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1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2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worksheets/sheet311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drawings/drawing4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300.xml" ContentType="application/vnd.openxmlformats-officedocument.spreadsheetml.worksheet+xml"/>
  <Override PartName="/xl/worksheets/sheet299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173.xml" ContentType="application/vnd.openxmlformats-officedocument.spreadsheetml.worksheet+xml"/>
  <Override PartName="/xl/worksheets/sheet219.xml" ContentType="application/vnd.openxmlformats-officedocument.spreadsheetml.worksheet+xml"/>
  <Override PartName="/xl/worksheets/sheet171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78.xml" ContentType="application/vnd.openxmlformats-officedocument.spreadsheetml.worksheet+xml"/>
  <Override PartName="/xl/worksheets/sheet77.xml" ContentType="application/vnd.openxmlformats-officedocument.spreadsheetml.worksheet+xml"/>
  <Override PartName="/xl/worksheets/sheet76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5.xml" ContentType="application/vnd.openxmlformats-officedocument.spreadsheetml.worksheet+xml"/>
  <Override PartName="/xl/worksheets/sheet4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172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3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3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87.xml" ContentType="application/vnd.openxmlformats-officedocument.spreadsheetml.worksheet+xml"/>
  <Override PartName="/xl/worksheets/sheet41.xml" ContentType="application/vnd.openxmlformats-officedocument.spreadsheetml.worksheet+xml"/>
  <Override PartName="/xl/worksheets/sheet89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31.xml" ContentType="application/vnd.openxmlformats-officedocument.spreadsheetml.worksheet+xml"/>
  <Override PartName="/xl/worksheets/sheet8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94.xml" ContentType="application/vnd.openxmlformats-officedocument.spreadsheetml.worksheet+xml"/>
  <Override PartName="/xl/worksheets/sheet93.xml" ContentType="application/vnd.openxmlformats-officedocument.spreadsheetml.worksheet+xml"/>
  <Override PartName="/xl/worksheets/sheet92.xml" ContentType="application/vnd.openxmlformats-officedocument.spreadsheetml.worksheet+xml"/>
  <Override PartName="/xl/worksheets/sheet91.xml" ContentType="application/vnd.openxmlformats-officedocument.spreadsheetml.worksheet+xml"/>
  <Override PartName="/xl/worksheets/sheet90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99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7.xml" ContentType="application/vnd.openxmlformats-officedocument.spreadsheetml.worksheet+xml"/>
  <Override PartName="/xl/externalLinks/externalLink2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7350" windowWidth="24240" windowHeight="7275" tabRatio="817"/>
  </bookViews>
  <sheets>
    <sheet name="Index" sheetId="1" r:id="rId1"/>
    <sheet name="vALIDATIONM" sheetId="362" state="hidden" r:id="rId2"/>
    <sheet name="Carte Secteurs Municipaux" sheetId="364" r:id="rId3"/>
    <sheet name="Carte Grands Secteurs" sheetId="365" r:id="rId4"/>
    <sheet name="Documentation" sheetId="3" r:id="rId5"/>
    <sheet name="SJXTO15T" sheetId="4" r:id="rId6"/>
    <sheet name="SAXTO15T" sheetId="5" r:id="rId7"/>
    <sheet name="SPXTO15T" sheetId="6" r:id="rId8"/>
    <sheet name="SHXTO15T" sheetId="7" r:id="rId9"/>
    <sheet name="SJXMO15T" sheetId="8" r:id="rId10"/>
    <sheet name="SAXMO15T" sheetId="9" r:id="rId11"/>
    <sheet name="SPXMO15T" sheetId="27" r:id="rId12"/>
    <sheet name="SHXMO15T" sheetId="28" r:id="rId13"/>
    <sheet name="SJXAU15T" sheetId="29" r:id="rId14"/>
    <sheet name="SAXAU15T" sheetId="30" r:id="rId15"/>
    <sheet name="SPXAU15T" sheetId="31" r:id="rId16"/>
    <sheet name="SHXAU15T" sheetId="32" r:id="rId17"/>
    <sheet name="SJXCO15T" sheetId="33" r:id="rId18"/>
    <sheet name="SAXCO15T" sheetId="34" r:id="rId19"/>
    <sheet name="SPXCO15T" sheetId="35" r:id="rId20"/>
    <sheet name="SHXCO15T" sheetId="36" r:id="rId21"/>
    <sheet name="SJXTC15T" sheetId="37" r:id="rId22"/>
    <sheet name="SAXTC15T" sheetId="38" r:id="rId23"/>
    <sheet name="SPXTC15T" sheetId="39" r:id="rId24"/>
    <sheet name="SHXTC15T" sheetId="40" r:id="rId25"/>
    <sheet name="SJXBM15T" sheetId="201" r:id="rId26"/>
    <sheet name="SJXNM15T" sheetId="11" r:id="rId27"/>
    <sheet name="SAXNM15T" sheetId="12" r:id="rId28"/>
    <sheet name="SPXNM15T" sheetId="13" r:id="rId29"/>
    <sheet name="SHXNM15T" sheetId="14" r:id="rId30"/>
    <sheet name="SJTTO15T" sheetId="44" r:id="rId31"/>
    <sheet name="SATTO15T" sheetId="45" r:id="rId32"/>
    <sheet name="SPTTO15T" sheetId="46" r:id="rId33"/>
    <sheet name="SHTTO15T" sheetId="47" r:id="rId34"/>
    <sheet name="SJTMO15T" sheetId="48" r:id="rId35"/>
    <sheet name="SATMO15T" sheetId="49" r:id="rId36"/>
    <sheet name="SPTMO15T" sheetId="50" r:id="rId37"/>
    <sheet name="SHTMO15T" sheetId="51" r:id="rId38"/>
    <sheet name="SJTAU15T" sheetId="52" r:id="rId39"/>
    <sheet name="SATAU15T" sheetId="53" r:id="rId40"/>
    <sheet name="SPTAU15T" sheetId="54" r:id="rId41"/>
    <sheet name="SHTAU15T" sheetId="55" r:id="rId42"/>
    <sheet name="SJTCO15T" sheetId="56" r:id="rId43"/>
    <sheet name="SATCO15T" sheetId="57" r:id="rId44"/>
    <sheet name="SPTCO15T" sheetId="58" r:id="rId45"/>
    <sheet name="SHTCO15T" sheetId="59" r:id="rId46"/>
    <sheet name="SJTTC15T" sheetId="60" r:id="rId47"/>
    <sheet name="SATTC15T" sheetId="61" r:id="rId48"/>
    <sheet name="SJTNM15T" sheetId="68" r:id="rId49"/>
    <sheet name="SATNM15T" sheetId="69" r:id="rId50"/>
    <sheet name="SHTNM15T" sheetId="71" r:id="rId51"/>
    <sheet name="SJETO15T" sheetId="15" r:id="rId52"/>
    <sheet name="SAETO15T" sheetId="16" r:id="rId53"/>
    <sheet name="SPETO15T" sheetId="17" r:id="rId54"/>
    <sheet name="SHETO15T" sheetId="18" r:id="rId55"/>
    <sheet name="SJEMO15T" sheetId="19" r:id="rId56"/>
    <sheet name="SAEMO15T" sheetId="20" r:id="rId57"/>
    <sheet name="SPEMO15T" sheetId="21" r:id="rId58"/>
    <sheet name="SHEMO15T" sheetId="22" r:id="rId59"/>
    <sheet name="SJEAU15T" sheetId="23" r:id="rId60"/>
    <sheet name="SAEAU15T" sheetId="24" r:id="rId61"/>
    <sheet name="SHEAU15T" sheetId="26" r:id="rId62"/>
    <sheet name="SJECO15T" sheetId="72" r:id="rId63"/>
    <sheet name="SAECO15T" sheetId="73" r:id="rId64"/>
    <sheet name="SHECO15T" sheetId="75" r:id="rId65"/>
    <sheet name="SJETC15T" sheetId="76" r:id="rId66"/>
    <sheet name="SAETC15T" sheetId="77" r:id="rId67"/>
    <sheet name="SJENM15T" sheetId="84" r:id="rId68"/>
    <sheet name="SAENM15T" sheetId="85" r:id="rId69"/>
    <sheet name="SHENM15T" sheetId="87" r:id="rId70"/>
    <sheet name="SJLTO15T" sheetId="117" r:id="rId71"/>
    <sheet name="SALTO15T" sheetId="118" r:id="rId72"/>
    <sheet name="SPLTO15T" sheetId="119" r:id="rId73"/>
    <sheet name="SHLTO15T" sheetId="120" r:id="rId74"/>
    <sheet name="SJLMO15T" sheetId="121" r:id="rId75"/>
    <sheet name="SALMO15T" sheetId="122" r:id="rId76"/>
    <sheet name="SPLMO15T" sheetId="123" r:id="rId77"/>
    <sheet name="SHLMO15T" sheetId="124" r:id="rId78"/>
    <sheet name="SJLAU15T" sheetId="125" r:id="rId79"/>
    <sheet name="SALAU15T" sheetId="126" r:id="rId80"/>
    <sheet name="SPLAU15T" sheetId="127" r:id="rId81"/>
    <sheet name="SHLAU15T" sheetId="128" r:id="rId82"/>
    <sheet name="SJLCO15T" sheetId="129" r:id="rId83"/>
    <sheet name="SALCO15T" sheetId="130" r:id="rId84"/>
    <sheet name="SPLCO15T" sheetId="131" r:id="rId85"/>
    <sheet name="SHLCO15T" sheetId="132" r:id="rId86"/>
    <sheet name="SJLTC15T" sheetId="133" r:id="rId87"/>
    <sheet name="SHLTC15T" sheetId="136" r:id="rId88"/>
    <sheet name="SJLNM15T" sheetId="141" r:id="rId89"/>
    <sheet name="SPLNM15T" sheetId="143" r:id="rId90"/>
    <sheet name="SHLNM15T" sheetId="144" r:id="rId91"/>
    <sheet name="SJMTO15T" sheetId="88" r:id="rId92"/>
    <sheet name="SAMTO15T" sheetId="89" r:id="rId93"/>
    <sheet name="SPMTO15T" sheetId="90" r:id="rId94"/>
    <sheet name="SHMTO15T" sheetId="91" r:id="rId95"/>
    <sheet name="SJMMO15T" sheetId="92" r:id="rId96"/>
    <sheet name="SAMMO15T" sheetId="93" r:id="rId97"/>
    <sheet name="SPMMO15T" sheetId="94" r:id="rId98"/>
    <sheet name="SHMMO15T" sheetId="95" r:id="rId99"/>
    <sheet name="SJMAU15T" sheetId="96" r:id="rId100"/>
    <sheet name="SAMAU15T" sheetId="97" r:id="rId101"/>
    <sheet name="SPMAU15T" sheetId="98" r:id="rId102"/>
    <sheet name="SHMAU15T" sheetId="99" r:id="rId103"/>
    <sheet name="SJMCO15T" sheetId="100" r:id="rId104"/>
    <sheet name="SAMCO15T" sheetId="101" r:id="rId105"/>
    <sheet name="SPMCO15T" sheetId="102" r:id="rId106"/>
    <sheet name="SHMCO15T" sheetId="103" r:id="rId107"/>
    <sheet name="SJMTC15T" sheetId="104" r:id="rId108"/>
    <sheet name="SHMTC15T" sheetId="107" r:id="rId109"/>
    <sheet name="SJMNM15T" sheetId="112" r:id="rId110"/>
    <sheet name="SPMNM15T" sheetId="114" r:id="rId111"/>
    <sheet name="SHMNM15T" sheetId="115" r:id="rId112"/>
    <sheet name="SJATO15T" sheetId="145" r:id="rId113"/>
    <sheet name="SAATO15T" sheetId="146" r:id="rId114"/>
    <sheet name="SPATO15T" sheetId="147" r:id="rId115"/>
    <sheet name="SHATO15T" sheetId="148" r:id="rId116"/>
    <sheet name="SJAMO15T" sheetId="149" r:id="rId117"/>
    <sheet name="SAAMO15T" sheetId="150" r:id="rId118"/>
    <sheet name="SPAMO15T" sheetId="151" r:id="rId119"/>
    <sheet name="SHAMO15T" sheetId="152" r:id="rId120"/>
    <sheet name="SJAAU15T" sheetId="153" r:id="rId121"/>
    <sheet name="SAAAU15T" sheetId="154" r:id="rId122"/>
    <sheet name="SPAAU15T" sheetId="155" r:id="rId123"/>
    <sheet name="SHAAU15T" sheetId="156" r:id="rId124"/>
    <sheet name="SJACO15T" sheetId="157" r:id="rId125"/>
    <sheet name="SAACO15T" sheetId="158" r:id="rId126"/>
    <sheet name="SPACO15T" sheetId="159" r:id="rId127"/>
    <sheet name="SHACO15T" sheetId="160" r:id="rId128"/>
    <sheet name="SJATC15T" sheetId="161" r:id="rId129"/>
    <sheet name="SJANM15T" sheetId="169" r:id="rId130"/>
    <sheet name="SHANM15T" sheetId="172" r:id="rId131"/>
    <sheet name="SJNTO15T" sheetId="173" r:id="rId132"/>
    <sheet name="SANTO15T" sheetId="174" r:id="rId133"/>
    <sheet name="SPNTO15T" sheetId="175" r:id="rId134"/>
    <sheet name="SHNTO15T" sheetId="176" r:id="rId135"/>
    <sheet name="SJNMO15T" sheetId="177" r:id="rId136"/>
    <sheet name="SANMO15T" sheetId="178" r:id="rId137"/>
    <sheet name="SPNMO15T" sheetId="179" r:id="rId138"/>
    <sheet name="SHNMO15T" sheetId="180" r:id="rId139"/>
    <sheet name="SJNAU15T" sheetId="181" r:id="rId140"/>
    <sheet name="SANAU15T" sheetId="182" r:id="rId141"/>
    <sheet name="SPNAU15T" sheetId="183" r:id="rId142"/>
    <sheet name="SHNAU15T" sheetId="184" r:id="rId143"/>
    <sheet name="SJNCO15T" sheetId="185" r:id="rId144"/>
    <sheet name="SANCO15T" sheetId="186" r:id="rId145"/>
    <sheet name="SPNCO15T" sheetId="187" r:id="rId146"/>
    <sheet name="SHNCO15T" sheetId="188" r:id="rId147"/>
    <sheet name="SJNTC15T" sheetId="189" r:id="rId148"/>
    <sheet name="SANTC15T" sheetId="190" r:id="rId149"/>
    <sheet name="SPNTC15T" sheetId="191" r:id="rId150"/>
    <sheet name="SHNTC15T" sheetId="192" r:id="rId151"/>
    <sheet name="SJNNM15T" sheetId="197" r:id="rId152"/>
    <sheet name="SANNM15T" sheetId="198" r:id="rId153"/>
    <sheet name="SPNNM15T" sheetId="199" r:id="rId154"/>
    <sheet name="SHNNM15T" sheetId="200" r:id="rId155"/>
    <sheet name="Inter rives" sheetId="203" r:id="rId156"/>
    <sheet name="Pont Dubuc" sheetId="204" r:id="rId157"/>
    <sheet name="Pont d'Arvida" sheetId="205" r:id="rId158"/>
    <sheet name="Pont de Kénogami" sheetId="206" r:id="rId159"/>
    <sheet name="Inter rives STS" sheetId="207" r:id="rId160"/>
    <sheet name="MJXTO15T" sheetId="208" r:id="rId161"/>
    <sheet name="MAXTO15T" sheetId="209" r:id="rId162"/>
    <sheet name="MPXTO15T" sheetId="210" r:id="rId163"/>
    <sheet name="MHXTO15T" sheetId="211" r:id="rId164"/>
    <sheet name="MJXMO15T" sheetId="212" r:id="rId165"/>
    <sheet name="MAXMO15T" sheetId="213" r:id="rId166"/>
    <sheet name="MPXMO15T" sheetId="214" r:id="rId167"/>
    <sheet name="MHXMO15T" sheetId="215" r:id="rId168"/>
    <sheet name="MJXAU15T" sheetId="216" r:id="rId169"/>
    <sheet name="MAXAU15T" sheetId="217" r:id="rId170"/>
    <sheet name="MPXAU15T" sheetId="218" r:id="rId171"/>
    <sheet name="MHXAU15T" sheetId="219" r:id="rId172"/>
    <sheet name="MJXCO15T" sheetId="220" r:id="rId173"/>
    <sheet name="MAXCO15T" sheetId="221" r:id="rId174"/>
    <sheet name="MPXCO15T" sheetId="222" r:id="rId175"/>
    <sheet name="MHXCO15T" sheetId="223" r:id="rId176"/>
    <sheet name="MJXTC15T" sheetId="224" r:id="rId177"/>
    <sheet name="MAXTC15T" sheetId="225" r:id="rId178"/>
    <sheet name="MPXTC15T" sheetId="226" r:id="rId179"/>
    <sheet name="MHXTC15T" sheetId="227" r:id="rId180"/>
    <sheet name="MJXBM15T" sheetId="228" r:id="rId181"/>
    <sheet name="MJXNM15T" sheetId="229" r:id="rId182"/>
    <sheet name="MAXNM15T" sheetId="230" r:id="rId183"/>
    <sheet name="MPXNM15T" sheetId="231" r:id="rId184"/>
    <sheet name="MHXNM15T" sheetId="232" r:id="rId185"/>
    <sheet name="MJTTO15T" sheetId="233" r:id="rId186"/>
    <sheet name="MATTO15T" sheetId="234" r:id="rId187"/>
    <sheet name="MPTTO15T" sheetId="235" r:id="rId188"/>
    <sheet name="MHTTO15T " sheetId="236" r:id="rId189"/>
    <sheet name="MJTMO15T" sheetId="237" r:id="rId190"/>
    <sheet name="MATMO15T" sheetId="238" r:id="rId191"/>
    <sheet name="MPTMO15T " sheetId="239" r:id="rId192"/>
    <sheet name="MHTMO15T" sheetId="240" r:id="rId193"/>
    <sheet name="MJTAU15T" sheetId="241" r:id="rId194"/>
    <sheet name="MATAU15T" sheetId="242" r:id="rId195"/>
    <sheet name="MPTAU15T" sheetId="243" r:id="rId196"/>
    <sheet name="MHTAU15T" sheetId="244" r:id="rId197"/>
    <sheet name="MJTCO15T" sheetId="245" r:id="rId198"/>
    <sheet name="MATCO15T" sheetId="246" r:id="rId199"/>
    <sheet name="MPTCO15T" sheetId="247" r:id="rId200"/>
    <sheet name="MHTCO15T" sheetId="248" r:id="rId201"/>
    <sheet name="MJTTC15T" sheetId="249" r:id="rId202"/>
    <sheet name="MATTC15T" sheetId="250" r:id="rId203"/>
    <sheet name="MJTNM15T" sheetId="251" r:id="rId204"/>
    <sheet name="MATNM15T" sheetId="252" r:id="rId205"/>
    <sheet name="MHTNM15T" sheetId="253" r:id="rId206"/>
    <sheet name="MJETO15T" sheetId="254" r:id="rId207"/>
    <sheet name="MAETO15T" sheetId="255" r:id="rId208"/>
    <sheet name="MPETO15T" sheetId="256" r:id="rId209"/>
    <sheet name="MHETO15T" sheetId="257" r:id="rId210"/>
    <sheet name="MJEMO15T" sheetId="258" r:id="rId211"/>
    <sheet name="MAEMO15T" sheetId="259" r:id="rId212"/>
    <sheet name="MPEMO15T" sheetId="260" r:id="rId213"/>
    <sheet name="MHEMO15T" sheetId="261" r:id="rId214"/>
    <sheet name="MJEAU15T" sheetId="262" r:id="rId215"/>
    <sheet name="MAEAU15T" sheetId="263" r:id="rId216"/>
    <sheet name="MHEAU15T" sheetId="265" r:id="rId217"/>
    <sheet name="MJECO15T" sheetId="266" r:id="rId218"/>
    <sheet name="MAECO15T" sheetId="267" r:id="rId219"/>
    <sheet name="MHECO15T" sheetId="268" r:id="rId220"/>
    <sheet name="MJETC15T" sheetId="269" r:id="rId221"/>
    <sheet name="MAETC15T" sheetId="270" r:id="rId222"/>
    <sheet name="MJENM15T" sheetId="272" r:id="rId223"/>
    <sheet name="MAENM15T" sheetId="273" r:id="rId224"/>
    <sheet name="MHENM15T" sheetId="274" r:id="rId225"/>
    <sheet name="MJLTO15T" sheetId="275" r:id="rId226"/>
    <sheet name="MALTO15T" sheetId="276" r:id="rId227"/>
    <sheet name="MPLTO15T" sheetId="277" r:id="rId228"/>
    <sheet name="MHLTO15T" sheetId="278" r:id="rId229"/>
    <sheet name="MJLMO15T" sheetId="279" r:id="rId230"/>
    <sheet name="MALMO15T" sheetId="280" r:id="rId231"/>
    <sheet name="MPLMO15T" sheetId="281" r:id="rId232"/>
    <sheet name="MHLMO15T" sheetId="282" r:id="rId233"/>
    <sheet name="MJLAU15T" sheetId="283" r:id="rId234"/>
    <sheet name="MALAU15T" sheetId="284" r:id="rId235"/>
    <sheet name="MPLAU15T" sheetId="285" r:id="rId236"/>
    <sheet name="MHLAU15T" sheetId="286" r:id="rId237"/>
    <sheet name="MJLCO15T" sheetId="287" r:id="rId238"/>
    <sheet name="MALCO15T" sheetId="288" r:id="rId239"/>
    <sheet name="MPLCO15T" sheetId="289" r:id="rId240"/>
    <sheet name="MHLCO15T" sheetId="290" r:id="rId241"/>
    <sheet name="MJLTC15T" sheetId="291" r:id="rId242"/>
    <sheet name="MHLTC15T" sheetId="292" r:id="rId243"/>
    <sheet name="MJLNM15T" sheetId="293" r:id="rId244"/>
    <sheet name="MPLNM15T" sheetId="294" r:id="rId245"/>
    <sheet name="MHLNM15T" sheetId="295" r:id="rId246"/>
    <sheet name="MJMTO15T" sheetId="296" r:id="rId247"/>
    <sheet name="MAMTO15T" sheetId="297" r:id="rId248"/>
    <sheet name="MPMTO15T" sheetId="298" r:id="rId249"/>
    <sheet name="MHMTO15T" sheetId="299" r:id="rId250"/>
    <sheet name="MJMMO15T" sheetId="300" r:id="rId251"/>
    <sheet name="MAMMO15T" sheetId="301" r:id="rId252"/>
    <sheet name="MPMMO15T" sheetId="302" r:id="rId253"/>
    <sheet name="MHMMO15T" sheetId="303" r:id="rId254"/>
    <sheet name="MJMAU15T" sheetId="304" r:id="rId255"/>
    <sheet name="MAMAU15T" sheetId="305" r:id="rId256"/>
    <sheet name="MPMAU15T" sheetId="306" r:id="rId257"/>
    <sheet name="MHMAU15T" sheetId="307" r:id="rId258"/>
    <sheet name="MJMCO15T" sheetId="308" r:id="rId259"/>
    <sheet name="MAMCO15T" sheetId="309" r:id="rId260"/>
    <sheet name="MPMCO15T" sheetId="310" r:id="rId261"/>
    <sheet name="MHMCO15T" sheetId="311" r:id="rId262"/>
    <sheet name="MJMTC15T" sheetId="312" r:id="rId263"/>
    <sheet name="MHMTC15T" sheetId="313" r:id="rId264"/>
    <sheet name="MJMNM15T" sheetId="314" r:id="rId265"/>
    <sheet name="MPMNM15T" sheetId="315" r:id="rId266"/>
    <sheet name="MHMNM15T" sheetId="316" r:id="rId267"/>
    <sheet name="MJATO15T" sheetId="317" r:id="rId268"/>
    <sheet name="MAATO15T" sheetId="318" r:id="rId269"/>
    <sheet name="MPATO15T" sheetId="319" r:id="rId270"/>
    <sheet name="MHATO15T" sheetId="320" r:id="rId271"/>
    <sheet name="MJAMO15T" sheetId="321" r:id="rId272"/>
    <sheet name="MAAMO15T" sheetId="322" r:id="rId273"/>
    <sheet name="MPAMO15T" sheetId="323" r:id="rId274"/>
    <sheet name="MHAMO15T" sheetId="324" r:id="rId275"/>
    <sheet name="MJAAU15T" sheetId="325" r:id="rId276"/>
    <sheet name="MAAAU15T" sheetId="326" r:id="rId277"/>
    <sheet name="MPAAU15T" sheetId="327" r:id="rId278"/>
    <sheet name="MHAAU15T" sheetId="328" r:id="rId279"/>
    <sheet name="MJACO15T" sheetId="329" r:id="rId280"/>
    <sheet name="MAACO15T" sheetId="330" r:id="rId281"/>
    <sheet name="MPACO15T" sheetId="331" r:id="rId282"/>
    <sheet name="MHACO15T" sheetId="332" r:id="rId283"/>
    <sheet name="MJATC15T" sheetId="333" r:id="rId284"/>
    <sheet name="MJANM15T" sheetId="335" r:id="rId285"/>
    <sheet name="MHANM15T" sheetId="337" r:id="rId286"/>
    <sheet name="MJNTO15T" sheetId="338" r:id="rId287"/>
    <sheet name="MANTO15T" sheetId="339" r:id="rId288"/>
    <sheet name="MPNTO15T" sheetId="340" r:id="rId289"/>
    <sheet name="MHNTO15T" sheetId="341" r:id="rId290"/>
    <sheet name="MJNMO15T" sheetId="342" r:id="rId291"/>
    <sheet name="MANMO15T" sheetId="343" r:id="rId292"/>
    <sheet name="MPNMO15T" sheetId="344" r:id="rId293"/>
    <sheet name="MHNMO15T" sheetId="345" r:id="rId294"/>
    <sheet name="MJNAU15T" sheetId="346" r:id="rId295"/>
    <sheet name="MANAU15T" sheetId="347" r:id="rId296"/>
    <sheet name="MPNAU15T" sheetId="348" r:id="rId297"/>
    <sheet name="MHNAU15T" sheetId="349" r:id="rId298"/>
    <sheet name="MJNCO15T" sheetId="350" r:id="rId299"/>
    <sheet name="MANCO15T" sheetId="351" r:id="rId300"/>
    <sheet name="MPNCO15T" sheetId="352" r:id="rId301"/>
    <sheet name="MHNCO15T" sheetId="353" r:id="rId302"/>
    <sheet name="MJNTC15T" sheetId="354" r:id="rId303"/>
    <sheet name="MANTC15T" sheetId="355" r:id="rId304"/>
    <sheet name="MPNTC15T" sheetId="356" r:id="rId305"/>
    <sheet name="MHNTC15T" sheetId="357" r:id="rId306"/>
    <sheet name="MJNNM15T" sheetId="358" r:id="rId307"/>
    <sheet name="MANNM15T" sheetId="359" r:id="rId308"/>
    <sheet name="MPNNM15T" sheetId="360" r:id="rId309"/>
    <sheet name="MHNNM15T" sheetId="361" r:id="rId310"/>
    <sheet name="Validation" sheetId="363" state="hidden" r:id="rId311"/>
  </sheets>
  <externalReferences>
    <externalReference r:id="rId312"/>
    <externalReference r:id="rId313"/>
    <externalReference r:id="rId314"/>
    <externalReference r:id="rId315"/>
    <externalReference r:id="rId316"/>
    <externalReference r:id="rId317"/>
    <externalReference r:id="rId318"/>
    <externalReference r:id="rId319"/>
    <externalReference r:id="rId320"/>
    <externalReference r:id="rId321"/>
    <externalReference r:id="rId322"/>
    <externalReference r:id="rId323"/>
    <externalReference r:id="rId324"/>
    <externalReference r:id="rId325"/>
    <externalReference r:id="rId326"/>
    <externalReference r:id="rId327"/>
    <externalReference r:id="rId328"/>
    <externalReference r:id="rId329"/>
    <externalReference r:id="rId330"/>
    <externalReference r:id="rId331"/>
    <externalReference r:id="rId332"/>
    <externalReference r:id="rId333"/>
    <externalReference r:id="rId334"/>
    <externalReference r:id="rId335"/>
    <externalReference r:id="rId336"/>
    <externalReference r:id="rId337"/>
    <externalReference r:id="rId338"/>
    <externalReference r:id="rId339"/>
    <externalReference r:id="rId340"/>
    <externalReference r:id="rId341"/>
    <externalReference r:id="rId342"/>
    <externalReference r:id="rId343"/>
    <externalReference r:id="rId344"/>
    <externalReference r:id="rId345"/>
    <externalReference r:id="rId346"/>
    <externalReference r:id="rId347"/>
    <externalReference r:id="rId348"/>
    <externalReference r:id="rId349"/>
    <externalReference r:id="rId350"/>
    <externalReference r:id="rId351"/>
  </externalReferences>
  <calcPr calcId="145621"/>
</workbook>
</file>

<file path=xl/calcChain.xml><?xml version="1.0" encoding="utf-8"?>
<calcChain xmlns="http://schemas.openxmlformats.org/spreadsheetml/2006/main">
  <c r="E4" i="363" l="1"/>
  <c r="D38" i="362" l="1"/>
  <c r="D20" i="362"/>
  <c r="D14" i="362"/>
  <c r="C39" i="362"/>
  <c r="C38" i="362"/>
  <c r="C32" i="362"/>
  <c r="C26" i="362"/>
  <c r="C21" i="362"/>
  <c r="C20" i="362"/>
  <c r="C19" i="362"/>
  <c r="C18" i="362"/>
  <c r="C15" i="362"/>
  <c r="C14" i="362"/>
  <c r="B39" i="362"/>
  <c r="B38" i="362"/>
  <c r="B33" i="362"/>
  <c r="B32" i="362"/>
  <c r="B27" i="362"/>
  <c r="B26" i="362"/>
  <c r="Y19" i="16" l="1"/>
  <c r="Y20" i="16"/>
  <c r="Y21" i="16"/>
  <c r="Y22" i="16"/>
  <c r="Y23" i="16"/>
  <c r="Y24" i="16"/>
  <c r="Y25" i="16"/>
  <c r="Y26" i="16"/>
  <c r="Y27" i="16"/>
  <c r="Y28" i="16"/>
  <c r="Y29" i="16"/>
  <c r="Y30" i="16"/>
  <c r="Y31" i="16"/>
  <c r="Y32" i="16"/>
  <c r="Y33" i="16"/>
  <c r="Y34" i="16"/>
  <c r="Y35" i="16"/>
  <c r="Y36" i="16"/>
  <c r="Y37" i="16"/>
  <c r="Y38" i="16"/>
  <c r="Y39" i="16"/>
  <c r="Y18" i="16"/>
  <c r="D40" i="16"/>
  <c r="E40" i="16"/>
  <c r="F40" i="16"/>
  <c r="G40" i="16"/>
  <c r="H40" i="16"/>
  <c r="I40" i="16"/>
  <c r="J40" i="16"/>
  <c r="K40" i="16"/>
  <c r="L40" i="16"/>
  <c r="M40" i="16"/>
  <c r="N40" i="16"/>
  <c r="O40" i="16"/>
  <c r="P40" i="16"/>
  <c r="Q40" i="16"/>
  <c r="R40" i="16"/>
  <c r="S40" i="16"/>
  <c r="T40" i="16"/>
  <c r="U40" i="16"/>
  <c r="V40" i="16"/>
  <c r="W40" i="16"/>
  <c r="X40" i="16"/>
  <c r="C40" i="16"/>
  <c r="Y19" i="69"/>
  <c r="Y20" i="69"/>
  <c r="Y21" i="69"/>
  <c r="Y22" i="69"/>
  <c r="Y23" i="69"/>
  <c r="Y24" i="69"/>
  <c r="Y25" i="69"/>
  <c r="Y26" i="69"/>
  <c r="Y27" i="69"/>
  <c r="Y28" i="69"/>
  <c r="Y29" i="69"/>
  <c r="Y30" i="69"/>
  <c r="Y31" i="69"/>
  <c r="Y32" i="69"/>
  <c r="Y33" i="69"/>
  <c r="Y34" i="69"/>
  <c r="Y35" i="69"/>
  <c r="Y36" i="69"/>
  <c r="Y37" i="69"/>
  <c r="Y38" i="69"/>
  <c r="Y39" i="69"/>
  <c r="Y18" i="69"/>
  <c r="D40" i="69"/>
  <c r="E40" i="69"/>
  <c r="F40" i="69"/>
  <c r="G40" i="69"/>
  <c r="H40" i="69"/>
  <c r="I40" i="69"/>
  <c r="J40" i="69"/>
  <c r="K40" i="69"/>
  <c r="L40" i="69"/>
  <c r="M40" i="69"/>
  <c r="N40" i="69"/>
  <c r="O40" i="69"/>
  <c r="P40" i="69"/>
  <c r="Q40" i="69"/>
  <c r="R40" i="69"/>
  <c r="S40" i="69"/>
  <c r="T40" i="69"/>
  <c r="U40" i="69"/>
  <c r="V40" i="69"/>
  <c r="W40" i="69"/>
  <c r="X40" i="69"/>
  <c r="C40" i="69"/>
  <c r="Y40" i="16" l="1"/>
  <c r="Y40" i="69"/>
  <c r="Y19" i="17"/>
  <c r="Y20" i="17"/>
  <c r="Y21" i="17"/>
  <c r="Y22" i="17"/>
  <c r="Y23" i="17"/>
  <c r="Y24" i="17"/>
  <c r="Y25" i="17"/>
  <c r="Y26" i="17"/>
  <c r="Y27" i="17"/>
  <c r="Y28" i="17"/>
  <c r="Y29" i="17"/>
  <c r="Y30" i="17"/>
  <c r="Y31" i="17"/>
  <c r="Y32" i="17"/>
  <c r="Y33" i="17"/>
  <c r="Y34" i="17"/>
  <c r="Y35" i="17"/>
  <c r="Y36" i="17"/>
  <c r="Y37" i="17"/>
  <c r="Y38" i="17"/>
  <c r="Y18" i="17"/>
  <c r="D40" i="17"/>
  <c r="E40" i="17"/>
  <c r="F40" i="17"/>
  <c r="G40" i="17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C40" i="17"/>
  <c r="I101" i="1" l="1"/>
  <c r="H101" i="1"/>
  <c r="G101" i="1"/>
  <c r="F101" i="1"/>
  <c r="I100" i="1"/>
  <c r="H100" i="1"/>
  <c r="G100" i="1"/>
  <c r="F100" i="1"/>
  <c r="I99" i="1"/>
  <c r="H99" i="1"/>
  <c r="G99" i="1"/>
  <c r="F99" i="1"/>
  <c r="I98" i="1"/>
  <c r="H98" i="1"/>
  <c r="G98" i="1"/>
  <c r="F98" i="1"/>
  <c r="I97" i="1"/>
  <c r="H97" i="1"/>
  <c r="G97" i="1"/>
  <c r="F97" i="1"/>
  <c r="I96" i="1"/>
  <c r="H96" i="1"/>
  <c r="G96" i="1"/>
  <c r="F96" i="1"/>
  <c r="I95" i="1"/>
  <c r="F95" i="1"/>
  <c r="F94" i="1"/>
  <c r="I93" i="1"/>
  <c r="H93" i="1"/>
  <c r="G93" i="1"/>
  <c r="F93" i="1"/>
  <c r="I92" i="1"/>
  <c r="H92" i="1"/>
  <c r="G92" i="1"/>
  <c r="F92" i="1"/>
  <c r="I91" i="1"/>
  <c r="H91" i="1"/>
  <c r="G91" i="1"/>
  <c r="F91" i="1"/>
  <c r="I90" i="1"/>
  <c r="H90" i="1"/>
  <c r="G90" i="1"/>
  <c r="F90" i="1"/>
  <c r="I89" i="1"/>
  <c r="H89" i="1"/>
  <c r="F89" i="1"/>
  <c r="I88" i="1"/>
  <c r="F88" i="1"/>
  <c r="I87" i="1"/>
  <c r="H87" i="1"/>
  <c r="G87" i="1"/>
  <c r="F87" i="1"/>
  <c r="I86" i="1"/>
  <c r="H86" i="1"/>
  <c r="G86" i="1"/>
  <c r="F86" i="1"/>
  <c r="I85" i="1"/>
  <c r="H85" i="1"/>
  <c r="G85" i="1"/>
  <c r="F85" i="1"/>
  <c r="I84" i="1"/>
  <c r="H84" i="1"/>
  <c r="G84" i="1"/>
  <c r="F84" i="1"/>
  <c r="I83" i="1"/>
  <c r="H83" i="1"/>
  <c r="F83" i="1"/>
  <c r="I82" i="1"/>
  <c r="F82" i="1"/>
  <c r="I81" i="1"/>
  <c r="H81" i="1"/>
  <c r="G81" i="1"/>
  <c r="F81" i="1"/>
  <c r="I80" i="1"/>
  <c r="H80" i="1"/>
  <c r="G80" i="1"/>
  <c r="F80" i="1"/>
  <c r="I79" i="1"/>
  <c r="H79" i="1"/>
  <c r="G79" i="1"/>
  <c r="F79" i="1"/>
  <c r="I78" i="1"/>
  <c r="H78" i="1"/>
  <c r="G78" i="1"/>
  <c r="F78" i="1"/>
  <c r="I77" i="1"/>
  <c r="G77" i="1"/>
  <c r="F77" i="1"/>
  <c r="G76" i="1"/>
  <c r="F76" i="1"/>
  <c r="I75" i="1"/>
  <c r="G75" i="1"/>
  <c r="F75" i="1"/>
  <c r="I74" i="1"/>
  <c r="G74" i="1"/>
  <c r="F74" i="1"/>
  <c r="I73" i="1"/>
  <c r="H73" i="1"/>
  <c r="G73" i="1"/>
  <c r="F73" i="1"/>
  <c r="I72" i="1"/>
  <c r="H72" i="1"/>
  <c r="G72" i="1"/>
  <c r="F72" i="1"/>
  <c r="I71" i="1"/>
  <c r="G71" i="1"/>
  <c r="F71" i="1"/>
  <c r="G70" i="1"/>
  <c r="F70" i="1"/>
  <c r="I69" i="1"/>
  <c r="H69" i="1"/>
  <c r="G69" i="1"/>
  <c r="F69" i="1"/>
  <c r="I68" i="1"/>
  <c r="H68" i="1"/>
  <c r="G68" i="1"/>
  <c r="F68" i="1"/>
  <c r="I67" i="1"/>
  <c r="H67" i="1"/>
  <c r="G67" i="1"/>
  <c r="F67" i="1"/>
  <c r="I66" i="1"/>
  <c r="H66" i="1"/>
  <c r="G66" i="1"/>
  <c r="F66" i="1"/>
  <c r="I65" i="1"/>
  <c r="H65" i="1"/>
  <c r="G65" i="1"/>
  <c r="F65" i="1"/>
  <c r="F64" i="1"/>
  <c r="I63" i="1"/>
  <c r="H63" i="1"/>
  <c r="G63" i="1"/>
  <c r="F63" i="1"/>
  <c r="I62" i="1"/>
  <c r="H62" i="1"/>
  <c r="G62" i="1"/>
  <c r="F62" i="1"/>
  <c r="I61" i="1"/>
  <c r="H61" i="1"/>
  <c r="G61" i="1"/>
  <c r="F61" i="1"/>
  <c r="I60" i="1"/>
  <c r="H60" i="1"/>
  <c r="G60" i="1"/>
  <c r="F60" i="1"/>
  <c r="I59" i="1"/>
  <c r="H59" i="1"/>
  <c r="G59" i="1"/>
  <c r="F59" i="1"/>
  <c r="M29" i="212"/>
  <c r="L29" i="212"/>
  <c r="K29" i="212"/>
  <c r="J29" i="212"/>
  <c r="I29" i="212"/>
  <c r="H29" i="212"/>
  <c r="G29" i="212"/>
  <c r="F29" i="212"/>
  <c r="E29" i="212"/>
  <c r="D29" i="212"/>
  <c r="C29" i="212"/>
  <c r="N28" i="212"/>
  <c r="N27" i="212"/>
  <c r="N26" i="212"/>
  <c r="N25" i="212"/>
  <c r="N24" i="212"/>
  <c r="N23" i="212"/>
  <c r="N22" i="212"/>
  <c r="N21" i="212"/>
  <c r="N20" i="212"/>
  <c r="N19" i="212"/>
  <c r="N18" i="212"/>
  <c r="M29" i="213"/>
  <c r="L29" i="213"/>
  <c r="K29" i="213"/>
  <c r="J29" i="213"/>
  <c r="I29" i="213"/>
  <c r="H29" i="213"/>
  <c r="G29" i="213"/>
  <c r="F29" i="213"/>
  <c r="E29" i="213"/>
  <c r="D29" i="213"/>
  <c r="C29" i="213"/>
  <c r="N28" i="213"/>
  <c r="N27" i="213"/>
  <c r="N26" i="213"/>
  <c r="N25" i="213"/>
  <c r="N24" i="213"/>
  <c r="N23" i="213"/>
  <c r="N22" i="213"/>
  <c r="N21" i="213"/>
  <c r="N20" i="213"/>
  <c r="N19" i="213"/>
  <c r="N18" i="213"/>
  <c r="M29" i="214"/>
  <c r="L29" i="214"/>
  <c r="K29" i="214"/>
  <c r="J29" i="214"/>
  <c r="I29" i="214"/>
  <c r="H29" i="214"/>
  <c r="G29" i="214"/>
  <c r="F29" i="214"/>
  <c r="E29" i="214"/>
  <c r="D29" i="214"/>
  <c r="C29" i="214"/>
  <c r="N28" i="214"/>
  <c r="N27" i="214"/>
  <c r="N26" i="214"/>
  <c r="N25" i="214"/>
  <c r="N24" i="214"/>
  <c r="N23" i="214"/>
  <c r="N22" i="214"/>
  <c r="N21" i="214"/>
  <c r="N20" i="214"/>
  <c r="N19" i="214"/>
  <c r="N18" i="214"/>
  <c r="M29" i="216"/>
  <c r="L29" i="216"/>
  <c r="K29" i="216"/>
  <c r="J29" i="216"/>
  <c r="I29" i="216"/>
  <c r="H29" i="216"/>
  <c r="G29" i="216"/>
  <c r="F29" i="216"/>
  <c r="E29" i="216"/>
  <c r="D29" i="216"/>
  <c r="C29" i="216"/>
  <c r="N28" i="216"/>
  <c r="N27" i="216"/>
  <c r="N26" i="216"/>
  <c r="N25" i="216"/>
  <c r="N24" i="216"/>
  <c r="N23" i="216"/>
  <c r="N22" i="216"/>
  <c r="N21" i="216"/>
  <c r="N20" i="216"/>
  <c r="N19" i="216"/>
  <c r="N18" i="216"/>
  <c r="M29" i="217"/>
  <c r="L29" i="217"/>
  <c r="K29" i="217"/>
  <c r="J29" i="217"/>
  <c r="I29" i="217"/>
  <c r="H29" i="217"/>
  <c r="G29" i="217"/>
  <c r="F29" i="217"/>
  <c r="E29" i="217"/>
  <c r="D29" i="217"/>
  <c r="C29" i="217"/>
  <c r="N28" i="217"/>
  <c r="N27" i="217"/>
  <c r="N26" i="217"/>
  <c r="N25" i="217"/>
  <c r="N24" i="217"/>
  <c r="N23" i="217"/>
  <c r="N22" i="217"/>
  <c r="N21" i="217"/>
  <c r="N20" i="217"/>
  <c r="N19" i="217"/>
  <c r="N18" i="217"/>
  <c r="M29" i="218"/>
  <c r="L29" i="218"/>
  <c r="K29" i="218"/>
  <c r="J29" i="218"/>
  <c r="I29" i="218"/>
  <c r="H29" i="218"/>
  <c r="G29" i="218"/>
  <c r="F29" i="218"/>
  <c r="E29" i="218"/>
  <c r="D29" i="218"/>
  <c r="C29" i="218"/>
  <c r="N28" i="218"/>
  <c r="N27" i="218"/>
  <c r="N26" i="218"/>
  <c r="N25" i="218"/>
  <c r="N24" i="218"/>
  <c r="N23" i="218"/>
  <c r="N22" i="218"/>
  <c r="N21" i="218"/>
  <c r="N20" i="218"/>
  <c r="N19" i="218"/>
  <c r="N18" i="218"/>
  <c r="M29" i="220"/>
  <c r="L29" i="220"/>
  <c r="K29" i="220"/>
  <c r="J29" i="220"/>
  <c r="I29" i="220"/>
  <c r="H29" i="220"/>
  <c r="G29" i="220"/>
  <c r="F29" i="220"/>
  <c r="E29" i="220"/>
  <c r="D29" i="220"/>
  <c r="C29" i="220"/>
  <c r="N28" i="220"/>
  <c r="N27" i="220"/>
  <c r="N26" i="220"/>
  <c r="N25" i="220"/>
  <c r="N24" i="220"/>
  <c r="N23" i="220"/>
  <c r="N22" i="220"/>
  <c r="N21" i="220"/>
  <c r="N20" i="220"/>
  <c r="N19" i="220"/>
  <c r="N18" i="220"/>
  <c r="M29" i="221"/>
  <c r="L29" i="221"/>
  <c r="K29" i="221"/>
  <c r="J29" i="221"/>
  <c r="I29" i="221"/>
  <c r="H29" i="221"/>
  <c r="G29" i="221"/>
  <c r="F29" i="221"/>
  <c r="E29" i="221"/>
  <c r="D29" i="221"/>
  <c r="C29" i="221"/>
  <c r="N28" i="221"/>
  <c r="N27" i="221"/>
  <c r="N26" i="221"/>
  <c r="N25" i="221"/>
  <c r="N24" i="221"/>
  <c r="N23" i="221"/>
  <c r="N22" i="221"/>
  <c r="N21" i="221"/>
  <c r="N20" i="221"/>
  <c r="N19" i="221"/>
  <c r="N18" i="221"/>
  <c r="M29" i="222"/>
  <c r="L29" i="222"/>
  <c r="K29" i="222"/>
  <c r="J29" i="222"/>
  <c r="I29" i="222"/>
  <c r="H29" i="222"/>
  <c r="G29" i="222"/>
  <c r="F29" i="222"/>
  <c r="E29" i="222"/>
  <c r="D29" i="222"/>
  <c r="C29" i="222"/>
  <c r="N28" i="222"/>
  <c r="N27" i="222"/>
  <c r="N26" i="222"/>
  <c r="N25" i="222"/>
  <c r="N24" i="222"/>
  <c r="N23" i="222"/>
  <c r="N22" i="222"/>
  <c r="N21" i="222"/>
  <c r="N20" i="222"/>
  <c r="N19" i="222"/>
  <c r="N18" i="222"/>
  <c r="M29" i="224"/>
  <c r="L29" i="224"/>
  <c r="K29" i="224"/>
  <c r="J29" i="224"/>
  <c r="I29" i="224"/>
  <c r="H29" i="224"/>
  <c r="G29" i="224"/>
  <c r="F29" i="224"/>
  <c r="E29" i="224"/>
  <c r="D29" i="224"/>
  <c r="C29" i="224"/>
  <c r="N28" i="224"/>
  <c r="N27" i="224"/>
  <c r="N26" i="224"/>
  <c r="N25" i="224"/>
  <c r="N24" i="224"/>
  <c r="N23" i="224"/>
  <c r="N22" i="224"/>
  <c r="N21" i="224"/>
  <c r="N20" i="224"/>
  <c r="N19" i="224"/>
  <c r="N18" i="224"/>
  <c r="M29" i="225"/>
  <c r="L29" i="225"/>
  <c r="K29" i="225"/>
  <c r="J29" i="225"/>
  <c r="I29" i="225"/>
  <c r="H29" i="225"/>
  <c r="G29" i="225"/>
  <c r="F29" i="225"/>
  <c r="E29" i="225"/>
  <c r="D29" i="225"/>
  <c r="C29" i="225"/>
  <c r="N28" i="225"/>
  <c r="N27" i="225"/>
  <c r="N26" i="225"/>
  <c r="N25" i="225"/>
  <c r="N24" i="225"/>
  <c r="N23" i="225"/>
  <c r="N22" i="225"/>
  <c r="N21" i="225"/>
  <c r="N20" i="225"/>
  <c r="N19" i="225"/>
  <c r="N18" i="225"/>
  <c r="M29" i="226"/>
  <c r="L29" i="226"/>
  <c r="K29" i="226"/>
  <c r="J29" i="226"/>
  <c r="I29" i="226"/>
  <c r="H29" i="226"/>
  <c r="G29" i="226"/>
  <c r="F29" i="226"/>
  <c r="E29" i="226"/>
  <c r="D29" i="226"/>
  <c r="C29" i="226"/>
  <c r="N28" i="226"/>
  <c r="N27" i="226"/>
  <c r="N26" i="226"/>
  <c r="N25" i="226"/>
  <c r="N24" i="226"/>
  <c r="N23" i="226"/>
  <c r="N22" i="226"/>
  <c r="N21" i="226"/>
  <c r="N20" i="226"/>
  <c r="N19" i="226"/>
  <c r="N18" i="226"/>
  <c r="M29" i="228"/>
  <c r="L29" i="228"/>
  <c r="K29" i="228"/>
  <c r="J29" i="228"/>
  <c r="I29" i="228"/>
  <c r="H29" i="228"/>
  <c r="G29" i="228"/>
  <c r="F29" i="228"/>
  <c r="E29" i="228"/>
  <c r="D29" i="228"/>
  <c r="C29" i="228"/>
  <c r="N28" i="228"/>
  <c r="N27" i="228"/>
  <c r="N26" i="228"/>
  <c r="N25" i="228"/>
  <c r="N24" i="228"/>
  <c r="N23" i="228"/>
  <c r="N22" i="228"/>
  <c r="N21" i="228"/>
  <c r="N20" i="228"/>
  <c r="N19" i="228"/>
  <c r="N18" i="228"/>
  <c r="M29" i="229"/>
  <c r="L29" i="229"/>
  <c r="K29" i="229"/>
  <c r="J29" i="229"/>
  <c r="I29" i="229"/>
  <c r="H29" i="229"/>
  <c r="G29" i="229"/>
  <c r="F29" i="229"/>
  <c r="E29" i="229"/>
  <c r="D29" i="229"/>
  <c r="C29" i="229"/>
  <c r="N28" i="229"/>
  <c r="N27" i="229"/>
  <c r="N26" i="229"/>
  <c r="N25" i="229"/>
  <c r="N24" i="229"/>
  <c r="N23" i="229"/>
  <c r="N22" i="229"/>
  <c r="N21" i="229"/>
  <c r="N20" i="229"/>
  <c r="N19" i="229"/>
  <c r="N18" i="229"/>
  <c r="M29" i="230"/>
  <c r="L29" i="230"/>
  <c r="K29" i="230"/>
  <c r="J29" i="230"/>
  <c r="I29" i="230"/>
  <c r="H29" i="230"/>
  <c r="G29" i="230"/>
  <c r="F29" i="230"/>
  <c r="E29" i="230"/>
  <c r="D29" i="230"/>
  <c r="C29" i="230"/>
  <c r="N28" i="230"/>
  <c r="N27" i="230"/>
  <c r="N26" i="230"/>
  <c r="N25" i="230"/>
  <c r="N24" i="230"/>
  <c r="N23" i="230"/>
  <c r="N22" i="230"/>
  <c r="N21" i="230"/>
  <c r="N20" i="230"/>
  <c r="N19" i="230"/>
  <c r="N18" i="230"/>
  <c r="M29" i="231"/>
  <c r="L29" i="231"/>
  <c r="K29" i="231"/>
  <c r="J29" i="231"/>
  <c r="I29" i="231"/>
  <c r="H29" i="231"/>
  <c r="G29" i="231"/>
  <c r="F29" i="231"/>
  <c r="E29" i="231"/>
  <c r="D29" i="231"/>
  <c r="C29" i="231"/>
  <c r="N28" i="231"/>
  <c r="N27" i="231"/>
  <c r="N26" i="231"/>
  <c r="N25" i="231"/>
  <c r="N24" i="231"/>
  <c r="N23" i="231"/>
  <c r="N22" i="231"/>
  <c r="N21" i="231"/>
  <c r="N20" i="231"/>
  <c r="N19" i="231"/>
  <c r="N18" i="231"/>
  <c r="M29" i="233"/>
  <c r="L29" i="233"/>
  <c r="K29" i="233"/>
  <c r="J29" i="233"/>
  <c r="I29" i="233"/>
  <c r="H29" i="233"/>
  <c r="G29" i="233"/>
  <c r="F29" i="233"/>
  <c r="E29" i="233"/>
  <c r="D29" i="233"/>
  <c r="C29" i="233"/>
  <c r="N28" i="233"/>
  <c r="N27" i="233"/>
  <c r="N26" i="233"/>
  <c r="N25" i="233"/>
  <c r="N24" i="233"/>
  <c r="N23" i="233"/>
  <c r="N22" i="233"/>
  <c r="N21" i="233"/>
  <c r="N20" i="233"/>
  <c r="N19" i="233"/>
  <c r="N18" i="233"/>
  <c r="M29" i="234"/>
  <c r="L29" i="234"/>
  <c r="K29" i="234"/>
  <c r="J29" i="234"/>
  <c r="I29" i="234"/>
  <c r="H29" i="234"/>
  <c r="G29" i="234"/>
  <c r="F29" i="234"/>
  <c r="E29" i="234"/>
  <c r="D29" i="234"/>
  <c r="C29" i="234"/>
  <c r="N28" i="234"/>
  <c r="N27" i="234"/>
  <c r="N26" i="234"/>
  <c r="N25" i="234"/>
  <c r="N24" i="234"/>
  <c r="N23" i="234"/>
  <c r="N22" i="234"/>
  <c r="N21" i="234"/>
  <c r="N20" i="234"/>
  <c r="N19" i="234"/>
  <c r="N18" i="234"/>
  <c r="M29" i="235"/>
  <c r="L29" i="235"/>
  <c r="K29" i="235"/>
  <c r="J29" i="235"/>
  <c r="I29" i="235"/>
  <c r="H29" i="235"/>
  <c r="G29" i="235"/>
  <c r="F29" i="235"/>
  <c r="E29" i="235"/>
  <c r="D29" i="235"/>
  <c r="C29" i="235"/>
  <c r="N28" i="235"/>
  <c r="N27" i="235"/>
  <c r="N26" i="235"/>
  <c r="N25" i="235"/>
  <c r="N24" i="235"/>
  <c r="N23" i="235"/>
  <c r="N22" i="235"/>
  <c r="N21" i="235"/>
  <c r="N20" i="235"/>
  <c r="N19" i="235"/>
  <c r="N18" i="235"/>
  <c r="M29" i="237"/>
  <c r="L29" i="237"/>
  <c r="K29" i="237"/>
  <c r="J29" i="237"/>
  <c r="I29" i="237"/>
  <c r="H29" i="237"/>
  <c r="G29" i="237"/>
  <c r="F29" i="237"/>
  <c r="E29" i="237"/>
  <c r="D29" i="237"/>
  <c r="C29" i="237"/>
  <c r="N28" i="237"/>
  <c r="N27" i="237"/>
  <c r="N26" i="237"/>
  <c r="N25" i="237"/>
  <c r="N24" i="237"/>
  <c r="N23" i="237"/>
  <c r="N22" i="237"/>
  <c r="N21" i="237"/>
  <c r="N20" i="237"/>
  <c r="N19" i="237"/>
  <c r="N18" i="237"/>
  <c r="M29" i="238"/>
  <c r="L29" i="238"/>
  <c r="K29" i="238"/>
  <c r="J29" i="238"/>
  <c r="I29" i="238"/>
  <c r="H29" i="238"/>
  <c r="G29" i="238"/>
  <c r="F29" i="238"/>
  <c r="E29" i="238"/>
  <c r="D29" i="238"/>
  <c r="C29" i="238"/>
  <c r="N28" i="238"/>
  <c r="N27" i="238"/>
  <c r="N26" i="238"/>
  <c r="N25" i="238"/>
  <c r="N24" i="238"/>
  <c r="N23" i="238"/>
  <c r="N22" i="238"/>
  <c r="N21" i="238"/>
  <c r="N20" i="238"/>
  <c r="N19" i="238"/>
  <c r="N18" i="238"/>
  <c r="M29" i="239"/>
  <c r="L29" i="239"/>
  <c r="K29" i="239"/>
  <c r="J29" i="239"/>
  <c r="I29" i="239"/>
  <c r="H29" i="239"/>
  <c r="G29" i="239"/>
  <c r="F29" i="239"/>
  <c r="E29" i="239"/>
  <c r="D29" i="239"/>
  <c r="C29" i="239"/>
  <c r="N28" i="239"/>
  <c r="N27" i="239"/>
  <c r="N26" i="239"/>
  <c r="N25" i="239"/>
  <c r="N24" i="239"/>
  <c r="N23" i="239"/>
  <c r="N22" i="239"/>
  <c r="N21" i="239"/>
  <c r="N20" i="239"/>
  <c r="N19" i="239"/>
  <c r="N18" i="239"/>
  <c r="M29" i="241"/>
  <c r="L29" i="241"/>
  <c r="K29" i="241"/>
  <c r="J29" i="241"/>
  <c r="I29" i="241"/>
  <c r="H29" i="241"/>
  <c r="G29" i="241"/>
  <c r="F29" i="241"/>
  <c r="E29" i="241"/>
  <c r="D29" i="241"/>
  <c r="C29" i="241"/>
  <c r="N28" i="241"/>
  <c r="N27" i="241"/>
  <c r="N26" i="241"/>
  <c r="N25" i="241"/>
  <c r="N24" i="241"/>
  <c r="N23" i="241"/>
  <c r="N22" i="241"/>
  <c r="N21" i="241"/>
  <c r="N20" i="241"/>
  <c r="N19" i="241"/>
  <c r="N18" i="241"/>
  <c r="M29" i="242"/>
  <c r="L29" i="242"/>
  <c r="K29" i="242"/>
  <c r="J29" i="242"/>
  <c r="I29" i="242"/>
  <c r="H29" i="242"/>
  <c r="G29" i="242"/>
  <c r="F29" i="242"/>
  <c r="E29" i="242"/>
  <c r="D29" i="242"/>
  <c r="C29" i="242"/>
  <c r="N28" i="242"/>
  <c r="N27" i="242"/>
  <c r="N26" i="242"/>
  <c r="N25" i="242"/>
  <c r="N24" i="242"/>
  <c r="N23" i="242"/>
  <c r="N22" i="242"/>
  <c r="N21" i="242"/>
  <c r="N20" i="242"/>
  <c r="N19" i="242"/>
  <c r="N18" i="242"/>
  <c r="M29" i="243"/>
  <c r="L29" i="243"/>
  <c r="K29" i="243"/>
  <c r="J29" i="243"/>
  <c r="I29" i="243"/>
  <c r="H29" i="243"/>
  <c r="G29" i="243"/>
  <c r="F29" i="243"/>
  <c r="E29" i="243"/>
  <c r="D29" i="243"/>
  <c r="C29" i="243"/>
  <c r="N28" i="243"/>
  <c r="N27" i="243"/>
  <c r="N26" i="243"/>
  <c r="N25" i="243"/>
  <c r="N24" i="243"/>
  <c r="N23" i="243"/>
  <c r="N22" i="243"/>
  <c r="N21" i="243"/>
  <c r="N20" i="243"/>
  <c r="N19" i="243"/>
  <c r="N18" i="243"/>
  <c r="M29" i="245"/>
  <c r="L29" i="245"/>
  <c r="K29" i="245"/>
  <c r="J29" i="245"/>
  <c r="I29" i="245"/>
  <c r="H29" i="245"/>
  <c r="G29" i="245"/>
  <c r="F29" i="245"/>
  <c r="E29" i="245"/>
  <c r="D29" i="245"/>
  <c r="C29" i="245"/>
  <c r="N28" i="245"/>
  <c r="N27" i="245"/>
  <c r="N26" i="245"/>
  <c r="N25" i="245"/>
  <c r="N24" i="245"/>
  <c r="N23" i="245"/>
  <c r="N22" i="245"/>
  <c r="N21" i="245"/>
  <c r="N20" i="245"/>
  <c r="N19" i="245"/>
  <c r="N18" i="245"/>
  <c r="M29" i="246"/>
  <c r="L29" i="246"/>
  <c r="K29" i="246"/>
  <c r="J29" i="246"/>
  <c r="I29" i="246"/>
  <c r="H29" i="246"/>
  <c r="G29" i="246"/>
  <c r="F29" i="246"/>
  <c r="E29" i="246"/>
  <c r="D29" i="246"/>
  <c r="C29" i="246"/>
  <c r="N28" i="246"/>
  <c r="N27" i="246"/>
  <c r="N26" i="246"/>
  <c r="N25" i="246"/>
  <c r="N24" i="246"/>
  <c r="N23" i="246"/>
  <c r="N22" i="246"/>
  <c r="N21" i="246"/>
  <c r="N20" i="246"/>
  <c r="N19" i="246"/>
  <c r="N18" i="246"/>
  <c r="M29" i="247"/>
  <c r="L29" i="247"/>
  <c r="K29" i="247"/>
  <c r="J29" i="247"/>
  <c r="I29" i="247"/>
  <c r="H29" i="247"/>
  <c r="G29" i="247"/>
  <c r="F29" i="247"/>
  <c r="E29" i="247"/>
  <c r="D29" i="247"/>
  <c r="C29" i="247"/>
  <c r="N28" i="247"/>
  <c r="N27" i="247"/>
  <c r="N26" i="247"/>
  <c r="N25" i="247"/>
  <c r="N24" i="247"/>
  <c r="N23" i="247"/>
  <c r="N22" i="247"/>
  <c r="N21" i="247"/>
  <c r="N20" i="247"/>
  <c r="N19" i="247"/>
  <c r="N18" i="247"/>
  <c r="M29" i="249"/>
  <c r="L29" i="249"/>
  <c r="K29" i="249"/>
  <c r="J29" i="249"/>
  <c r="I29" i="249"/>
  <c r="H29" i="249"/>
  <c r="G29" i="249"/>
  <c r="F29" i="249"/>
  <c r="E29" i="249"/>
  <c r="D29" i="249"/>
  <c r="C29" i="249"/>
  <c r="N28" i="249"/>
  <c r="N27" i="249"/>
  <c r="N26" i="249"/>
  <c r="N25" i="249"/>
  <c r="N24" i="249"/>
  <c r="N23" i="249"/>
  <c r="N22" i="249"/>
  <c r="N21" i="249"/>
  <c r="N20" i="249"/>
  <c r="N19" i="249"/>
  <c r="N18" i="249"/>
  <c r="M29" i="250"/>
  <c r="L29" i="250"/>
  <c r="K29" i="250"/>
  <c r="J29" i="250"/>
  <c r="I29" i="250"/>
  <c r="H29" i="250"/>
  <c r="G29" i="250"/>
  <c r="F29" i="250"/>
  <c r="E29" i="250"/>
  <c r="D29" i="250"/>
  <c r="C29" i="250"/>
  <c r="N28" i="250"/>
  <c r="N27" i="250"/>
  <c r="N26" i="250"/>
  <c r="N25" i="250"/>
  <c r="N24" i="250"/>
  <c r="N23" i="250"/>
  <c r="N22" i="250"/>
  <c r="N21" i="250"/>
  <c r="N20" i="250"/>
  <c r="N19" i="250"/>
  <c r="N18" i="250"/>
  <c r="M29" i="251"/>
  <c r="L29" i="251"/>
  <c r="K29" i="251"/>
  <c r="J29" i="251"/>
  <c r="I29" i="251"/>
  <c r="H29" i="251"/>
  <c r="G29" i="251"/>
  <c r="F29" i="251"/>
  <c r="E29" i="251"/>
  <c r="D29" i="251"/>
  <c r="C29" i="251"/>
  <c r="N28" i="251"/>
  <c r="N27" i="251"/>
  <c r="N26" i="251"/>
  <c r="N25" i="251"/>
  <c r="N24" i="251"/>
  <c r="N23" i="251"/>
  <c r="N22" i="251"/>
  <c r="N21" i="251"/>
  <c r="N20" i="251"/>
  <c r="N19" i="251"/>
  <c r="N18" i="251"/>
  <c r="M29" i="252"/>
  <c r="L29" i="252"/>
  <c r="K29" i="252"/>
  <c r="J29" i="252"/>
  <c r="I29" i="252"/>
  <c r="H29" i="252"/>
  <c r="G29" i="252"/>
  <c r="F29" i="252"/>
  <c r="E29" i="252"/>
  <c r="D29" i="252"/>
  <c r="C29" i="252"/>
  <c r="N28" i="252"/>
  <c r="N27" i="252"/>
  <c r="N26" i="252"/>
  <c r="N25" i="252"/>
  <c r="N24" i="252"/>
  <c r="N23" i="252"/>
  <c r="N22" i="252"/>
  <c r="N21" i="252"/>
  <c r="N20" i="252"/>
  <c r="N19" i="252"/>
  <c r="N18" i="252"/>
  <c r="M29" i="254"/>
  <c r="L29" i="254"/>
  <c r="K29" i="254"/>
  <c r="J29" i="254"/>
  <c r="I29" i="254"/>
  <c r="H29" i="254"/>
  <c r="G29" i="254"/>
  <c r="F29" i="254"/>
  <c r="E29" i="254"/>
  <c r="D29" i="254"/>
  <c r="C29" i="254"/>
  <c r="N28" i="254"/>
  <c r="N27" i="254"/>
  <c r="N26" i="254"/>
  <c r="N25" i="254"/>
  <c r="N24" i="254"/>
  <c r="N23" i="254"/>
  <c r="N22" i="254"/>
  <c r="N21" i="254"/>
  <c r="N20" i="254"/>
  <c r="N19" i="254"/>
  <c r="N18" i="254"/>
  <c r="M29" i="255"/>
  <c r="L29" i="255"/>
  <c r="K29" i="255"/>
  <c r="J29" i="255"/>
  <c r="I29" i="255"/>
  <c r="H29" i="255"/>
  <c r="G29" i="255"/>
  <c r="F29" i="255"/>
  <c r="E29" i="255"/>
  <c r="D29" i="255"/>
  <c r="C29" i="255"/>
  <c r="N28" i="255"/>
  <c r="N27" i="255"/>
  <c r="N26" i="255"/>
  <c r="N25" i="255"/>
  <c r="N24" i="255"/>
  <c r="N23" i="255"/>
  <c r="N22" i="255"/>
  <c r="N21" i="255"/>
  <c r="N20" i="255"/>
  <c r="N19" i="255"/>
  <c r="N18" i="255"/>
  <c r="M29" i="256"/>
  <c r="L29" i="256"/>
  <c r="K29" i="256"/>
  <c r="J29" i="256"/>
  <c r="I29" i="256"/>
  <c r="H29" i="256"/>
  <c r="G29" i="256"/>
  <c r="F29" i="256"/>
  <c r="E29" i="256"/>
  <c r="D29" i="256"/>
  <c r="C29" i="256"/>
  <c r="N28" i="256"/>
  <c r="N27" i="256"/>
  <c r="N26" i="256"/>
  <c r="N25" i="256"/>
  <c r="N24" i="256"/>
  <c r="N23" i="256"/>
  <c r="N22" i="256"/>
  <c r="N21" i="256"/>
  <c r="N20" i="256"/>
  <c r="N19" i="256"/>
  <c r="N18" i="256"/>
  <c r="M29" i="258"/>
  <c r="L29" i="258"/>
  <c r="K29" i="258"/>
  <c r="J29" i="258"/>
  <c r="I29" i="258"/>
  <c r="H29" i="258"/>
  <c r="G29" i="258"/>
  <c r="F29" i="258"/>
  <c r="E29" i="258"/>
  <c r="D29" i="258"/>
  <c r="C29" i="258"/>
  <c r="N28" i="258"/>
  <c r="N27" i="258"/>
  <c r="N26" i="258"/>
  <c r="N25" i="258"/>
  <c r="N24" i="258"/>
  <c r="N23" i="258"/>
  <c r="N22" i="258"/>
  <c r="N21" i="258"/>
  <c r="N20" i="258"/>
  <c r="N19" i="258"/>
  <c r="N18" i="258"/>
  <c r="M29" i="259"/>
  <c r="L29" i="259"/>
  <c r="K29" i="259"/>
  <c r="J29" i="259"/>
  <c r="I29" i="259"/>
  <c r="H29" i="259"/>
  <c r="G29" i="259"/>
  <c r="F29" i="259"/>
  <c r="E29" i="259"/>
  <c r="D29" i="259"/>
  <c r="C29" i="259"/>
  <c r="N28" i="259"/>
  <c r="N27" i="259"/>
  <c r="N26" i="259"/>
  <c r="N25" i="259"/>
  <c r="N24" i="259"/>
  <c r="N23" i="259"/>
  <c r="N22" i="259"/>
  <c r="N21" i="259"/>
  <c r="N20" i="259"/>
  <c r="N19" i="259"/>
  <c r="N18" i="259"/>
  <c r="M29" i="260"/>
  <c r="L29" i="260"/>
  <c r="K29" i="260"/>
  <c r="J29" i="260"/>
  <c r="I29" i="260"/>
  <c r="H29" i="260"/>
  <c r="G29" i="260"/>
  <c r="F29" i="260"/>
  <c r="E29" i="260"/>
  <c r="D29" i="260"/>
  <c r="C29" i="260"/>
  <c r="N28" i="260"/>
  <c r="N27" i="260"/>
  <c r="N26" i="260"/>
  <c r="N25" i="260"/>
  <c r="N24" i="260"/>
  <c r="N23" i="260"/>
  <c r="N22" i="260"/>
  <c r="N21" i="260"/>
  <c r="N20" i="260"/>
  <c r="N19" i="260"/>
  <c r="N18" i="260"/>
  <c r="M29" i="262"/>
  <c r="L29" i="262"/>
  <c r="K29" i="262"/>
  <c r="J29" i="262"/>
  <c r="I29" i="262"/>
  <c r="H29" i="262"/>
  <c r="G29" i="262"/>
  <c r="F29" i="262"/>
  <c r="E29" i="262"/>
  <c r="D29" i="262"/>
  <c r="C29" i="262"/>
  <c r="N28" i="262"/>
  <c r="N27" i="262"/>
  <c r="N26" i="262"/>
  <c r="N25" i="262"/>
  <c r="N24" i="262"/>
  <c r="N23" i="262"/>
  <c r="N22" i="262"/>
  <c r="N21" i="262"/>
  <c r="N20" i="262"/>
  <c r="N19" i="262"/>
  <c r="N18" i="262"/>
  <c r="M29" i="263"/>
  <c r="L29" i="263"/>
  <c r="K29" i="263"/>
  <c r="J29" i="263"/>
  <c r="I29" i="263"/>
  <c r="H29" i="263"/>
  <c r="G29" i="263"/>
  <c r="F29" i="263"/>
  <c r="E29" i="263"/>
  <c r="D29" i="263"/>
  <c r="C29" i="263"/>
  <c r="N28" i="263"/>
  <c r="N27" i="263"/>
  <c r="N26" i="263"/>
  <c r="N25" i="263"/>
  <c r="N24" i="263"/>
  <c r="N23" i="263"/>
  <c r="N22" i="263"/>
  <c r="N21" i="263"/>
  <c r="N20" i="263"/>
  <c r="N19" i="263"/>
  <c r="N18" i="263"/>
  <c r="M29" i="266"/>
  <c r="L29" i="266"/>
  <c r="K29" i="266"/>
  <c r="J29" i="266"/>
  <c r="I29" i="266"/>
  <c r="H29" i="266"/>
  <c r="G29" i="266"/>
  <c r="F29" i="266"/>
  <c r="E29" i="266"/>
  <c r="D29" i="266"/>
  <c r="C29" i="266"/>
  <c r="N28" i="266"/>
  <c r="N27" i="266"/>
  <c r="N26" i="266"/>
  <c r="N25" i="266"/>
  <c r="N24" i="266"/>
  <c r="N23" i="266"/>
  <c r="N22" i="266"/>
  <c r="N21" i="266"/>
  <c r="N20" i="266"/>
  <c r="N19" i="266"/>
  <c r="N18" i="266"/>
  <c r="M29" i="267"/>
  <c r="L29" i="267"/>
  <c r="K29" i="267"/>
  <c r="J29" i="267"/>
  <c r="I29" i="267"/>
  <c r="H29" i="267"/>
  <c r="G29" i="267"/>
  <c r="F29" i="267"/>
  <c r="E29" i="267"/>
  <c r="D29" i="267"/>
  <c r="C29" i="267"/>
  <c r="N28" i="267"/>
  <c r="N27" i="267"/>
  <c r="N26" i="267"/>
  <c r="N25" i="267"/>
  <c r="N24" i="267"/>
  <c r="N23" i="267"/>
  <c r="N22" i="267"/>
  <c r="N21" i="267"/>
  <c r="N20" i="267"/>
  <c r="N19" i="267"/>
  <c r="N18" i="267"/>
  <c r="M29" i="269"/>
  <c r="L29" i="269"/>
  <c r="K29" i="269"/>
  <c r="J29" i="269"/>
  <c r="I29" i="269"/>
  <c r="H29" i="269"/>
  <c r="G29" i="269"/>
  <c r="F29" i="269"/>
  <c r="E29" i="269"/>
  <c r="D29" i="269"/>
  <c r="C29" i="269"/>
  <c r="N28" i="269"/>
  <c r="N27" i="269"/>
  <c r="N26" i="269"/>
  <c r="N25" i="269"/>
  <c r="N24" i="269"/>
  <c r="N23" i="269"/>
  <c r="N22" i="269"/>
  <c r="N21" i="269"/>
  <c r="N20" i="269"/>
  <c r="N19" i="269"/>
  <c r="N18" i="269"/>
  <c r="M29" i="270"/>
  <c r="L29" i="270"/>
  <c r="K29" i="270"/>
  <c r="J29" i="270"/>
  <c r="I29" i="270"/>
  <c r="H29" i="270"/>
  <c r="G29" i="270"/>
  <c r="F29" i="270"/>
  <c r="E29" i="270"/>
  <c r="D29" i="270"/>
  <c r="C29" i="270"/>
  <c r="N28" i="270"/>
  <c r="N27" i="270"/>
  <c r="N26" i="270"/>
  <c r="N25" i="270"/>
  <c r="N24" i="270"/>
  <c r="N23" i="270"/>
  <c r="N22" i="270"/>
  <c r="N21" i="270"/>
  <c r="N20" i="270"/>
  <c r="N19" i="270"/>
  <c r="N18" i="270"/>
  <c r="M29" i="272"/>
  <c r="L29" i="272"/>
  <c r="K29" i="272"/>
  <c r="J29" i="272"/>
  <c r="I29" i="272"/>
  <c r="H29" i="272"/>
  <c r="G29" i="272"/>
  <c r="F29" i="272"/>
  <c r="E29" i="272"/>
  <c r="D29" i="272"/>
  <c r="C29" i="272"/>
  <c r="N28" i="272"/>
  <c r="N27" i="272"/>
  <c r="N26" i="272"/>
  <c r="N25" i="272"/>
  <c r="N24" i="272"/>
  <c r="N23" i="272"/>
  <c r="N22" i="272"/>
  <c r="N21" i="272"/>
  <c r="N20" i="272"/>
  <c r="N19" i="272"/>
  <c r="N18" i="272"/>
  <c r="M29" i="273"/>
  <c r="L29" i="273"/>
  <c r="K29" i="273"/>
  <c r="J29" i="273"/>
  <c r="I29" i="273"/>
  <c r="H29" i="273"/>
  <c r="G29" i="273"/>
  <c r="F29" i="273"/>
  <c r="E29" i="273"/>
  <c r="D29" i="273"/>
  <c r="C29" i="273"/>
  <c r="N28" i="273"/>
  <c r="N27" i="273"/>
  <c r="N26" i="273"/>
  <c r="N25" i="273"/>
  <c r="N24" i="273"/>
  <c r="N23" i="273"/>
  <c r="N22" i="273"/>
  <c r="N21" i="273"/>
  <c r="N20" i="273"/>
  <c r="N19" i="273"/>
  <c r="N18" i="273"/>
  <c r="M29" i="275"/>
  <c r="L29" i="275"/>
  <c r="K29" i="275"/>
  <c r="J29" i="275"/>
  <c r="I29" i="275"/>
  <c r="H29" i="275"/>
  <c r="G29" i="275"/>
  <c r="F29" i="275"/>
  <c r="E29" i="275"/>
  <c r="D29" i="275"/>
  <c r="C29" i="275"/>
  <c r="N28" i="275"/>
  <c r="N27" i="275"/>
  <c r="N26" i="275"/>
  <c r="N25" i="275"/>
  <c r="N24" i="275"/>
  <c r="N23" i="275"/>
  <c r="N22" i="275"/>
  <c r="N21" i="275"/>
  <c r="N20" i="275"/>
  <c r="N19" i="275"/>
  <c r="N18" i="275"/>
  <c r="M29" i="276"/>
  <c r="L29" i="276"/>
  <c r="K29" i="276"/>
  <c r="J29" i="276"/>
  <c r="I29" i="276"/>
  <c r="H29" i="276"/>
  <c r="G29" i="276"/>
  <c r="F29" i="276"/>
  <c r="E29" i="276"/>
  <c r="D29" i="276"/>
  <c r="C29" i="276"/>
  <c r="N28" i="276"/>
  <c r="N27" i="276"/>
  <c r="N26" i="276"/>
  <c r="N25" i="276"/>
  <c r="N24" i="276"/>
  <c r="N23" i="276"/>
  <c r="N22" i="276"/>
  <c r="N21" i="276"/>
  <c r="N20" i="276"/>
  <c r="N19" i="276"/>
  <c r="N18" i="276"/>
  <c r="M29" i="277"/>
  <c r="L29" i="277"/>
  <c r="K29" i="277"/>
  <c r="J29" i="277"/>
  <c r="I29" i="277"/>
  <c r="H29" i="277"/>
  <c r="G29" i="277"/>
  <c r="F29" i="277"/>
  <c r="E29" i="277"/>
  <c r="D29" i="277"/>
  <c r="C29" i="277"/>
  <c r="N28" i="277"/>
  <c r="N27" i="277"/>
  <c r="N26" i="277"/>
  <c r="N25" i="277"/>
  <c r="N24" i="277"/>
  <c r="N23" i="277"/>
  <c r="N22" i="277"/>
  <c r="N21" i="277"/>
  <c r="N20" i="277"/>
  <c r="N19" i="277"/>
  <c r="N18" i="277"/>
  <c r="M29" i="279"/>
  <c r="L29" i="279"/>
  <c r="K29" i="279"/>
  <c r="J29" i="279"/>
  <c r="I29" i="279"/>
  <c r="H29" i="279"/>
  <c r="G29" i="279"/>
  <c r="F29" i="279"/>
  <c r="E29" i="279"/>
  <c r="D29" i="279"/>
  <c r="C29" i="279"/>
  <c r="N28" i="279"/>
  <c r="N27" i="279"/>
  <c r="N26" i="279"/>
  <c r="N25" i="279"/>
  <c r="N24" i="279"/>
  <c r="N23" i="279"/>
  <c r="N22" i="279"/>
  <c r="N21" i="279"/>
  <c r="N20" i="279"/>
  <c r="N19" i="279"/>
  <c r="N18" i="279"/>
  <c r="M29" i="280"/>
  <c r="L29" i="280"/>
  <c r="K29" i="280"/>
  <c r="J29" i="280"/>
  <c r="I29" i="280"/>
  <c r="H29" i="280"/>
  <c r="G29" i="280"/>
  <c r="F29" i="280"/>
  <c r="E29" i="280"/>
  <c r="D29" i="280"/>
  <c r="C29" i="280"/>
  <c r="N28" i="280"/>
  <c r="N27" i="280"/>
  <c r="N26" i="280"/>
  <c r="N25" i="280"/>
  <c r="N24" i="280"/>
  <c r="N23" i="280"/>
  <c r="N22" i="280"/>
  <c r="N21" i="280"/>
  <c r="N20" i="280"/>
  <c r="N19" i="280"/>
  <c r="N18" i="280"/>
  <c r="M29" i="281"/>
  <c r="L29" i="281"/>
  <c r="K29" i="281"/>
  <c r="J29" i="281"/>
  <c r="I29" i="281"/>
  <c r="H29" i="281"/>
  <c r="G29" i="281"/>
  <c r="F29" i="281"/>
  <c r="E29" i="281"/>
  <c r="D29" i="281"/>
  <c r="C29" i="281"/>
  <c r="N28" i="281"/>
  <c r="N27" i="281"/>
  <c r="N26" i="281"/>
  <c r="N25" i="281"/>
  <c r="N24" i="281"/>
  <c r="N23" i="281"/>
  <c r="N22" i="281"/>
  <c r="N21" i="281"/>
  <c r="N20" i="281"/>
  <c r="N19" i="281"/>
  <c r="N18" i="281"/>
  <c r="M29" i="283"/>
  <c r="L29" i="283"/>
  <c r="K29" i="283"/>
  <c r="J29" i="283"/>
  <c r="I29" i="283"/>
  <c r="H29" i="283"/>
  <c r="G29" i="283"/>
  <c r="F29" i="283"/>
  <c r="E29" i="283"/>
  <c r="D29" i="283"/>
  <c r="C29" i="283"/>
  <c r="N28" i="283"/>
  <c r="N27" i="283"/>
  <c r="N26" i="283"/>
  <c r="N25" i="283"/>
  <c r="N24" i="283"/>
  <c r="N23" i="283"/>
  <c r="N22" i="283"/>
  <c r="N21" i="283"/>
  <c r="N20" i="283"/>
  <c r="N19" i="283"/>
  <c r="N18" i="283"/>
  <c r="M29" i="284"/>
  <c r="L29" i="284"/>
  <c r="K29" i="284"/>
  <c r="J29" i="284"/>
  <c r="I29" i="284"/>
  <c r="H29" i="284"/>
  <c r="G29" i="284"/>
  <c r="F29" i="284"/>
  <c r="E29" i="284"/>
  <c r="D29" i="284"/>
  <c r="C29" i="284"/>
  <c r="N28" i="284"/>
  <c r="N27" i="284"/>
  <c r="N26" i="284"/>
  <c r="N25" i="284"/>
  <c r="N24" i="284"/>
  <c r="N23" i="284"/>
  <c r="N22" i="284"/>
  <c r="N21" i="284"/>
  <c r="N20" i="284"/>
  <c r="N19" i="284"/>
  <c r="N18" i="284"/>
  <c r="M29" i="285"/>
  <c r="L29" i="285"/>
  <c r="K29" i="285"/>
  <c r="J29" i="285"/>
  <c r="I29" i="285"/>
  <c r="H29" i="285"/>
  <c r="G29" i="285"/>
  <c r="F29" i="285"/>
  <c r="E29" i="285"/>
  <c r="D29" i="285"/>
  <c r="C29" i="285"/>
  <c r="N28" i="285"/>
  <c r="N27" i="285"/>
  <c r="N26" i="285"/>
  <c r="N25" i="285"/>
  <c r="N24" i="285"/>
  <c r="N23" i="285"/>
  <c r="N22" i="285"/>
  <c r="N21" i="285"/>
  <c r="N20" i="285"/>
  <c r="N19" i="285"/>
  <c r="N18" i="285"/>
  <c r="M29" i="287"/>
  <c r="L29" i="287"/>
  <c r="K29" i="287"/>
  <c r="J29" i="287"/>
  <c r="I29" i="287"/>
  <c r="H29" i="287"/>
  <c r="G29" i="287"/>
  <c r="F29" i="287"/>
  <c r="E29" i="287"/>
  <c r="D29" i="287"/>
  <c r="C29" i="287"/>
  <c r="N28" i="287"/>
  <c r="N27" i="287"/>
  <c r="N26" i="287"/>
  <c r="N25" i="287"/>
  <c r="N24" i="287"/>
  <c r="N23" i="287"/>
  <c r="N22" i="287"/>
  <c r="N21" i="287"/>
  <c r="N20" i="287"/>
  <c r="N19" i="287"/>
  <c r="N18" i="287"/>
  <c r="M29" i="288"/>
  <c r="L29" i="288"/>
  <c r="K29" i="288"/>
  <c r="J29" i="288"/>
  <c r="I29" i="288"/>
  <c r="H29" i="288"/>
  <c r="G29" i="288"/>
  <c r="F29" i="288"/>
  <c r="E29" i="288"/>
  <c r="D29" i="288"/>
  <c r="C29" i="288"/>
  <c r="N28" i="288"/>
  <c r="N27" i="288"/>
  <c r="N26" i="288"/>
  <c r="N25" i="288"/>
  <c r="N24" i="288"/>
  <c r="N23" i="288"/>
  <c r="N22" i="288"/>
  <c r="N21" i="288"/>
  <c r="N20" i="288"/>
  <c r="N19" i="288"/>
  <c r="N18" i="288"/>
  <c r="M29" i="289"/>
  <c r="L29" i="289"/>
  <c r="K29" i="289"/>
  <c r="J29" i="289"/>
  <c r="I29" i="289"/>
  <c r="H29" i="289"/>
  <c r="G29" i="289"/>
  <c r="F29" i="289"/>
  <c r="E29" i="289"/>
  <c r="D29" i="289"/>
  <c r="C29" i="289"/>
  <c r="N28" i="289"/>
  <c r="N27" i="289"/>
  <c r="N26" i="289"/>
  <c r="N25" i="289"/>
  <c r="N24" i="289"/>
  <c r="N23" i="289"/>
  <c r="N22" i="289"/>
  <c r="N21" i="289"/>
  <c r="N20" i="289"/>
  <c r="N19" i="289"/>
  <c r="N18" i="289"/>
  <c r="M29" i="291"/>
  <c r="L29" i="291"/>
  <c r="K29" i="291"/>
  <c r="J29" i="291"/>
  <c r="I29" i="291"/>
  <c r="H29" i="291"/>
  <c r="G29" i="291"/>
  <c r="F29" i="291"/>
  <c r="E29" i="291"/>
  <c r="D29" i="291"/>
  <c r="C29" i="291"/>
  <c r="N28" i="291"/>
  <c r="N27" i="291"/>
  <c r="N26" i="291"/>
  <c r="N25" i="291"/>
  <c r="N24" i="291"/>
  <c r="N23" i="291"/>
  <c r="N22" i="291"/>
  <c r="N21" i="291"/>
  <c r="N20" i="291"/>
  <c r="N19" i="291"/>
  <c r="N18" i="291"/>
  <c r="M29" i="293"/>
  <c r="L29" i="293"/>
  <c r="K29" i="293"/>
  <c r="J29" i="293"/>
  <c r="I29" i="293"/>
  <c r="H29" i="293"/>
  <c r="G29" i="293"/>
  <c r="F29" i="293"/>
  <c r="E29" i="293"/>
  <c r="D29" i="293"/>
  <c r="C29" i="293"/>
  <c r="N28" i="293"/>
  <c r="N27" i="293"/>
  <c r="N26" i="293"/>
  <c r="N25" i="293"/>
  <c r="N24" i="293"/>
  <c r="N23" i="293"/>
  <c r="N22" i="293"/>
  <c r="N21" i="293"/>
  <c r="N20" i="293"/>
  <c r="N19" i="293"/>
  <c r="N18" i="293"/>
  <c r="M29" i="294"/>
  <c r="L29" i="294"/>
  <c r="K29" i="294"/>
  <c r="J29" i="294"/>
  <c r="I29" i="294"/>
  <c r="H29" i="294"/>
  <c r="G29" i="294"/>
  <c r="F29" i="294"/>
  <c r="E29" i="294"/>
  <c r="D29" i="294"/>
  <c r="C29" i="294"/>
  <c r="N28" i="294"/>
  <c r="N27" i="294"/>
  <c r="N26" i="294"/>
  <c r="N25" i="294"/>
  <c r="N24" i="294"/>
  <c r="N23" i="294"/>
  <c r="N22" i="294"/>
  <c r="N21" i="294"/>
  <c r="N20" i="294"/>
  <c r="N19" i="294"/>
  <c r="N18" i="294"/>
  <c r="M29" i="296"/>
  <c r="L29" i="296"/>
  <c r="K29" i="296"/>
  <c r="J29" i="296"/>
  <c r="I29" i="296"/>
  <c r="H29" i="296"/>
  <c r="G29" i="296"/>
  <c r="F29" i="296"/>
  <c r="E29" i="296"/>
  <c r="D29" i="296"/>
  <c r="C29" i="296"/>
  <c r="N28" i="296"/>
  <c r="N27" i="296"/>
  <c r="N26" i="296"/>
  <c r="N25" i="296"/>
  <c r="N24" i="296"/>
  <c r="N23" i="296"/>
  <c r="N22" i="296"/>
  <c r="N21" i="296"/>
  <c r="N20" i="296"/>
  <c r="N19" i="296"/>
  <c r="N18" i="296"/>
  <c r="M29" i="297"/>
  <c r="L29" i="297"/>
  <c r="K29" i="297"/>
  <c r="J29" i="297"/>
  <c r="I29" i="297"/>
  <c r="H29" i="297"/>
  <c r="G29" i="297"/>
  <c r="F29" i="297"/>
  <c r="E29" i="297"/>
  <c r="D29" i="297"/>
  <c r="C29" i="297"/>
  <c r="N28" i="297"/>
  <c r="N27" i="297"/>
  <c r="N26" i="297"/>
  <c r="N25" i="297"/>
  <c r="N24" i="297"/>
  <c r="N23" i="297"/>
  <c r="N22" i="297"/>
  <c r="N21" i="297"/>
  <c r="N20" i="297"/>
  <c r="N19" i="297"/>
  <c r="N18" i="297"/>
  <c r="M29" i="298"/>
  <c r="L29" i="298"/>
  <c r="K29" i="298"/>
  <c r="J29" i="298"/>
  <c r="I29" i="298"/>
  <c r="H29" i="298"/>
  <c r="G29" i="298"/>
  <c r="F29" i="298"/>
  <c r="E29" i="298"/>
  <c r="D29" i="298"/>
  <c r="C29" i="298"/>
  <c r="N28" i="298"/>
  <c r="N27" i="298"/>
  <c r="N26" i="298"/>
  <c r="N25" i="298"/>
  <c r="N24" i="298"/>
  <c r="N23" i="298"/>
  <c r="N22" i="298"/>
  <c r="N21" i="298"/>
  <c r="N20" i="298"/>
  <c r="N19" i="298"/>
  <c r="N18" i="298"/>
  <c r="M29" i="300"/>
  <c r="L29" i="300"/>
  <c r="K29" i="300"/>
  <c r="J29" i="300"/>
  <c r="I29" i="300"/>
  <c r="H29" i="300"/>
  <c r="G29" i="300"/>
  <c r="F29" i="300"/>
  <c r="E29" i="300"/>
  <c r="D29" i="300"/>
  <c r="C29" i="300"/>
  <c r="N28" i="300"/>
  <c r="N27" i="300"/>
  <c r="N26" i="300"/>
  <c r="N25" i="300"/>
  <c r="N24" i="300"/>
  <c r="N23" i="300"/>
  <c r="N22" i="300"/>
  <c r="N21" i="300"/>
  <c r="N20" i="300"/>
  <c r="N19" i="300"/>
  <c r="N18" i="300"/>
  <c r="M29" i="301"/>
  <c r="L29" i="301"/>
  <c r="K29" i="301"/>
  <c r="J29" i="301"/>
  <c r="I29" i="301"/>
  <c r="H29" i="301"/>
  <c r="G29" i="301"/>
  <c r="F29" i="301"/>
  <c r="E29" i="301"/>
  <c r="D29" i="301"/>
  <c r="C29" i="301"/>
  <c r="N28" i="301"/>
  <c r="N27" i="301"/>
  <c r="N26" i="301"/>
  <c r="N25" i="301"/>
  <c r="N24" i="301"/>
  <c r="N23" i="301"/>
  <c r="N22" i="301"/>
  <c r="N21" i="301"/>
  <c r="N20" i="301"/>
  <c r="N19" i="301"/>
  <c r="N18" i="301"/>
  <c r="M29" i="302"/>
  <c r="L29" i="302"/>
  <c r="K29" i="302"/>
  <c r="J29" i="302"/>
  <c r="I29" i="302"/>
  <c r="H29" i="302"/>
  <c r="G29" i="302"/>
  <c r="F29" i="302"/>
  <c r="E29" i="302"/>
  <c r="D29" i="302"/>
  <c r="C29" i="302"/>
  <c r="N28" i="302"/>
  <c r="N27" i="302"/>
  <c r="N26" i="302"/>
  <c r="N25" i="302"/>
  <c r="N24" i="302"/>
  <c r="N23" i="302"/>
  <c r="N22" i="302"/>
  <c r="N21" i="302"/>
  <c r="N20" i="302"/>
  <c r="N19" i="302"/>
  <c r="N18" i="302"/>
  <c r="M29" i="304"/>
  <c r="L29" i="304"/>
  <c r="K29" i="304"/>
  <c r="J29" i="304"/>
  <c r="I29" i="304"/>
  <c r="H29" i="304"/>
  <c r="G29" i="304"/>
  <c r="F29" i="304"/>
  <c r="E29" i="304"/>
  <c r="D29" i="304"/>
  <c r="C29" i="304"/>
  <c r="N28" i="304"/>
  <c r="N27" i="304"/>
  <c r="N26" i="304"/>
  <c r="N25" i="304"/>
  <c r="N24" i="304"/>
  <c r="N23" i="304"/>
  <c r="N22" i="304"/>
  <c r="N21" i="304"/>
  <c r="N20" i="304"/>
  <c r="N19" i="304"/>
  <c r="N18" i="304"/>
  <c r="M29" i="305"/>
  <c r="L29" i="305"/>
  <c r="K29" i="305"/>
  <c r="J29" i="305"/>
  <c r="I29" i="305"/>
  <c r="H29" i="305"/>
  <c r="G29" i="305"/>
  <c r="F29" i="305"/>
  <c r="E29" i="305"/>
  <c r="D29" i="305"/>
  <c r="C29" i="305"/>
  <c r="N28" i="305"/>
  <c r="N27" i="305"/>
  <c r="N26" i="305"/>
  <c r="N25" i="305"/>
  <c r="N24" i="305"/>
  <c r="N23" i="305"/>
  <c r="N22" i="305"/>
  <c r="N21" i="305"/>
  <c r="N20" i="305"/>
  <c r="N19" i="305"/>
  <c r="N18" i="305"/>
  <c r="M29" i="306"/>
  <c r="L29" i="306"/>
  <c r="K29" i="306"/>
  <c r="J29" i="306"/>
  <c r="I29" i="306"/>
  <c r="H29" i="306"/>
  <c r="G29" i="306"/>
  <c r="F29" i="306"/>
  <c r="E29" i="306"/>
  <c r="D29" i="306"/>
  <c r="C29" i="306"/>
  <c r="N28" i="306"/>
  <c r="N27" i="306"/>
  <c r="N26" i="306"/>
  <c r="N25" i="306"/>
  <c r="N24" i="306"/>
  <c r="N23" i="306"/>
  <c r="N22" i="306"/>
  <c r="N21" i="306"/>
  <c r="N20" i="306"/>
  <c r="N19" i="306"/>
  <c r="N18" i="306"/>
  <c r="M29" i="308"/>
  <c r="L29" i="308"/>
  <c r="K29" i="308"/>
  <c r="J29" i="308"/>
  <c r="I29" i="308"/>
  <c r="H29" i="308"/>
  <c r="G29" i="308"/>
  <c r="F29" i="308"/>
  <c r="E29" i="308"/>
  <c r="D29" i="308"/>
  <c r="C29" i="308"/>
  <c r="N28" i="308"/>
  <c r="N27" i="308"/>
  <c r="N26" i="308"/>
  <c r="N25" i="308"/>
  <c r="N24" i="308"/>
  <c r="N23" i="308"/>
  <c r="N22" i="308"/>
  <c r="N21" i="308"/>
  <c r="N20" i="308"/>
  <c r="N19" i="308"/>
  <c r="N18" i="308"/>
  <c r="M29" i="309"/>
  <c r="L29" i="309"/>
  <c r="K29" i="309"/>
  <c r="J29" i="309"/>
  <c r="I29" i="309"/>
  <c r="H29" i="309"/>
  <c r="G29" i="309"/>
  <c r="F29" i="309"/>
  <c r="E29" i="309"/>
  <c r="D29" i="309"/>
  <c r="C29" i="309"/>
  <c r="N28" i="309"/>
  <c r="N27" i="309"/>
  <c r="N26" i="309"/>
  <c r="N25" i="309"/>
  <c r="N24" i="309"/>
  <c r="N23" i="309"/>
  <c r="N22" i="309"/>
  <c r="N21" i="309"/>
  <c r="N20" i="309"/>
  <c r="N19" i="309"/>
  <c r="N18" i="309"/>
  <c r="M29" i="310"/>
  <c r="L29" i="310"/>
  <c r="K29" i="310"/>
  <c r="J29" i="310"/>
  <c r="I29" i="310"/>
  <c r="H29" i="310"/>
  <c r="G29" i="310"/>
  <c r="F29" i="310"/>
  <c r="E29" i="310"/>
  <c r="D29" i="310"/>
  <c r="C29" i="310"/>
  <c r="N28" i="310"/>
  <c r="N27" i="310"/>
  <c r="N26" i="310"/>
  <c r="N25" i="310"/>
  <c r="N24" i="310"/>
  <c r="N23" i="310"/>
  <c r="N22" i="310"/>
  <c r="N21" i="310"/>
  <c r="N20" i="310"/>
  <c r="N19" i="310"/>
  <c r="N18" i="310"/>
  <c r="M29" i="312"/>
  <c r="L29" i="312"/>
  <c r="K29" i="312"/>
  <c r="J29" i="312"/>
  <c r="I29" i="312"/>
  <c r="H29" i="312"/>
  <c r="G29" i="312"/>
  <c r="F29" i="312"/>
  <c r="E29" i="312"/>
  <c r="D29" i="312"/>
  <c r="C29" i="312"/>
  <c r="N28" i="312"/>
  <c r="N27" i="312"/>
  <c r="N26" i="312"/>
  <c r="N25" i="312"/>
  <c r="N24" i="312"/>
  <c r="N23" i="312"/>
  <c r="N22" i="312"/>
  <c r="N21" i="312"/>
  <c r="N20" i="312"/>
  <c r="N19" i="312"/>
  <c r="N18" i="312"/>
  <c r="M29" i="314"/>
  <c r="L29" i="314"/>
  <c r="K29" i="314"/>
  <c r="J29" i="314"/>
  <c r="I29" i="314"/>
  <c r="H29" i="314"/>
  <c r="G29" i="314"/>
  <c r="F29" i="314"/>
  <c r="E29" i="314"/>
  <c r="D29" i="314"/>
  <c r="C29" i="314"/>
  <c r="N28" i="314"/>
  <c r="N27" i="314"/>
  <c r="N26" i="314"/>
  <c r="N25" i="314"/>
  <c r="N24" i="314"/>
  <c r="N23" i="314"/>
  <c r="N22" i="314"/>
  <c r="N21" i="314"/>
  <c r="N20" i="314"/>
  <c r="N19" i="314"/>
  <c r="N18" i="314"/>
  <c r="M29" i="315"/>
  <c r="L29" i="315"/>
  <c r="K29" i="315"/>
  <c r="J29" i="315"/>
  <c r="I29" i="315"/>
  <c r="H29" i="315"/>
  <c r="G29" i="315"/>
  <c r="F29" i="315"/>
  <c r="E29" i="315"/>
  <c r="D29" i="315"/>
  <c r="C29" i="315"/>
  <c r="N28" i="315"/>
  <c r="N27" i="315"/>
  <c r="N26" i="315"/>
  <c r="N25" i="315"/>
  <c r="N24" i="315"/>
  <c r="N23" i="315"/>
  <c r="N22" i="315"/>
  <c r="N21" i="315"/>
  <c r="N20" i="315"/>
  <c r="N19" i="315"/>
  <c r="N18" i="315"/>
  <c r="M29" i="317"/>
  <c r="L29" i="317"/>
  <c r="K29" i="317"/>
  <c r="J29" i="317"/>
  <c r="I29" i="317"/>
  <c r="H29" i="317"/>
  <c r="G29" i="317"/>
  <c r="F29" i="317"/>
  <c r="E29" i="317"/>
  <c r="D29" i="317"/>
  <c r="C29" i="317"/>
  <c r="N28" i="317"/>
  <c r="N27" i="317"/>
  <c r="N26" i="317"/>
  <c r="N25" i="317"/>
  <c r="N24" i="317"/>
  <c r="N23" i="317"/>
  <c r="N22" i="317"/>
  <c r="N21" i="317"/>
  <c r="N20" i="317"/>
  <c r="N19" i="317"/>
  <c r="N18" i="317"/>
  <c r="M29" i="318"/>
  <c r="L29" i="318"/>
  <c r="K29" i="318"/>
  <c r="J29" i="318"/>
  <c r="I29" i="318"/>
  <c r="H29" i="318"/>
  <c r="G29" i="318"/>
  <c r="F29" i="318"/>
  <c r="E29" i="318"/>
  <c r="D29" i="318"/>
  <c r="C29" i="318"/>
  <c r="N28" i="318"/>
  <c r="N27" i="318"/>
  <c r="N26" i="318"/>
  <c r="N25" i="318"/>
  <c r="N24" i="318"/>
  <c r="N23" i="318"/>
  <c r="N22" i="318"/>
  <c r="N21" i="318"/>
  <c r="N20" i="318"/>
  <c r="N19" i="318"/>
  <c r="N18" i="318"/>
  <c r="M29" i="319"/>
  <c r="L29" i="319"/>
  <c r="K29" i="319"/>
  <c r="J29" i="319"/>
  <c r="I29" i="319"/>
  <c r="H29" i="319"/>
  <c r="G29" i="319"/>
  <c r="F29" i="319"/>
  <c r="E29" i="319"/>
  <c r="D29" i="319"/>
  <c r="C29" i="319"/>
  <c r="N28" i="319"/>
  <c r="N27" i="319"/>
  <c r="N26" i="319"/>
  <c r="N25" i="319"/>
  <c r="N24" i="319"/>
  <c r="N23" i="319"/>
  <c r="N22" i="319"/>
  <c r="N21" i="319"/>
  <c r="N20" i="319"/>
  <c r="N19" i="319"/>
  <c r="N18" i="319"/>
  <c r="M29" i="321"/>
  <c r="L29" i="321"/>
  <c r="K29" i="321"/>
  <c r="J29" i="321"/>
  <c r="I29" i="321"/>
  <c r="H29" i="321"/>
  <c r="G29" i="321"/>
  <c r="F29" i="321"/>
  <c r="E29" i="321"/>
  <c r="D29" i="321"/>
  <c r="C29" i="321"/>
  <c r="N28" i="321"/>
  <c r="N27" i="321"/>
  <c r="N26" i="321"/>
  <c r="N25" i="321"/>
  <c r="N24" i="321"/>
  <c r="N23" i="321"/>
  <c r="N22" i="321"/>
  <c r="N21" i="321"/>
  <c r="N20" i="321"/>
  <c r="N19" i="321"/>
  <c r="N18" i="321"/>
  <c r="M29" i="322"/>
  <c r="L29" i="322"/>
  <c r="K29" i="322"/>
  <c r="J29" i="322"/>
  <c r="I29" i="322"/>
  <c r="H29" i="322"/>
  <c r="G29" i="322"/>
  <c r="F29" i="322"/>
  <c r="E29" i="322"/>
  <c r="D29" i="322"/>
  <c r="C29" i="322"/>
  <c r="N28" i="322"/>
  <c r="N27" i="322"/>
  <c r="N26" i="322"/>
  <c r="N25" i="322"/>
  <c r="N24" i="322"/>
  <c r="N23" i="322"/>
  <c r="N22" i="322"/>
  <c r="N21" i="322"/>
  <c r="N20" i="322"/>
  <c r="N19" i="322"/>
  <c r="N18" i="322"/>
  <c r="M29" i="323"/>
  <c r="L29" i="323"/>
  <c r="K29" i="323"/>
  <c r="J29" i="323"/>
  <c r="I29" i="323"/>
  <c r="H29" i="323"/>
  <c r="G29" i="323"/>
  <c r="F29" i="323"/>
  <c r="E29" i="323"/>
  <c r="D29" i="323"/>
  <c r="C29" i="323"/>
  <c r="N28" i="323"/>
  <c r="N27" i="323"/>
  <c r="N26" i="323"/>
  <c r="N25" i="323"/>
  <c r="N24" i="323"/>
  <c r="N23" i="323"/>
  <c r="N22" i="323"/>
  <c r="N21" i="323"/>
  <c r="N20" i="323"/>
  <c r="N19" i="323"/>
  <c r="N18" i="323"/>
  <c r="M29" i="325"/>
  <c r="L29" i="325"/>
  <c r="K29" i="325"/>
  <c r="J29" i="325"/>
  <c r="I29" i="325"/>
  <c r="H29" i="325"/>
  <c r="G29" i="325"/>
  <c r="F29" i="325"/>
  <c r="E29" i="325"/>
  <c r="D29" i="325"/>
  <c r="C29" i="325"/>
  <c r="N28" i="325"/>
  <c r="N27" i="325"/>
  <c r="N26" i="325"/>
  <c r="N25" i="325"/>
  <c r="N24" i="325"/>
  <c r="N23" i="325"/>
  <c r="N22" i="325"/>
  <c r="N21" i="325"/>
  <c r="N20" i="325"/>
  <c r="N19" i="325"/>
  <c r="N18" i="325"/>
  <c r="M29" i="326"/>
  <c r="L29" i="326"/>
  <c r="K29" i="326"/>
  <c r="J29" i="326"/>
  <c r="I29" i="326"/>
  <c r="H29" i="326"/>
  <c r="G29" i="326"/>
  <c r="F29" i="326"/>
  <c r="E29" i="326"/>
  <c r="D29" i="326"/>
  <c r="C29" i="326"/>
  <c r="N28" i="326"/>
  <c r="N27" i="326"/>
  <c r="N26" i="326"/>
  <c r="N25" i="326"/>
  <c r="N24" i="326"/>
  <c r="N23" i="326"/>
  <c r="N22" i="326"/>
  <c r="N21" i="326"/>
  <c r="N20" i="326"/>
  <c r="N19" i="326"/>
  <c r="N18" i="326"/>
  <c r="M29" i="327"/>
  <c r="L29" i="327"/>
  <c r="K29" i="327"/>
  <c r="J29" i="327"/>
  <c r="I29" i="327"/>
  <c r="H29" i="327"/>
  <c r="G29" i="327"/>
  <c r="F29" i="327"/>
  <c r="E29" i="327"/>
  <c r="D29" i="327"/>
  <c r="C29" i="327"/>
  <c r="N28" i="327"/>
  <c r="N27" i="327"/>
  <c r="N26" i="327"/>
  <c r="N25" i="327"/>
  <c r="N24" i="327"/>
  <c r="N23" i="327"/>
  <c r="N22" i="327"/>
  <c r="N21" i="327"/>
  <c r="N20" i="327"/>
  <c r="N19" i="327"/>
  <c r="N18" i="327"/>
  <c r="M29" i="329"/>
  <c r="L29" i="329"/>
  <c r="K29" i="329"/>
  <c r="J29" i="329"/>
  <c r="I29" i="329"/>
  <c r="H29" i="329"/>
  <c r="G29" i="329"/>
  <c r="F29" i="329"/>
  <c r="E29" i="329"/>
  <c r="D29" i="329"/>
  <c r="C29" i="329"/>
  <c r="N28" i="329"/>
  <c r="N27" i="329"/>
  <c r="N26" i="329"/>
  <c r="N25" i="329"/>
  <c r="N24" i="329"/>
  <c r="N23" i="329"/>
  <c r="N22" i="329"/>
  <c r="N21" i="329"/>
  <c r="N20" i="329"/>
  <c r="N19" i="329"/>
  <c r="N18" i="329"/>
  <c r="M29" i="330"/>
  <c r="L29" i="330"/>
  <c r="K29" i="330"/>
  <c r="J29" i="330"/>
  <c r="I29" i="330"/>
  <c r="H29" i="330"/>
  <c r="G29" i="330"/>
  <c r="F29" i="330"/>
  <c r="E29" i="330"/>
  <c r="D29" i="330"/>
  <c r="C29" i="330"/>
  <c r="N28" i="330"/>
  <c r="N27" i="330"/>
  <c r="N26" i="330"/>
  <c r="N25" i="330"/>
  <c r="N24" i="330"/>
  <c r="N23" i="330"/>
  <c r="N22" i="330"/>
  <c r="N21" i="330"/>
  <c r="N20" i="330"/>
  <c r="N19" i="330"/>
  <c r="N18" i="330"/>
  <c r="M29" i="331"/>
  <c r="L29" i="331"/>
  <c r="K29" i="331"/>
  <c r="J29" i="331"/>
  <c r="I29" i="331"/>
  <c r="H29" i="331"/>
  <c r="G29" i="331"/>
  <c r="F29" i="331"/>
  <c r="E29" i="331"/>
  <c r="D29" i="331"/>
  <c r="C29" i="331"/>
  <c r="N28" i="331"/>
  <c r="N27" i="331"/>
  <c r="N26" i="331"/>
  <c r="N25" i="331"/>
  <c r="N24" i="331"/>
  <c r="N23" i="331"/>
  <c r="N22" i="331"/>
  <c r="N21" i="331"/>
  <c r="N20" i="331"/>
  <c r="N19" i="331"/>
  <c r="N18" i="331"/>
  <c r="M29" i="333"/>
  <c r="L29" i="333"/>
  <c r="K29" i="333"/>
  <c r="J29" i="333"/>
  <c r="I29" i="333"/>
  <c r="H29" i="333"/>
  <c r="G29" i="333"/>
  <c r="F29" i="333"/>
  <c r="E29" i="333"/>
  <c r="D29" i="333"/>
  <c r="C29" i="333"/>
  <c r="N28" i="333"/>
  <c r="N27" i="333"/>
  <c r="N26" i="333"/>
  <c r="N25" i="333"/>
  <c r="N24" i="333"/>
  <c r="N23" i="333"/>
  <c r="N22" i="333"/>
  <c r="N21" i="333"/>
  <c r="N20" i="333"/>
  <c r="N19" i="333"/>
  <c r="N18" i="333"/>
  <c r="M29" i="335"/>
  <c r="L29" i="335"/>
  <c r="K29" i="335"/>
  <c r="J29" i="335"/>
  <c r="I29" i="335"/>
  <c r="H29" i="335"/>
  <c r="G29" i="335"/>
  <c r="F29" i="335"/>
  <c r="E29" i="335"/>
  <c r="D29" i="335"/>
  <c r="C29" i="335"/>
  <c r="N28" i="335"/>
  <c r="N27" i="335"/>
  <c r="N26" i="335"/>
  <c r="N25" i="335"/>
  <c r="N24" i="335"/>
  <c r="N23" i="335"/>
  <c r="N22" i="335"/>
  <c r="N21" i="335"/>
  <c r="N20" i="335"/>
  <c r="N19" i="335"/>
  <c r="N18" i="335"/>
  <c r="M29" i="338"/>
  <c r="L29" i="338"/>
  <c r="K29" i="338"/>
  <c r="J29" i="338"/>
  <c r="I29" i="338"/>
  <c r="H29" i="338"/>
  <c r="G29" i="338"/>
  <c r="F29" i="338"/>
  <c r="E29" i="338"/>
  <c r="D29" i="338"/>
  <c r="C29" i="338"/>
  <c r="N28" i="338"/>
  <c r="N27" i="338"/>
  <c r="N26" i="338"/>
  <c r="N25" i="338"/>
  <c r="N24" i="338"/>
  <c r="N23" i="338"/>
  <c r="N22" i="338"/>
  <c r="N21" i="338"/>
  <c r="N20" i="338"/>
  <c r="N19" i="338"/>
  <c r="N18" i="338"/>
  <c r="M29" i="339"/>
  <c r="L29" i="339"/>
  <c r="K29" i="339"/>
  <c r="J29" i="339"/>
  <c r="I29" i="339"/>
  <c r="H29" i="339"/>
  <c r="G29" i="339"/>
  <c r="F29" i="339"/>
  <c r="E29" i="339"/>
  <c r="D29" i="339"/>
  <c r="C29" i="339"/>
  <c r="N28" i="339"/>
  <c r="N27" i="339"/>
  <c r="N26" i="339"/>
  <c r="N25" i="339"/>
  <c r="N24" i="339"/>
  <c r="N23" i="339"/>
  <c r="N22" i="339"/>
  <c r="N21" i="339"/>
  <c r="N20" i="339"/>
  <c r="N19" i="339"/>
  <c r="N18" i="339"/>
  <c r="M29" i="340"/>
  <c r="L29" i="340"/>
  <c r="K29" i="340"/>
  <c r="J29" i="340"/>
  <c r="I29" i="340"/>
  <c r="H29" i="340"/>
  <c r="G29" i="340"/>
  <c r="F29" i="340"/>
  <c r="E29" i="340"/>
  <c r="D29" i="340"/>
  <c r="C29" i="340"/>
  <c r="N28" i="340"/>
  <c r="N27" i="340"/>
  <c r="N26" i="340"/>
  <c r="N25" i="340"/>
  <c r="N24" i="340"/>
  <c r="N23" i="340"/>
  <c r="N22" i="340"/>
  <c r="N21" i="340"/>
  <c r="N20" i="340"/>
  <c r="N19" i="340"/>
  <c r="N18" i="340"/>
  <c r="M29" i="342"/>
  <c r="L29" i="342"/>
  <c r="K29" i="342"/>
  <c r="J29" i="342"/>
  <c r="I29" i="342"/>
  <c r="H29" i="342"/>
  <c r="G29" i="342"/>
  <c r="F29" i="342"/>
  <c r="E29" i="342"/>
  <c r="D29" i="342"/>
  <c r="C29" i="342"/>
  <c r="N28" i="342"/>
  <c r="N27" i="342"/>
  <c r="N26" i="342"/>
  <c r="N25" i="342"/>
  <c r="N24" i="342"/>
  <c r="N23" i="342"/>
  <c r="N22" i="342"/>
  <c r="N21" i="342"/>
  <c r="N20" i="342"/>
  <c r="N19" i="342"/>
  <c r="N18" i="342"/>
  <c r="M29" i="343"/>
  <c r="L29" i="343"/>
  <c r="K29" i="343"/>
  <c r="J29" i="343"/>
  <c r="I29" i="343"/>
  <c r="H29" i="343"/>
  <c r="G29" i="343"/>
  <c r="F29" i="343"/>
  <c r="E29" i="343"/>
  <c r="D29" i="343"/>
  <c r="C29" i="343"/>
  <c r="N28" i="343"/>
  <c r="N27" i="343"/>
  <c r="N26" i="343"/>
  <c r="N25" i="343"/>
  <c r="N24" i="343"/>
  <c r="N23" i="343"/>
  <c r="N22" i="343"/>
  <c r="N21" i="343"/>
  <c r="N20" i="343"/>
  <c r="N19" i="343"/>
  <c r="N18" i="343"/>
  <c r="M29" i="344"/>
  <c r="L29" i="344"/>
  <c r="K29" i="344"/>
  <c r="J29" i="344"/>
  <c r="I29" i="344"/>
  <c r="H29" i="344"/>
  <c r="G29" i="344"/>
  <c r="F29" i="344"/>
  <c r="E29" i="344"/>
  <c r="D29" i="344"/>
  <c r="C29" i="344"/>
  <c r="N28" i="344"/>
  <c r="N27" i="344"/>
  <c r="N26" i="344"/>
  <c r="N25" i="344"/>
  <c r="N24" i="344"/>
  <c r="N23" i="344"/>
  <c r="N22" i="344"/>
  <c r="N21" i="344"/>
  <c r="N20" i="344"/>
  <c r="N19" i="344"/>
  <c r="N18" i="344"/>
  <c r="M29" i="346"/>
  <c r="L29" i="346"/>
  <c r="K29" i="346"/>
  <c r="J29" i="346"/>
  <c r="I29" i="346"/>
  <c r="H29" i="346"/>
  <c r="G29" i="346"/>
  <c r="F29" i="346"/>
  <c r="E29" i="346"/>
  <c r="D29" i="346"/>
  <c r="C29" i="346"/>
  <c r="N28" i="346"/>
  <c r="N27" i="346"/>
  <c r="N26" i="346"/>
  <c r="N25" i="346"/>
  <c r="N24" i="346"/>
  <c r="N23" i="346"/>
  <c r="N22" i="346"/>
  <c r="N21" i="346"/>
  <c r="N20" i="346"/>
  <c r="N19" i="346"/>
  <c r="N18" i="346"/>
  <c r="M29" i="347"/>
  <c r="L29" i="347"/>
  <c r="K29" i="347"/>
  <c r="J29" i="347"/>
  <c r="I29" i="347"/>
  <c r="H29" i="347"/>
  <c r="G29" i="347"/>
  <c r="F29" i="347"/>
  <c r="E29" i="347"/>
  <c r="D29" i="347"/>
  <c r="C29" i="347"/>
  <c r="N28" i="347"/>
  <c r="N27" i="347"/>
  <c r="N26" i="347"/>
  <c r="N25" i="347"/>
  <c r="N24" i="347"/>
  <c r="N23" i="347"/>
  <c r="N22" i="347"/>
  <c r="N21" i="347"/>
  <c r="N20" i="347"/>
  <c r="N19" i="347"/>
  <c r="N18" i="347"/>
  <c r="M29" i="348"/>
  <c r="L29" i="348"/>
  <c r="K29" i="348"/>
  <c r="J29" i="348"/>
  <c r="I29" i="348"/>
  <c r="H29" i="348"/>
  <c r="G29" i="348"/>
  <c r="F29" i="348"/>
  <c r="E29" i="348"/>
  <c r="D29" i="348"/>
  <c r="C29" i="348"/>
  <c r="N28" i="348"/>
  <c r="N27" i="348"/>
  <c r="N26" i="348"/>
  <c r="N25" i="348"/>
  <c r="N24" i="348"/>
  <c r="N23" i="348"/>
  <c r="N22" i="348"/>
  <c r="N21" i="348"/>
  <c r="N20" i="348"/>
  <c r="N19" i="348"/>
  <c r="N18" i="348"/>
  <c r="M29" i="350"/>
  <c r="L29" i="350"/>
  <c r="K29" i="350"/>
  <c r="J29" i="350"/>
  <c r="I29" i="350"/>
  <c r="H29" i="350"/>
  <c r="G29" i="350"/>
  <c r="F29" i="350"/>
  <c r="E29" i="350"/>
  <c r="D29" i="350"/>
  <c r="C29" i="350"/>
  <c r="N28" i="350"/>
  <c r="N27" i="350"/>
  <c r="N26" i="350"/>
  <c r="N25" i="350"/>
  <c r="N24" i="350"/>
  <c r="N23" i="350"/>
  <c r="N22" i="350"/>
  <c r="N21" i="350"/>
  <c r="N20" i="350"/>
  <c r="N19" i="350"/>
  <c r="N18" i="350"/>
  <c r="M29" i="351"/>
  <c r="L29" i="351"/>
  <c r="K29" i="351"/>
  <c r="J29" i="351"/>
  <c r="I29" i="351"/>
  <c r="H29" i="351"/>
  <c r="G29" i="351"/>
  <c r="F29" i="351"/>
  <c r="E29" i="351"/>
  <c r="D29" i="351"/>
  <c r="C29" i="351"/>
  <c r="N28" i="351"/>
  <c r="N27" i="351"/>
  <c r="N26" i="351"/>
  <c r="N25" i="351"/>
  <c r="N24" i="351"/>
  <c r="N23" i="351"/>
  <c r="N22" i="351"/>
  <c r="N21" i="351"/>
  <c r="N20" i="351"/>
  <c r="N19" i="351"/>
  <c r="N18" i="351"/>
  <c r="M29" i="352"/>
  <c r="L29" i="352"/>
  <c r="K29" i="352"/>
  <c r="J29" i="352"/>
  <c r="I29" i="352"/>
  <c r="H29" i="352"/>
  <c r="G29" i="352"/>
  <c r="F29" i="352"/>
  <c r="E29" i="352"/>
  <c r="D29" i="352"/>
  <c r="C29" i="352"/>
  <c r="N28" i="352"/>
  <c r="N27" i="352"/>
  <c r="N26" i="352"/>
  <c r="N25" i="352"/>
  <c r="N24" i="352"/>
  <c r="N23" i="352"/>
  <c r="N22" i="352"/>
  <c r="N21" i="352"/>
  <c r="N20" i="352"/>
  <c r="N19" i="352"/>
  <c r="N18" i="352"/>
  <c r="M29" i="354"/>
  <c r="L29" i="354"/>
  <c r="K29" i="354"/>
  <c r="J29" i="354"/>
  <c r="I29" i="354"/>
  <c r="H29" i="354"/>
  <c r="G29" i="354"/>
  <c r="F29" i="354"/>
  <c r="E29" i="354"/>
  <c r="D29" i="354"/>
  <c r="C29" i="354"/>
  <c r="N28" i="354"/>
  <c r="N27" i="354"/>
  <c r="N26" i="354"/>
  <c r="N25" i="354"/>
  <c r="N24" i="354"/>
  <c r="N23" i="354"/>
  <c r="N22" i="354"/>
  <c r="N21" i="354"/>
  <c r="N20" i="354"/>
  <c r="N19" i="354"/>
  <c r="N18" i="354"/>
  <c r="M29" i="355"/>
  <c r="L29" i="355"/>
  <c r="K29" i="355"/>
  <c r="J29" i="355"/>
  <c r="I29" i="355"/>
  <c r="H29" i="355"/>
  <c r="G29" i="355"/>
  <c r="F29" i="355"/>
  <c r="E29" i="355"/>
  <c r="D29" i="355"/>
  <c r="C29" i="355"/>
  <c r="N28" i="355"/>
  <c r="N27" i="355"/>
  <c r="N26" i="355"/>
  <c r="N25" i="355"/>
  <c r="N24" i="355"/>
  <c r="N23" i="355"/>
  <c r="N22" i="355"/>
  <c r="N21" i="355"/>
  <c r="N20" i="355"/>
  <c r="N19" i="355"/>
  <c r="N18" i="355"/>
  <c r="M29" i="356"/>
  <c r="L29" i="356"/>
  <c r="K29" i="356"/>
  <c r="J29" i="356"/>
  <c r="I29" i="356"/>
  <c r="H29" i="356"/>
  <c r="G29" i="356"/>
  <c r="F29" i="356"/>
  <c r="E29" i="356"/>
  <c r="D29" i="356"/>
  <c r="C29" i="356"/>
  <c r="N28" i="356"/>
  <c r="N27" i="356"/>
  <c r="N26" i="356"/>
  <c r="N25" i="356"/>
  <c r="N24" i="356"/>
  <c r="N23" i="356"/>
  <c r="N22" i="356"/>
  <c r="N21" i="356"/>
  <c r="N20" i="356"/>
  <c r="N19" i="356"/>
  <c r="N18" i="356"/>
  <c r="M29" i="358"/>
  <c r="L29" i="358"/>
  <c r="K29" i="358"/>
  <c r="J29" i="358"/>
  <c r="I29" i="358"/>
  <c r="H29" i="358"/>
  <c r="G29" i="358"/>
  <c r="F29" i="358"/>
  <c r="E29" i="358"/>
  <c r="D29" i="358"/>
  <c r="C29" i="358"/>
  <c r="N28" i="358"/>
  <c r="N27" i="358"/>
  <c r="N26" i="358"/>
  <c r="N25" i="358"/>
  <c r="N24" i="358"/>
  <c r="N23" i="358"/>
  <c r="N22" i="358"/>
  <c r="N21" i="358"/>
  <c r="N20" i="358"/>
  <c r="N19" i="358"/>
  <c r="N18" i="358"/>
  <c r="M29" i="359"/>
  <c r="L29" i="359"/>
  <c r="K29" i="359"/>
  <c r="J29" i="359"/>
  <c r="I29" i="359"/>
  <c r="H29" i="359"/>
  <c r="G29" i="359"/>
  <c r="F29" i="359"/>
  <c r="E29" i="359"/>
  <c r="D29" i="359"/>
  <c r="C29" i="359"/>
  <c r="N28" i="359"/>
  <c r="N27" i="359"/>
  <c r="N26" i="359"/>
  <c r="N25" i="359"/>
  <c r="N24" i="359"/>
  <c r="N23" i="359"/>
  <c r="N22" i="359"/>
  <c r="N21" i="359"/>
  <c r="N20" i="359"/>
  <c r="N19" i="359"/>
  <c r="N18" i="359"/>
  <c r="M29" i="360"/>
  <c r="L29" i="360"/>
  <c r="K29" i="360"/>
  <c r="J29" i="360"/>
  <c r="I29" i="360"/>
  <c r="H29" i="360"/>
  <c r="G29" i="360"/>
  <c r="F29" i="360"/>
  <c r="E29" i="360"/>
  <c r="D29" i="360"/>
  <c r="C29" i="360"/>
  <c r="N28" i="360"/>
  <c r="N27" i="360"/>
  <c r="N26" i="360"/>
  <c r="N25" i="360"/>
  <c r="N24" i="360"/>
  <c r="N23" i="360"/>
  <c r="N22" i="360"/>
  <c r="N21" i="360"/>
  <c r="N20" i="360"/>
  <c r="N19" i="360"/>
  <c r="N18" i="360"/>
  <c r="M29" i="210"/>
  <c r="L29" i="210"/>
  <c r="K29" i="210"/>
  <c r="J29" i="210"/>
  <c r="I29" i="210"/>
  <c r="H29" i="210"/>
  <c r="G29" i="210"/>
  <c r="F29" i="210"/>
  <c r="E29" i="210"/>
  <c r="D29" i="210"/>
  <c r="C29" i="210"/>
  <c r="N28" i="210"/>
  <c r="N27" i="210"/>
  <c r="N26" i="210"/>
  <c r="N25" i="210"/>
  <c r="N24" i="210"/>
  <c r="N23" i="210"/>
  <c r="N22" i="210"/>
  <c r="N21" i="210"/>
  <c r="N20" i="210"/>
  <c r="N19" i="210"/>
  <c r="N18" i="210"/>
  <c r="M29" i="209"/>
  <c r="L29" i="209"/>
  <c r="K29" i="209"/>
  <c r="J29" i="209"/>
  <c r="I29" i="209"/>
  <c r="H29" i="209"/>
  <c r="G29" i="209"/>
  <c r="F29" i="209"/>
  <c r="E29" i="209"/>
  <c r="D29" i="209"/>
  <c r="C29" i="209"/>
  <c r="N28" i="209"/>
  <c r="N27" i="209"/>
  <c r="N26" i="209"/>
  <c r="N25" i="209"/>
  <c r="N24" i="209"/>
  <c r="N23" i="209"/>
  <c r="N22" i="209"/>
  <c r="N21" i="209"/>
  <c r="N20" i="209"/>
  <c r="N19" i="209"/>
  <c r="N18" i="209"/>
  <c r="M29" i="208"/>
  <c r="L29" i="208"/>
  <c r="K29" i="208"/>
  <c r="J29" i="208"/>
  <c r="I29" i="208"/>
  <c r="H29" i="208"/>
  <c r="G29" i="208"/>
  <c r="F29" i="208"/>
  <c r="E29" i="208"/>
  <c r="D29" i="208"/>
  <c r="C29" i="208"/>
  <c r="N28" i="208"/>
  <c r="N27" i="208"/>
  <c r="N26" i="208"/>
  <c r="N25" i="208"/>
  <c r="N24" i="208"/>
  <c r="N23" i="208"/>
  <c r="N22" i="208"/>
  <c r="N21" i="208"/>
  <c r="N20" i="208"/>
  <c r="N19" i="208"/>
  <c r="N18" i="208"/>
  <c r="N29" i="301" l="1"/>
  <c r="N29" i="305"/>
  <c r="N29" i="360"/>
  <c r="N29" i="356"/>
  <c r="N29" i="209"/>
  <c r="N29" i="210"/>
  <c r="N29" i="359"/>
  <c r="N29" i="358"/>
  <c r="N29" i="355"/>
  <c r="N29" i="354"/>
  <c r="N29" i="351"/>
  <c r="N29" i="350"/>
  <c r="N29" i="347"/>
  <c r="N29" i="346"/>
  <c r="N29" i="343"/>
  <c r="N29" i="342"/>
  <c r="N29" i="339"/>
  <c r="N29" i="338"/>
  <c r="N29" i="335"/>
  <c r="N29" i="333"/>
  <c r="N29" i="331"/>
  <c r="N29" i="330"/>
  <c r="N29" i="329"/>
  <c r="N29" i="348"/>
  <c r="N29" i="344"/>
  <c r="N29" i="340"/>
  <c r="N29" i="352"/>
  <c r="N29" i="327"/>
  <c r="N29" i="326"/>
  <c r="N29" i="325"/>
  <c r="N29" i="323"/>
  <c r="N29" i="322"/>
  <c r="N29" i="321"/>
  <c r="N29" i="319"/>
  <c r="N29" i="318"/>
  <c r="N29" i="317"/>
  <c r="N29" i="315"/>
  <c r="N29" i="314"/>
  <c r="N29" i="310"/>
  <c r="N29" i="309"/>
  <c r="N29" i="306"/>
  <c r="N29" i="302"/>
  <c r="N29" i="298"/>
  <c r="N29" i="297"/>
  <c r="N29" i="294"/>
  <c r="N29" i="293"/>
  <c r="N29" i="291"/>
  <c r="N29" i="289"/>
  <c r="N29" i="287"/>
  <c r="N29" i="285"/>
  <c r="N29" i="283"/>
  <c r="N29" i="281"/>
  <c r="N29" i="279"/>
  <c r="N29" i="277"/>
  <c r="N29" i="275"/>
  <c r="N29" i="273"/>
  <c r="N29" i="270"/>
  <c r="N29" i="269"/>
  <c r="N29" i="267"/>
  <c r="N29" i="266"/>
  <c r="N29" i="263"/>
  <c r="N29" i="262"/>
  <c r="N29" i="259"/>
  <c r="N29" i="258"/>
  <c r="N29" i="255"/>
  <c r="B16" i="362" s="1"/>
  <c r="N29" i="254"/>
  <c r="N29" i="251"/>
  <c r="N29" i="250"/>
  <c r="N29" i="249"/>
  <c r="N29" i="247"/>
  <c r="N29" i="246"/>
  <c r="N29" i="245"/>
  <c r="N29" i="243"/>
  <c r="N29" i="242"/>
  <c r="N29" i="241"/>
  <c r="N29" i="239"/>
  <c r="N29" i="238"/>
  <c r="N29" i="237"/>
  <c r="N29" i="235"/>
  <c r="N29" i="234"/>
  <c r="N29" i="233"/>
  <c r="N29" i="231"/>
  <c r="N29" i="230"/>
  <c r="N29" i="229"/>
  <c r="N29" i="226"/>
  <c r="N29" i="225"/>
  <c r="N29" i="222"/>
  <c r="N29" i="221"/>
  <c r="N29" i="218"/>
  <c r="N29" i="217"/>
  <c r="N29" i="214"/>
  <c r="N29" i="213"/>
  <c r="N29" i="312"/>
  <c r="N29" i="308"/>
  <c r="N29" i="304"/>
  <c r="N29" i="300"/>
  <c r="N29" i="296"/>
  <c r="N29" i="288"/>
  <c r="N29" i="284"/>
  <c r="N29" i="280"/>
  <c r="N29" i="276"/>
  <c r="N29" i="272"/>
  <c r="N29" i="260"/>
  <c r="N29" i="256"/>
  <c r="N29" i="252"/>
  <c r="B15" i="362" s="1"/>
  <c r="N29" i="228"/>
  <c r="N29" i="224"/>
  <c r="N29" i="220"/>
  <c r="N29" i="216"/>
  <c r="N29" i="212"/>
  <c r="N29" i="208"/>
  <c r="X40" i="201"/>
  <c r="W40" i="201"/>
  <c r="V40" i="201"/>
  <c r="U40" i="201"/>
  <c r="T40" i="201"/>
  <c r="S40" i="201"/>
  <c r="R40" i="201"/>
  <c r="Q40" i="201"/>
  <c r="P40" i="201"/>
  <c r="O40" i="201"/>
  <c r="N40" i="201"/>
  <c r="M40" i="201"/>
  <c r="L40" i="201"/>
  <c r="K40" i="201"/>
  <c r="J40" i="201"/>
  <c r="I40" i="201"/>
  <c r="H40" i="201"/>
  <c r="G40" i="201"/>
  <c r="F40" i="201"/>
  <c r="E40" i="201"/>
  <c r="D40" i="201"/>
  <c r="C40" i="201"/>
  <c r="Y39" i="201"/>
  <c r="Y38" i="201"/>
  <c r="Y37" i="201"/>
  <c r="Y36" i="201"/>
  <c r="Y35" i="201"/>
  <c r="Y34" i="201"/>
  <c r="Y33" i="201"/>
  <c r="Y32" i="201"/>
  <c r="Y31" i="201"/>
  <c r="Y30" i="201"/>
  <c r="Y29" i="201"/>
  <c r="Y28" i="201"/>
  <c r="Y27" i="201"/>
  <c r="Y26" i="201"/>
  <c r="Y25" i="201"/>
  <c r="Y24" i="201"/>
  <c r="Y23" i="201"/>
  <c r="Y22" i="201"/>
  <c r="Y21" i="201"/>
  <c r="Y20" i="201"/>
  <c r="Y19" i="201"/>
  <c r="Y18" i="201"/>
  <c r="F21" i="1"/>
  <c r="Y40" i="201" l="1"/>
  <c r="B9" i="363" s="1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D40" i="5"/>
  <c r="C40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Y39" i="6"/>
  <c r="Y38" i="6"/>
  <c r="Y37" i="6"/>
  <c r="Y36" i="6"/>
  <c r="Y35" i="6"/>
  <c r="Y34" i="6"/>
  <c r="Y33" i="6"/>
  <c r="Y32" i="6"/>
  <c r="Y31" i="6"/>
  <c r="Y30" i="6"/>
  <c r="Y29" i="6"/>
  <c r="Y28" i="6"/>
  <c r="Y27" i="6"/>
  <c r="Y26" i="6"/>
  <c r="Y25" i="6"/>
  <c r="Y24" i="6"/>
  <c r="Y23" i="6"/>
  <c r="Y22" i="6"/>
  <c r="Y21" i="6"/>
  <c r="Y20" i="6"/>
  <c r="Y19" i="6"/>
  <c r="Y18" i="6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Y39" i="8"/>
  <c r="Y38" i="8"/>
  <c r="Y37" i="8"/>
  <c r="Y36" i="8"/>
  <c r="Y35" i="8"/>
  <c r="Y34" i="8"/>
  <c r="Y33" i="8"/>
  <c r="Y32" i="8"/>
  <c r="Y31" i="8"/>
  <c r="Y30" i="8"/>
  <c r="Y29" i="8"/>
  <c r="Y28" i="8"/>
  <c r="Y27" i="8"/>
  <c r="Y26" i="8"/>
  <c r="Y25" i="8"/>
  <c r="Y24" i="8"/>
  <c r="Y23" i="8"/>
  <c r="Y22" i="8"/>
  <c r="Y21" i="8"/>
  <c r="Y20" i="8"/>
  <c r="Y19" i="8"/>
  <c r="Y18" i="8"/>
  <c r="X40" i="9"/>
  <c r="W40" i="9"/>
  <c r="V40" i="9"/>
  <c r="U40" i="9"/>
  <c r="T40" i="9"/>
  <c r="S40" i="9"/>
  <c r="R40" i="9"/>
  <c r="Q40" i="9"/>
  <c r="P40" i="9"/>
  <c r="O40" i="9"/>
  <c r="N40" i="9"/>
  <c r="M40" i="9"/>
  <c r="L40" i="9"/>
  <c r="K40" i="9"/>
  <c r="J40" i="9"/>
  <c r="I40" i="9"/>
  <c r="H40" i="9"/>
  <c r="G40" i="9"/>
  <c r="F40" i="9"/>
  <c r="E40" i="9"/>
  <c r="D40" i="9"/>
  <c r="C40" i="9"/>
  <c r="Y39" i="9"/>
  <c r="Y38" i="9"/>
  <c r="Y37" i="9"/>
  <c r="Y36" i="9"/>
  <c r="Y35" i="9"/>
  <c r="Y34" i="9"/>
  <c r="Y33" i="9"/>
  <c r="Y32" i="9"/>
  <c r="Y31" i="9"/>
  <c r="Y30" i="9"/>
  <c r="Y29" i="9"/>
  <c r="Y28" i="9"/>
  <c r="Y27" i="9"/>
  <c r="Y26" i="9"/>
  <c r="Y25" i="9"/>
  <c r="Y24" i="9"/>
  <c r="Y23" i="9"/>
  <c r="Y22" i="9"/>
  <c r="Y21" i="9"/>
  <c r="Y20" i="9"/>
  <c r="Y19" i="9"/>
  <c r="Y18" i="9"/>
  <c r="X40" i="27"/>
  <c r="W40" i="27"/>
  <c r="V40" i="27"/>
  <c r="U40" i="27"/>
  <c r="T40" i="27"/>
  <c r="S40" i="27"/>
  <c r="R40" i="27"/>
  <c r="Q40" i="27"/>
  <c r="P40" i="27"/>
  <c r="O40" i="27"/>
  <c r="N40" i="27"/>
  <c r="M40" i="27"/>
  <c r="L40" i="27"/>
  <c r="K40" i="27"/>
  <c r="J40" i="27"/>
  <c r="I40" i="27"/>
  <c r="H40" i="27"/>
  <c r="G40" i="27"/>
  <c r="F40" i="27"/>
  <c r="E40" i="27"/>
  <c r="D40" i="27"/>
  <c r="C40" i="27"/>
  <c r="Y39" i="27"/>
  <c r="Y38" i="27"/>
  <c r="Y37" i="27"/>
  <c r="Y36" i="27"/>
  <c r="Y35" i="27"/>
  <c r="Y34" i="27"/>
  <c r="Y33" i="27"/>
  <c r="Y32" i="27"/>
  <c r="Y31" i="27"/>
  <c r="Y30" i="27"/>
  <c r="Y29" i="27"/>
  <c r="Y28" i="27"/>
  <c r="Y27" i="27"/>
  <c r="Y26" i="27"/>
  <c r="Y25" i="27"/>
  <c r="Y24" i="27"/>
  <c r="Y23" i="27"/>
  <c r="Y22" i="27"/>
  <c r="Y21" i="27"/>
  <c r="Y20" i="27"/>
  <c r="Y19" i="27"/>
  <c r="Y18" i="27"/>
  <c r="X40" i="29"/>
  <c r="W40" i="29"/>
  <c r="V40" i="29"/>
  <c r="U40" i="29"/>
  <c r="T40" i="29"/>
  <c r="S40" i="29"/>
  <c r="R40" i="29"/>
  <c r="Q40" i="29"/>
  <c r="P40" i="29"/>
  <c r="O40" i="29"/>
  <c r="N40" i="29"/>
  <c r="M40" i="29"/>
  <c r="L40" i="29"/>
  <c r="K40" i="29"/>
  <c r="J40" i="29"/>
  <c r="I40" i="29"/>
  <c r="H40" i="29"/>
  <c r="G40" i="29"/>
  <c r="F40" i="29"/>
  <c r="E40" i="29"/>
  <c r="D40" i="29"/>
  <c r="C40" i="29"/>
  <c r="Y39" i="29"/>
  <c r="Y38" i="29"/>
  <c r="Y37" i="29"/>
  <c r="Y36" i="29"/>
  <c r="Y35" i="29"/>
  <c r="Y34" i="29"/>
  <c r="Y33" i="29"/>
  <c r="Y32" i="29"/>
  <c r="Y31" i="29"/>
  <c r="Y30" i="29"/>
  <c r="Y29" i="29"/>
  <c r="Y28" i="29"/>
  <c r="Y27" i="29"/>
  <c r="Y26" i="29"/>
  <c r="Y25" i="29"/>
  <c r="Y24" i="29"/>
  <c r="Y23" i="29"/>
  <c r="Y22" i="29"/>
  <c r="Y21" i="29"/>
  <c r="Y20" i="29"/>
  <c r="Y19" i="29"/>
  <c r="Y18" i="29"/>
  <c r="X40" i="30"/>
  <c r="W40" i="30"/>
  <c r="V40" i="30"/>
  <c r="U40" i="30"/>
  <c r="T40" i="30"/>
  <c r="S40" i="30"/>
  <c r="R40" i="30"/>
  <c r="Q40" i="30"/>
  <c r="P40" i="30"/>
  <c r="O40" i="30"/>
  <c r="N40" i="30"/>
  <c r="M40" i="30"/>
  <c r="L40" i="30"/>
  <c r="K40" i="30"/>
  <c r="J40" i="30"/>
  <c r="I40" i="30"/>
  <c r="H40" i="30"/>
  <c r="G40" i="30"/>
  <c r="F40" i="30"/>
  <c r="E40" i="30"/>
  <c r="D40" i="30"/>
  <c r="C40" i="30"/>
  <c r="Y39" i="30"/>
  <c r="Y38" i="30"/>
  <c r="Y37" i="30"/>
  <c r="Y36" i="30"/>
  <c r="Y35" i="30"/>
  <c r="Y34" i="30"/>
  <c r="Y33" i="30"/>
  <c r="Y32" i="30"/>
  <c r="Y31" i="30"/>
  <c r="Y30" i="30"/>
  <c r="Y29" i="30"/>
  <c r="Y28" i="30"/>
  <c r="Y27" i="30"/>
  <c r="Y26" i="30"/>
  <c r="Y25" i="30"/>
  <c r="Y24" i="30"/>
  <c r="Y23" i="30"/>
  <c r="Y22" i="30"/>
  <c r="Y21" i="30"/>
  <c r="Y20" i="30"/>
  <c r="Y19" i="30"/>
  <c r="Y18" i="30"/>
  <c r="X40" i="31"/>
  <c r="W40" i="31"/>
  <c r="V40" i="31"/>
  <c r="U40" i="31"/>
  <c r="T40" i="31"/>
  <c r="S40" i="31"/>
  <c r="R40" i="31"/>
  <c r="Q40" i="31"/>
  <c r="P40" i="31"/>
  <c r="O40" i="31"/>
  <c r="N40" i="31"/>
  <c r="M40" i="31"/>
  <c r="L40" i="31"/>
  <c r="K40" i="31"/>
  <c r="J40" i="31"/>
  <c r="I40" i="31"/>
  <c r="H40" i="31"/>
  <c r="G40" i="31"/>
  <c r="F40" i="31"/>
  <c r="E40" i="31"/>
  <c r="D40" i="31"/>
  <c r="C40" i="31"/>
  <c r="Y39" i="31"/>
  <c r="Y38" i="31"/>
  <c r="Y37" i="31"/>
  <c r="Y36" i="31"/>
  <c r="Y35" i="31"/>
  <c r="Y34" i="31"/>
  <c r="Y33" i="31"/>
  <c r="Y32" i="31"/>
  <c r="Y31" i="31"/>
  <c r="Y30" i="31"/>
  <c r="Y29" i="31"/>
  <c r="Y28" i="31"/>
  <c r="Y27" i="31"/>
  <c r="Y26" i="31"/>
  <c r="Y25" i="31"/>
  <c r="Y24" i="31"/>
  <c r="Y23" i="31"/>
  <c r="Y22" i="31"/>
  <c r="Y21" i="31"/>
  <c r="Y20" i="31"/>
  <c r="Y19" i="31"/>
  <c r="Y18" i="31"/>
  <c r="X40" i="33"/>
  <c r="W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J40" i="33"/>
  <c r="I40" i="33"/>
  <c r="H40" i="33"/>
  <c r="G40" i="33"/>
  <c r="F40" i="33"/>
  <c r="E40" i="33"/>
  <c r="D40" i="33"/>
  <c r="C40" i="33"/>
  <c r="Y39" i="33"/>
  <c r="Y38" i="33"/>
  <c r="Y37" i="33"/>
  <c r="Y36" i="33"/>
  <c r="Y35" i="33"/>
  <c r="Y34" i="33"/>
  <c r="Y33" i="33"/>
  <c r="Y32" i="33"/>
  <c r="Y31" i="33"/>
  <c r="Y30" i="33"/>
  <c r="Y29" i="33"/>
  <c r="Y28" i="33"/>
  <c r="Y27" i="33"/>
  <c r="Y26" i="33"/>
  <c r="Y25" i="33"/>
  <c r="Y24" i="33"/>
  <c r="Y23" i="33"/>
  <c r="Y22" i="33"/>
  <c r="Y21" i="33"/>
  <c r="Y20" i="33"/>
  <c r="Y19" i="33"/>
  <c r="Y18" i="33"/>
  <c r="X40" i="34"/>
  <c r="W40" i="34"/>
  <c r="V40" i="34"/>
  <c r="U40" i="34"/>
  <c r="T40" i="34"/>
  <c r="S40" i="34"/>
  <c r="R40" i="34"/>
  <c r="Q40" i="34"/>
  <c r="P40" i="34"/>
  <c r="O40" i="34"/>
  <c r="N40" i="34"/>
  <c r="M40" i="34"/>
  <c r="L40" i="34"/>
  <c r="K40" i="34"/>
  <c r="J40" i="34"/>
  <c r="I40" i="34"/>
  <c r="H40" i="34"/>
  <c r="G40" i="34"/>
  <c r="F40" i="34"/>
  <c r="E40" i="34"/>
  <c r="D40" i="34"/>
  <c r="C40" i="34"/>
  <c r="Y39" i="34"/>
  <c r="Y38" i="34"/>
  <c r="Y37" i="34"/>
  <c r="Y36" i="34"/>
  <c r="Y35" i="34"/>
  <c r="Y34" i="34"/>
  <c r="Y33" i="34"/>
  <c r="Y32" i="34"/>
  <c r="Y31" i="34"/>
  <c r="Y30" i="34"/>
  <c r="Y29" i="34"/>
  <c r="Y28" i="34"/>
  <c r="Y27" i="34"/>
  <c r="Y26" i="34"/>
  <c r="Y25" i="34"/>
  <c r="Y24" i="34"/>
  <c r="Y23" i="34"/>
  <c r="Y22" i="34"/>
  <c r="Y21" i="34"/>
  <c r="Y20" i="34"/>
  <c r="Y19" i="34"/>
  <c r="Y18" i="34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K40" i="35"/>
  <c r="J40" i="35"/>
  <c r="I40" i="35"/>
  <c r="H40" i="35"/>
  <c r="G40" i="35"/>
  <c r="F40" i="35"/>
  <c r="E40" i="35"/>
  <c r="D40" i="35"/>
  <c r="C40" i="35"/>
  <c r="Y39" i="35"/>
  <c r="Y38" i="35"/>
  <c r="Y37" i="35"/>
  <c r="Y36" i="35"/>
  <c r="Y35" i="35"/>
  <c r="Y34" i="35"/>
  <c r="Y33" i="35"/>
  <c r="Y32" i="35"/>
  <c r="Y31" i="35"/>
  <c r="Y30" i="35"/>
  <c r="Y29" i="35"/>
  <c r="Y28" i="35"/>
  <c r="Y27" i="35"/>
  <c r="Y26" i="35"/>
  <c r="Y25" i="35"/>
  <c r="Y24" i="35"/>
  <c r="Y23" i="35"/>
  <c r="Y22" i="35"/>
  <c r="Y21" i="35"/>
  <c r="Y20" i="35"/>
  <c r="Y19" i="35"/>
  <c r="Y18" i="35"/>
  <c r="X40" i="37"/>
  <c r="W40" i="37"/>
  <c r="V40" i="37"/>
  <c r="U40" i="37"/>
  <c r="T40" i="37"/>
  <c r="S40" i="37"/>
  <c r="R40" i="37"/>
  <c r="Q40" i="37"/>
  <c r="P40" i="37"/>
  <c r="O40" i="37"/>
  <c r="N40" i="37"/>
  <c r="M40" i="37"/>
  <c r="L40" i="37"/>
  <c r="K40" i="37"/>
  <c r="J40" i="37"/>
  <c r="I40" i="37"/>
  <c r="H40" i="37"/>
  <c r="G40" i="37"/>
  <c r="F40" i="37"/>
  <c r="E40" i="37"/>
  <c r="D40" i="37"/>
  <c r="C40" i="37"/>
  <c r="Y39" i="37"/>
  <c r="Y38" i="37"/>
  <c r="Y37" i="37"/>
  <c r="Y36" i="37"/>
  <c r="Y35" i="37"/>
  <c r="Y34" i="37"/>
  <c r="Y33" i="37"/>
  <c r="Y32" i="37"/>
  <c r="Y31" i="37"/>
  <c r="Y30" i="37"/>
  <c r="Y29" i="37"/>
  <c r="Y28" i="37"/>
  <c r="Y27" i="37"/>
  <c r="Y26" i="37"/>
  <c r="Y25" i="37"/>
  <c r="Y24" i="37"/>
  <c r="Y23" i="37"/>
  <c r="Y22" i="37"/>
  <c r="Y21" i="37"/>
  <c r="Y20" i="37"/>
  <c r="Y19" i="37"/>
  <c r="Y18" i="37"/>
  <c r="X40" i="38"/>
  <c r="W40" i="38"/>
  <c r="V40" i="38"/>
  <c r="U40" i="38"/>
  <c r="T40" i="38"/>
  <c r="S40" i="38"/>
  <c r="R40" i="38"/>
  <c r="Q40" i="38"/>
  <c r="P40" i="38"/>
  <c r="O40" i="38"/>
  <c r="N40" i="38"/>
  <c r="M40" i="38"/>
  <c r="L40" i="38"/>
  <c r="K40" i="38"/>
  <c r="J40" i="38"/>
  <c r="I40" i="38"/>
  <c r="H40" i="38"/>
  <c r="G40" i="38"/>
  <c r="F40" i="38"/>
  <c r="E40" i="38"/>
  <c r="D40" i="38"/>
  <c r="C40" i="38"/>
  <c r="Y39" i="38"/>
  <c r="Y38" i="38"/>
  <c r="Y37" i="38"/>
  <c r="Y36" i="38"/>
  <c r="Y35" i="38"/>
  <c r="Y34" i="38"/>
  <c r="Y33" i="38"/>
  <c r="Y32" i="38"/>
  <c r="Y31" i="38"/>
  <c r="Y30" i="38"/>
  <c r="Y29" i="38"/>
  <c r="Y28" i="38"/>
  <c r="Y27" i="38"/>
  <c r="Y26" i="38"/>
  <c r="Y25" i="38"/>
  <c r="Y24" i="38"/>
  <c r="Y23" i="38"/>
  <c r="Y22" i="38"/>
  <c r="Y21" i="38"/>
  <c r="Y20" i="38"/>
  <c r="Y19" i="38"/>
  <c r="Y18" i="38"/>
  <c r="X40" i="39"/>
  <c r="W40" i="39"/>
  <c r="V40" i="39"/>
  <c r="U40" i="39"/>
  <c r="T40" i="39"/>
  <c r="S40" i="39"/>
  <c r="R40" i="39"/>
  <c r="Q40" i="39"/>
  <c r="P40" i="39"/>
  <c r="O40" i="39"/>
  <c r="N40" i="39"/>
  <c r="M40" i="39"/>
  <c r="L40" i="39"/>
  <c r="K40" i="39"/>
  <c r="J40" i="39"/>
  <c r="I40" i="39"/>
  <c r="H40" i="39"/>
  <c r="G40" i="39"/>
  <c r="F40" i="39"/>
  <c r="E40" i="39"/>
  <c r="D40" i="39"/>
  <c r="C40" i="39"/>
  <c r="Y39" i="39"/>
  <c r="Y38" i="39"/>
  <c r="Y37" i="39"/>
  <c r="Y36" i="39"/>
  <c r="Y35" i="39"/>
  <c r="Y34" i="39"/>
  <c r="Y33" i="39"/>
  <c r="Y32" i="39"/>
  <c r="Y31" i="39"/>
  <c r="Y30" i="39"/>
  <c r="Y29" i="39"/>
  <c r="Y28" i="39"/>
  <c r="Y27" i="39"/>
  <c r="Y26" i="39"/>
  <c r="Y25" i="39"/>
  <c r="Y24" i="39"/>
  <c r="Y23" i="39"/>
  <c r="Y22" i="39"/>
  <c r="Y21" i="39"/>
  <c r="Y20" i="39"/>
  <c r="Y19" i="39"/>
  <c r="Y18" i="39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D40" i="11"/>
  <c r="C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Y22" i="11"/>
  <c r="Y21" i="11"/>
  <c r="Y20" i="11"/>
  <c r="Y19" i="11"/>
  <c r="Y18" i="11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Y39" i="12"/>
  <c r="Y38" i="12"/>
  <c r="Y37" i="12"/>
  <c r="Y36" i="12"/>
  <c r="Y35" i="12"/>
  <c r="Y34" i="12"/>
  <c r="Y33" i="12"/>
  <c r="Y32" i="12"/>
  <c r="Y31" i="12"/>
  <c r="Y30" i="12"/>
  <c r="Y29" i="12"/>
  <c r="Y28" i="12"/>
  <c r="Y27" i="12"/>
  <c r="Y26" i="12"/>
  <c r="Y25" i="12"/>
  <c r="Y24" i="12"/>
  <c r="Y23" i="12"/>
  <c r="Y22" i="12"/>
  <c r="Y21" i="12"/>
  <c r="Y20" i="12"/>
  <c r="Y19" i="12"/>
  <c r="Y18" i="12"/>
  <c r="X40" i="13"/>
  <c r="W40" i="13"/>
  <c r="V40" i="13"/>
  <c r="U40" i="13"/>
  <c r="T40" i="13"/>
  <c r="S40" i="13"/>
  <c r="R40" i="13"/>
  <c r="Q40" i="13"/>
  <c r="P40" i="13"/>
  <c r="O40" i="13"/>
  <c r="N40" i="13"/>
  <c r="M40" i="13"/>
  <c r="L40" i="13"/>
  <c r="K40" i="13"/>
  <c r="J40" i="13"/>
  <c r="I40" i="13"/>
  <c r="H40" i="13"/>
  <c r="G40" i="13"/>
  <c r="F40" i="13"/>
  <c r="E40" i="13"/>
  <c r="D40" i="13"/>
  <c r="C40" i="13"/>
  <c r="Y39" i="13"/>
  <c r="Y38" i="13"/>
  <c r="Y37" i="13"/>
  <c r="Y36" i="13"/>
  <c r="Y35" i="13"/>
  <c r="Y34" i="13"/>
  <c r="Y33" i="13"/>
  <c r="Y32" i="13"/>
  <c r="Y31" i="13"/>
  <c r="Y30" i="13"/>
  <c r="Y29" i="13"/>
  <c r="Y28" i="13"/>
  <c r="Y27" i="13"/>
  <c r="Y26" i="13"/>
  <c r="Y25" i="13"/>
  <c r="Y24" i="13"/>
  <c r="Y23" i="13"/>
  <c r="Y22" i="13"/>
  <c r="Y21" i="13"/>
  <c r="Y20" i="13"/>
  <c r="Y19" i="13"/>
  <c r="Y18" i="13"/>
  <c r="X40" i="44"/>
  <c r="W40" i="44"/>
  <c r="V40" i="44"/>
  <c r="U40" i="44"/>
  <c r="T40" i="44"/>
  <c r="S40" i="44"/>
  <c r="R40" i="44"/>
  <c r="Q40" i="44"/>
  <c r="P40" i="44"/>
  <c r="O40" i="44"/>
  <c r="N40" i="44"/>
  <c r="M40" i="44"/>
  <c r="L40" i="44"/>
  <c r="K40" i="44"/>
  <c r="J40" i="44"/>
  <c r="I40" i="44"/>
  <c r="H40" i="44"/>
  <c r="G40" i="44"/>
  <c r="F40" i="44"/>
  <c r="E40" i="44"/>
  <c r="D40" i="44"/>
  <c r="C40" i="44"/>
  <c r="Y39" i="44"/>
  <c r="Y38" i="44"/>
  <c r="Y37" i="44"/>
  <c r="Y36" i="44"/>
  <c r="Y35" i="44"/>
  <c r="Y34" i="44"/>
  <c r="Y33" i="44"/>
  <c r="Y32" i="44"/>
  <c r="Y31" i="44"/>
  <c r="Y30" i="44"/>
  <c r="Y29" i="44"/>
  <c r="Y28" i="44"/>
  <c r="Y27" i="44"/>
  <c r="Y26" i="44"/>
  <c r="Y25" i="44"/>
  <c r="Y24" i="44"/>
  <c r="Y23" i="44"/>
  <c r="Y22" i="44"/>
  <c r="Y21" i="44"/>
  <c r="Y20" i="44"/>
  <c r="Y19" i="44"/>
  <c r="Y18" i="44"/>
  <c r="X40" i="45"/>
  <c r="W40" i="45"/>
  <c r="V40" i="45"/>
  <c r="U40" i="45"/>
  <c r="T40" i="45"/>
  <c r="S40" i="45"/>
  <c r="R40" i="45"/>
  <c r="Q40" i="45"/>
  <c r="P40" i="45"/>
  <c r="O40" i="45"/>
  <c r="N40" i="45"/>
  <c r="M40" i="45"/>
  <c r="L40" i="45"/>
  <c r="K40" i="45"/>
  <c r="J40" i="45"/>
  <c r="I40" i="45"/>
  <c r="H40" i="45"/>
  <c r="G40" i="45"/>
  <c r="F40" i="45"/>
  <c r="E40" i="45"/>
  <c r="D40" i="45"/>
  <c r="C40" i="45"/>
  <c r="Y39" i="45"/>
  <c r="Y38" i="45"/>
  <c r="Y37" i="45"/>
  <c r="Y36" i="45"/>
  <c r="Y35" i="45"/>
  <c r="Y34" i="45"/>
  <c r="Y33" i="45"/>
  <c r="Y32" i="45"/>
  <c r="Y31" i="45"/>
  <c r="Y30" i="45"/>
  <c r="Y29" i="45"/>
  <c r="Y28" i="45"/>
  <c r="Y27" i="45"/>
  <c r="Y26" i="45"/>
  <c r="Y25" i="45"/>
  <c r="Y24" i="45"/>
  <c r="Y23" i="45"/>
  <c r="Y22" i="45"/>
  <c r="Y21" i="45"/>
  <c r="Y20" i="45"/>
  <c r="Y19" i="45"/>
  <c r="Y18" i="45"/>
  <c r="X40" i="46"/>
  <c r="W40" i="46"/>
  <c r="V40" i="46"/>
  <c r="U40" i="46"/>
  <c r="T40" i="46"/>
  <c r="S40" i="46"/>
  <c r="R40" i="46"/>
  <c r="Q40" i="46"/>
  <c r="P40" i="46"/>
  <c r="O40" i="46"/>
  <c r="N40" i="46"/>
  <c r="M40" i="46"/>
  <c r="L40" i="46"/>
  <c r="K40" i="46"/>
  <c r="J40" i="46"/>
  <c r="I40" i="46"/>
  <c r="H40" i="46"/>
  <c r="G40" i="46"/>
  <c r="F40" i="46"/>
  <c r="E40" i="46"/>
  <c r="D40" i="46"/>
  <c r="C40" i="46"/>
  <c r="Y39" i="46"/>
  <c r="Y38" i="46"/>
  <c r="Y37" i="46"/>
  <c r="Y36" i="46"/>
  <c r="Y35" i="46"/>
  <c r="Y34" i="46"/>
  <c r="Y33" i="46"/>
  <c r="Y32" i="46"/>
  <c r="Y31" i="46"/>
  <c r="Y30" i="46"/>
  <c r="Y29" i="46"/>
  <c r="Y28" i="46"/>
  <c r="Y27" i="46"/>
  <c r="Y26" i="46"/>
  <c r="Y25" i="46"/>
  <c r="Y24" i="46"/>
  <c r="Y23" i="46"/>
  <c r="Y22" i="46"/>
  <c r="Y21" i="46"/>
  <c r="Y20" i="46"/>
  <c r="Y19" i="46"/>
  <c r="Y18" i="46"/>
  <c r="X40" i="48"/>
  <c r="W40" i="48"/>
  <c r="V40" i="48"/>
  <c r="U40" i="48"/>
  <c r="T40" i="48"/>
  <c r="S40" i="48"/>
  <c r="R40" i="48"/>
  <c r="Q40" i="48"/>
  <c r="P40" i="48"/>
  <c r="O40" i="48"/>
  <c r="N40" i="48"/>
  <c r="M40" i="48"/>
  <c r="L40" i="48"/>
  <c r="K40" i="48"/>
  <c r="J40" i="48"/>
  <c r="I40" i="48"/>
  <c r="H40" i="48"/>
  <c r="G40" i="48"/>
  <c r="F40" i="48"/>
  <c r="E40" i="48"/>
  <c r="D40" i="48"/>
  <c r="C40" i="48"/>
  <c r="Y39" i="48"/>
  <c r="Y38" i="48"/>
  <c r="Y37" i="48"/>
  <c r="Y36" i="48"/>
  <c r="Y35" i="48"/>
  <c r="Y34" i="48"/>
  <c r="Y33" i="48"/>
  <c r="Y32" i="48"/>
  <c r="Y31" i="48"/>
  <c r="Y30" i="48"/>
  <c r="Y29" i="48"/>
  <c r="Y28" i="48"/>
  <c r="Y27" i="48"/>
  <c r="Y26" i="48"/>
  <c r="Y25" i="48"/>
  <c r="Y24" i="48"/>
  <c r="Y23" i="48"/>
  <c r="Y22" i="48"/>
  <c r="Y21" i="48"/>
  <c r="Y20" i="48"/>
  <c r="Y19" i="48"/>
  <c r="Y18" i="48"/>
  <c r="X40" i="49"/>
  <c r="W40" i="49"/>
  <c r="V40" i="49"/>
  <c r="U40" i="49"/>
  <c r="T40" i="49"/>
  <c r="S40" i="49"/>
  <c r="R40" i="49"/>
  <c r="Q40" i="49"/>
  <c r="P40" i="49"/>
  <c r="O40" i="49"/>
  <c r="N40" i="49"/>
  <c r="M40" i="49"/>
  <c r="L40" i="49"/>
  <c r="K40" i="49"/>
  <c r="J40" i="49"/>
  <c r="I40" i="49"/>
  <c r="H40" i="49"/>
  <c r="G40" i="49"/>
  <c r="F40" i="49"/>
  <c r="E40" i="49"/>
  <c r="D40" i="49"/>
  <c r="C40" i="49"/>
  <c r="Y39" i="49"/>
  <c r="Y38" i="49"/>
  <c r="Y37" i="49"/>
  <c r="Y36" i="49"/>
  <c r="Y35" i="49"/>
  <c r="Y34" i="49"/>
  <c r="Y33" i="49"/>
  <c r="Y32" i="49"/>
  <c r="Y31" i="49"/>
  <c r="Y30" i="49"/>
  <c r="Y29" i="49"/>
  <c r="Y28" i="49"/>
  <c r="Y27" i="49"/>
  <c r="Y26" i="49"/>
  <c r="Y25" i="49"/>
  <c r="Y24" i="49"/>
  <c r="Y23" i="49"/>
  <c r="Y22" i="49"/>
  <c r="Y21" i="49"/>
  <c r="Y20" i="49"/>
  <c r="Y19" i="49"/>
  <c r="Y18" i="49"/>
  <c r="X40" i="50"/>
  <c r="W40" i="50"/>
  <c r="V40" i="50"/>
  <c r="U40" i="50"/>
  <c r="T40" i="50"/>
  <c r="S40" i="50"/>
  <c r="R40" i="50"/>
  <c r="Q40" i="50"/>
  <c r="P40" i="50"/>
  <c r="O40" i="50"/>
  <c r="N40" i="50"/>
  <c r="M40" i="50"/>
  <c r="L40" i="50"/>
  <c r="K40" i="50"/>
  <c r="J40" i="50"/>
  <c r="I40" i="50"/>
  <c r="H40" i="50"/>
  <c r="G40" i="50"/>
  <c r="F40" i="50"/>
  <c r="E40" i="50"/>
  <c r="D40" i="50"/>
  <c r="C40" i="50"/>
  <c r="Y39" i="50"/>
  <c r="Y38" i="50"/>
  <c r="Y37" i="50"/>
  <c r="Y36" i="50"/>
  <c r="Y35" i="50"/>
  <c r="Y34" i="50"/>
  <c r="Y33" i="50"/>
  <c r="Y32" i="50"/>
  <c r="Y31" i="50"/>
  <c r="Y30" i="50"/>
  <c r="Y29" i="50"/>
  <c r="Y28" i="50"/>
  <c r="Y27" i="50"/>
  <c r="Y26" i="50"/>
  <c r="Y25" i="50"/>
  <c r="Y24" i="50"/>
  <c r="Y23" i="50"/>
  <c r="Y22" i="50"/>
  <c r="Y21" i="50"/>
  <c r="Y20" i="50"/>
  <c r="Y19" i="50"/>
  <c r="Y18" i="50"/>
  <c r="X40" i="52"/>
  <c r="W40" i="52"/>
  <c r="V40" i="52"/>
  <c r="U40" i="52"/>
  <c r="T40" i="52"/>
  <c r="S40" i="52"/>
  <c r="R40" i="52"/>
  <c r="Q40" i="52"/>
  <c r="P40" i="52"/>
  <c r="O40" i="52"/>
  <c r="N40" i="52"/>
  <c r="M40" i="52"/>
  <c r="L40" i="52"/>
  <c r="K40" i="52"/>
  <c r="J40" i="52"/>
  <c r="I40" i="52"/>
  <c r="H40" i="52"/>
  <c r="G40" i="52"/>
  <c r="F40" i="52"/>
  <c r="E40" i="52"/>
  <c r="D40" i="52"/>
  <c r="C40" i="52"/>
  <c r="Y39" i="52"/>
  <c r="Y38" i="52"/>
  <c r="Y37" i="52"/>
  <c r="Y36" i="52"/>
  <c r="Y35" i="52"/>
  <c r="Y34" i="52"/>
  <c r="Y33" i="52"/>
  <c r="Y32" i="52"/>
  <c r="Y31" i="52"/>
  <c r="Y30" i="52"/>
  <c r="Y29" i="52"/>
  <c r="Y28" i="52"/>
  <c r="Y27" i="52"/>
  <c r="Y26" i="52"/>
  <c r="Y25" i="52"/>
  <c r="Y24" i="52"/>
  <c r="Y23" i="52"/>
  <c r="Y22" i="52"/>
  <c r="Y21" i="52"/>
  <c r="Y20" i="52"/>
  <c r="Y19" i="52"/>
  <c r="Y18" i="52"/>
  <c r="X40" i="53"/>
  <c r="W40" i="53"/>
  <c r="V40" i="53"/>
  <c r="U40" i="53"/>
  <c r="T40" i="53"/>
  <c r="S40" i="53"/>
  <c r="R40" i="53"/>
  <c r="Q40" i="53"/>
  <c r="P40" i="53"/>
  <c r="O40" i="53"/>
  <c r="N40" i="53"/>
  <c r="M40" i="53"/>
  <c r="L40" i="53"/>
  <c r="K40" i="53"/>
  <c r="J40" i="53"/>
  <c r="I40" i="53"/>
  <c r="H40" i="53"/>
  <c r="G40" i="53"/>
  <c r="F40" i="53"/>
  <c r="E40" i="53"/>
  <c r="D40" i="53"/>
  <c r="C40" i="53"/>
  <c r="Y39" i="53"/>
  <c r="Y38" i="53"/>
  <c r="Y37" i="53"/>
  <c r="Y36" i="53"/>
  <c r="Y35" i="53"/>
  <c r="Y34" i="53"/>
  <c r="Y33" i="53"/>
  <c r="Y32" i="53"/>
  <c r="Y31" i="53"/>
  <c r="Y30" i="53"/>
  <c r="Y29" i="53"/>
  <c r="Y28" i="53"/>
  <c r="Y27" i="53"/>
  <c r="Y26" i="53"/>
  <c r="Y25" i="53"/>
  <c r="Y24" i="53"/>
  <c r="Y23" i="53"/>
  <c r="Y22" i="53"/>
  <c r="Y21" i="53"/>
  <c r="Y20" i="53"/>
  <c r="Y19" i="53"/>
  <c r="Y18" i="53"/>
  <c r="X40" i="54"/>
  <c r="W40" i="54"/>
  <c r="V40" i="54"/>
  <c r="U40" i="54"/>
  <c r="T40" i="54"/>
  <c r="S40" i="54"/>
  <c r="R40" i="54"/>
  <c r="Q40" i="54"/>
  <c r="P40" i="54"/>
  <c r="O40" i="54"/>
  <c r="N40" i="54"/>
  <c r="M40" i="54"/>
  <c r="L40" i="54"/>
  <c r="K40" i="54"/>
  <c r="J40" i="54"/>
  <c r="I40" i="54"/>
  <c r="H40" i="54"/>
  <c r="G40" i="54"/>
  <c r="F40" i="54"/>
  <c r="E40" i="54"/>
  <c r="D40" i="54"/>
  <c r="C40" i="54"/>
  <c r="Y39" i="54"/>
  <c r="Y38" i="54"/>
  <c r="Y37" i="54"/>
  <c r="Y36" i="54"/>
  <c r="Y35" i="54"/>
  <c r="Y34" i="54"/>
  <c r="Y33" i="54"/>
  <c r="Y32" i="54"/>
  <c r="Y31" i="54"/>
  <c r="Y30" i="54"/>
  <c r="Y29" i="54"/>
  <c r="Y28" i="54"/>
  <c r="Y27" i="54"/>
  <c r="Y26" i="54"/>
  <c r="Y25" i="54"/>
  <c r="Y24" i="54"/>
  <c r="Y23" i="54"/>
  <c r="Y22" i="54"/>
  <c r="Y21" i="54"/>
  <c r="Y20" i="54"/>
  <c r="Y19" i="54"/>
  <c r="Y18" i="54"/>
  <c r="X40" i="56"/>
  <c r="W40" i="56"/>
  <c r="V40" i="56"/>
  <c r="U40" i="56"/>
  <c r="T40" i="56"/>
  <c r="S40" i="56"/>
  <c r="R40" i="56"/>
  <c r="Q40" i="56"/>
  <c r="P40" i="56"/>
  <c r="O40" i="56"/>
  <c r="N40" i="56"/>
  <c r="M40" i="56"/>
  <c r="L40" i="56"/>
  <c r="K40" i="56"/>
  <c r="J40" i="56"/>
  <c r="I40" i="56"/>
  <c r="H40" i="56"/>
  <c r="G40" i="56"/>
  <c r="F40" i="56"/>
  <c r="E40" i="56"/>
  <c r="D40" i="56"/>
  <c r="C40" i="56"/>
  <c r="Y39" i="56"/>
  <c r="Y38" i="56"/>
  <c r="Y37" i="56"/>
  <c r="Y36" i="56"/>
  <c r="Y35" i="56"/>
  <c r="Y34" i="56"/>
  <c r="Y33" i="56"/>
  <c r="Y32" i="56"/>
  <c r="Y31" i="56"/>
  <c r="Y30" i="56"/>
  <c r="Y29" i="56"/>
  <c r="Y28" i="56"/>
  <c r="Y27" i="56"/>
  <c r="Y26" i="56"/>
  <c r="Y25" i="56"/>
  <c r="Y24" i="56"/>
  <c r="Y23" i="56"/>
  <c r="Y22" i="56"/>
  <c r="Y21" i="56"/>
  <c r="Y20" i="56"/>
  <c r="Y19" i="56"/>
  <c r="Y18" i="56"/>
  <c r="X40" i="57"/>
  <c r="W40" i="57"/>
  <c r="V40" i="57"/>
  <c r="U40" i="57"/>
  <c r="T40" i="57"/>
  <c r="S40" i="57"/>
  <c r="R40" i="57"/>
  <c r="Q40" i="57"/>
  <c r="P40" i="57"/>
  <c r="O40" i="57"/>
  <c r="N40" i="57"/>
  <c r="M40" i="57"/>
  <c r="L40" i="57"/>
  <c r="K40" i="57"/>
  <c r="J40" i="57"/>
  <c r="I40" i="57"/>
  <c r="H40" i="57"/>
  <c r="G40" i="57"/>
  <c r="F40" i="57"/>
  <c r="E40" i="57"/>
  <c r="D40" i="57"/>
  <c r="C40" i="57"/>
  <c r="Y39" i="57"/>
  <c r="Y38" i="57"/>
  <c r="Y37" i="57"/>
  <c r="Y36" i="57"/>
  <c r="Y35" i="57"/>
  <c r="Y34" i="57"/>
  <c r="Y33" i="57"/>
  <c r="Y32" i="57"/>
  <c r="Y31" i="57"/>
  <c r="Y30" i="57"/>
  <c r="Y29" i="57"/>
  <c r="Y28" i="57"/>
  <c r="Y27" i="57"/>
  <c r="Y26" i="57"/>
  <c r="Y25" i="57"/>
  <c r="Y24" i="57"/>
  <c r="Y23" i="57"/>
  <c r="Y22" i="57"/>
  <c r="Y21" i="57"/>
  <c r="Y20" i="57"/>
  <c r="Y19" i="57"/>
  <c r="Y18" i="57"/>
  <c r="X40" i="58"/>
  <c r="W40" i="58"/>
  <c r="V40" i="58"/>
  <c r="U40" i="58"/>
  <c r="T40" i="58"/>
  <c r="S40" i="58"/>
  <c r="R40" i="58"/>
  <c r="Q40" i="58"/>
  <c r="P40" i="58"/>
  <c r="O40" i="58"/>
  <c r="N40" i="58"/>
  <c r="M40" i="58"/>
  <c r="L40" i="58"/>
  <c r="K40" i="58"/>
  <c r="J40" i="58"/>
  <c r="I40" i="58"/>
  <c r="H40" i="58"/>
  <c r="G40" i="58"/>
  <c r="F40" i="58"/>
  <c r="E40" i="58"/>
  <c r="D40" i="58"/>
  <c r="C40" i="58"/>
  <c r="Y39" i="58"/>
  <c r="Y38" i="58"/>
  <c r="Y37" i="58"/>
  <c r="Y36" i="58"/>
  <c r="Y35" i="58"/>
  <c r="Y34" i="58"/>
  <c r="Y33" i="58"/>
  <c r="Y32" i="58"/>
  <c r="Y31" i="58"/>
  <c r="Y30" i="58"/>
  <c r="Y29" i="58"/>
  <c r="Y28" i="58"/>
  <c r="Y27" i="58"/>
  <c r="Y26" i="58"/>
  <c r="Y25" i="58"/>
  <c r="Y24" i="58"/>
  <c r="Y23" i="58"/>
  <c r="Y22" i="58"/>
  <c r="Y21" i="58"/>
  <c r="Y20" i="58"/>
  <c r="Y19" i="58"/>
  <c r="Y18" i="58"/>
  <c r="X40" i="60"/>
  <c r="W40" i="60"/>
  <c r="V40" i="60"/>
  <c r="U40" i="60"/>
  <c r="T40" i="60"/>
  <c r="S40" i="60"/>
  <c r="R40" i="60"/>
  <c r="Q40" i="60"/>
  <c r="P40" i="60"/>
  <c r="O40" i="60"/>
  <c r="N40" i="60"/>
  <c r="M40" i="60"/>
  <c r="L40" i="60"/>
  <c r="K40" i="60"/>
  <c r="J40" i="60"/>
  <c r="I40" i="60"/>
  <c r="H40" i="60"/>
  <c r="G40" i="60"/>
  <c r="F40" i="60"/>
  <c r="E40" i="60"/>
  <c r="D40" i="60"/>
  <c r="C40" i="60"/>
  <c r="Y39" i="60"/>
  <c r="Y38" i="60"/>
  <c r="Y37" i="60"/>
  <c r="Y36" i="60"/>
  <c r="Y35" i="60"/>
  <c r="Y34" i="60"/>
  <c r="Y33" i="60"/>
  <c r="Y32" i="60"/>
  <c r="Y31" i="60"/>
  <c r="Y30" i="60"/>
  <c r="Y29" i="60"/>
  <c r="Y28" i="60"/>
  <c r="Y27" i="60"/>
  <c r="Y26" i="60"/>
  <c r="Y25" i="60"/>
  <c r="Y24" i="60"/>
  <c r="Y23" i="60"/>
  <c r="Y22" i="60"/>
  <c r="Y21" i="60"/>
  <c r="Y20" i="60"/>
  <c r="Y19" i="60"/>
  <c r="Y18" i="60"/>
  <c r="X40" i="61"/>
  <c r="W40" i="61"/>
  <c r="V40" i="61"/>
  <c r="U40" i="61"/>
  <c r="T40" i="61"/>
  <c r="S40" i="61"/>
  <c r="R40" i="61"/>
  <c r="Q40" i="61"/>
  <c r="P40" i="61"/>
  <c r="O40" i="61"/>
  <c r="N40" i="61"/>
  <c r="M40" i="61"/>
  <c r="L40" i="61"/>
  <c r="K40" i="61"/>
  <c r="J40" i="61"/>
  <c r="I40" i="61"/>
  <c r="H40" i="61"/>
  <c r="G40" i="61"/>
  <c r="F40" i="61"/>
  <c r="E40" i="61"/>
  <c r="D40" i="61"/>
  <c r="C40" i="61"/>
  <c r="Y39" i="61"/>
  <c r="Y38" i="61"/>
  <c r="Y37" i="61"/>
  <c r="Y36" i="61"/>
  <c r="Y35" i="61"/>
  <c r="Y34" i="61"/>
  <c r="Y33" i="61"/>
  <c r="Y32" i="61"/>
  <c r="Y31" i="61"/>
  <c r="Y30" i="61"/>
  <c r="Y29" i="61"/>
  <c r="Y28" i="61"/>
  <c r="Y27" i="61"/>
  <c r="Y26" i="61"/>
  <c r="Y25" i="61"/>
  <c r="Y24" i="61"/>
  <c r="Y23" i="61"/>
  <c r="Y22" i="61"/>
  <c r="Y21" i="61"/>
  <c r="Y20" i="61"/>
  <c r="Y19" i="61"/>
  <c r="Y18" i="61"/>
  <c r="X40" i="68"/>
  <c r="W40" i="68"/>
  <c r="V40" i="68"/>
  <c r="U40" i="68"/>
  <c r="T40" i="68"/>
  <c r="S40" i="68"/>
  <c r="R40" i="68"/>
  <c r="Q40" i="68"/>
  <c r="P40" i="68"/>
  <c r="O40" i="68"/>
  <c r="N40" i="68"/>
  <c r="M40" i="68"/>
  <c r="L40" i="68"/>
  <c r="K40" i="68"/>
  <c r="J40" i="68"/>
  <c r="I40" i="68"/>
  <c r="H40" i="68"/>
  <c r="G40" i="68"/>
  <c r="F40" i="68"/>
  <c r="E40" i="68"/>
  <c r="D40" i="68"/>
  <c r="C40" i="68"/>
  <c r="Y39" i="68"/>
  <c r="Y38" i="68"/>
  <c r="Y37" i="68"/>
  <c r="Y36" i="68"/>
  <c r="Y35" i="68"/>
  <c r="Y34" i="68"/>
  <c r="Y33" i="68"/>
  <c r="Y32" i="68"/>
  <c r="Y31" i="68"/>
  <c r="Y30" i="68"/>
  <c r="Y29" i="68"/>
  <c r="Y28" i="68"/>
  <c r="Y27" i="68"/>
  <c r="Y26" i="68"/>
  <c r="Y25" i="68"/>
  <c r="Y24" i="68"/>
  <c r="Y23" i="68"/>
  <c r="Y22" i="68"/>
  <c r="Y21" i="68"/>
  <c r="Y20" i="68"/>
  <c r="Y19" i="68"/>
  <c r="Y18" i="68"/>
  <c r="X40" i="15"/>
  <c r="W40" i="15"/>
  <c r="V40" i="15"/>
  <c r="U40" i="15"/>
  <c r="T40" i="15"/>
  <c r="S40" i="15"/>
  <c r="R40" i="15"/>
  <c r="Q40" i="15"/>
  <c r="P40" i="15"/>
  <c r="O40" i="15"/>
  <c r="N40" i="15"/>
  <c r="M40" i="15"/>
  <c r="L40" i="15"/>
  <c r="K40" i="15"/>
  <c r="J40" i="15"/>
  <c r="I40" i="15"/>
  <c r="H40" i="15"/>
  <c r="G40" i="15"/>
  <c r="F40" i="15"/>
  <c r="E40" i="15"/>
  <c r="D40" i="15"/>
  <c r="C40" i="15"/>
  <c r="Y39" i="15"/>
  <c r="Y38" i="15"/>
  <c r="Y37" i="15"/>
  <c r="Y36" i="15"/>
  <c r="Y35" i="15"/>
  <c r="Y34" i="15"/>
  <c r="Y33" i="15"/>
  <c r="Y32" i="15"/>
  <c r="Y31" i="15"/>
  <c r="Y30" i="15"/>
  <c r="Y29" i="15"/>
  <c r="Y28" i="15"/>
  <c r="Y27" i="15"/>
  <c r="Y26" i="15"/>
  <c r="Y25" i="15"/>
  <c r="Y24" i="15"/>
  <c r="Y23" i="15"/>
  <c r="Y22" i="15"/>
  <c r="Y21" i="15"/>
  <c r="Y20" i="15"/>
  <c r="Y19" i="15"/>
  <c r="Y18" i="15"/>
  <c r="Y39" i="17"/>
  <c r="X40" i="19"/>
  <c r="W40" i="19"/>
  <c r="V40" i="19"/>
  <c r="U40" i="19"/>
  <c r="T40" i="19"/>
  <c r="S40" i="19"/>
  <c r="R40" i="19"/>
  <c r="Q40" i="19"/>
  <c r="P40" i="19"/>
  <c r="O40" i="19"/>
  <c r="N40" i="19"/>
  <c r="M40" i="19"/>
  <c r="L40" i="19"/>
  <c r="K40" i="19"/>
  <c r="J40" i="19"/>
  <c r="I40" i="19"/>
  <c r="H40" i="19"/>
  <c r="G40" i="19"/>
  <c r="F40" i="19"/>
  <c r="E40" i="19"/>
  <c r="D40" i="19"/>
  <c r="C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X40" i="20"/>
  <c r="W40" i="20"/>
  <c r="V40" i="20"/>
  <c r="U40" i="20"/>
  <c r="T40" i="20"/>
  <c r="S40" i="20"/>
  <c r="R40" i="20"/>
  <c r="Q40" i="20"/>
  <c r="P40" i="20"/>
  <c r="O40" i="20"/>
  <c r="N40" i="20"/>
  <c r="M40" i="20"/>
  <c r="L40" i="20"/>
  <c r="K40" i="20"/>
  <c r="J40" i="20"/>
  <c r="I40" i="20"/>
  <c r="H40" i="20"/>
  <c r="G40" i="20"/>
  <c r="F40" i="20"/>
  <c r="E40" i="20"/>
  <c r="D40" i="20"/>
  <c r="C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X40" i="21"/>
  <c r="W40" i="21"/>
  <c r="V40" i="21"/>
  <c r="U40" i="21"/>
  <c r="T40" i="21"/>
  <c r="S40" i="21"/>
  <c r="R40" i="21"/>
  <c r="Q40" i="21"/>
  <c r="P40" i="21"/>
  <c r="O40" i="21"/>
  <c r="N40" i="21"/>
  <c r="M40" i="21"/>
  <c r="L40" i="21"/>
  <c r="K40" i="21"/>
  <c r="J40" i="21"/>
  <c r="I40" i="21"/>
  <c r="H40" i="21"/>
  <c r="G40" i="21"/>
  <c r="F40" i="21"/>
  <c r="E40" i="21"/>
  <c r="D40" i="21"/>
  <c r="C40" i="21"/>
  <c r="Y39" i="21"/>
  <c r="Y38" i="21"/>
  <c r="Y37" i="21"/>
  <c r="Y36" i="21"/>
  <c r="Y35" i="21"/>
  <c r="Y34" i="21"/>
  <c r="Y33" i="21"/>
  <c r="Y32" i="21"/>
  <c r="Y31" i="21"/>
  <c r="Y30" i="21"/>
  <c r="Y29" i="21"/>
  <c r="Y28" i="21"/>
  <c r="Y27" i="21"/>
  <c r="Y26" i="21"/>
  <c r="Y25" i="21"/>
  <c r="Y24" i="21"/>
  <c r="Y23" i="21"/>
  <c r="Y22" i="21"/>
  <c r="Y21" i="21"/>
  <c r="Y20" i="21"/>
  <c r="Y19" i="21"/>
  <c r="Y18" i="21"/>
  <c r="X40" i="23"/>
  <c r="W40" i="23"/>
  <c r="V40" i="23"/>
  <c r="U40" i="23"/>
  <c r="T40" i="23"/>
  <c r="S40" i="23"/>
  <c r="R40" i="23"/>
  <c r="Q40" i="23"/>
  <c r="P40" i="23"/>
  <c r="O40" i="23"/>
  <c r="N40" i="23"/>
  <c r="M40" i="23"/>
  <c r="L40" i="23"/>
  <c r="K40" i="23"/>
  <c r="J40" i="23"/>
  <c r="I40" i="23"/>
  <c r="H40" i="23"/>
  <c r="G40" i="23"/>
  <c r="F40" i="23"/>
  <c r="E40" i="23"/>
  <c r="D40" i="23"/>
  <c r="C40" i="23"/>
  <c r="Y39" i="23"/>
  <c r="Y38" i="23"/>
  <c r="Y37" i="23"/>
  <c r="Y36" i="23"/>
  <c r="Y35" i="23"/>
  <c r="Y34" i="23"/>
  <c r="Y33" i="23"/>
  <c r="Y32" i="23"/>
  <c r="Y31" i="23"/>
  <c r="Y30" i="23"/>
  <c r="Y29" i="23"/>
  <c r="Y28" i="23"/>
  <c r="Y27" i="23"/>
  <c r="Y26" i="23"/>
  <c r="Y25" i="23"/>
  <c r="Y24" i="23"/>
  <c r="Y23" i="23"/>
  <c r="Y22" i="23"/>
  <c r="Y21" i="23"/>
  <c r="Y20" i="23"/>
  <c r="Y19" i="23"/>
  <c r="Y18" i="23"/>
  <c r="X40" i="24"/>
  <c r="W40" i="24"/>
  <c r="V40" i="24"/>
  <c r="U40" i="24"/>
  <c r="T40" i="24"/>
  <c r="S40" i="24"/>
  <c r="R40" i="24"/>
  <c r="Q40" i="24"/>
  <c r="P40" i="24"/>
  <c r="O40" i="24"/>
  <c r="N40" i="24"/>
  <c r="M40" i="24"/>
  <c r="L40" i="24"/>
  <c r="K40" i="24"/>
  <c r="J40" i="24"/>
  <c r="I40" i="24"/>
  <c r="H40" i="24"/>
  <c r="G40" i="24"/>
  <c r="F40" i="24"/>
  <c r="E40" i="24"/>
  <c r="D40" i="24"/>
  <c r="C40" i="24"/>
  <c r="Y39" i="24"/>
  <c r="Y38" i="24"/>
  <c r="Y37" i="24"/>
  <c r="Y36" i="24"/>
  <c r="Y35" i="24"/>
  <c r="Y34" i="24"/>
  <c r="Y33" i="24"/>
  <c r="Y32" i="24"/>
  <c r="Y31" i="24"/>
  <c r="Y30" i="24"/>
  <c r="Y29" i="24"/>
  <c r="Y28" i="24"/>
  <c r="Y27" i="24"/>
  <c r="Y26" i="24"/>
  <c r="Y25" i="24"/>
  <c r="Y24" i="24"/>
  <c r="Y23" i="24"/>
  <c r="Y22" i="24"/>
  <c r="Y21" i="24"/>
  <c r="Y20" i="24"/>
  <c r="Y19" i="24"/>
  <c r="Y18" i="24"/>
  <c r="X40" i="72"/>
  <c r="W40" i="72"/>
  <c r="V40" i="72"/>
  <c r="U40" i="72"/>
  <c r="T40" i="72"/>
  <c r="S40" i="72"/>
  <c r="R40" i="72"/>
  <c r="Q40" i="72"/>
  <c r="P40" i="72"/>
  <c r="O40" i="72"/>
  <c r="N40" i="72"/>
  <c r="M40" i="72"/>
  <c r="L40" i="72"/>
  <c r="K40" i="72"/>
  <c r="J40" i="72"/>
  <c r="I40" i="72"/>
  <c r="H40" i="72"/>
  <c r="G40" i="72"/>
  <c r="F40" i="72"/>
  <c r="E40" i="72"/>
  <c r="D40" i="72"/>
  <c r="C40" i="72"/>
  <c r="Y39" i="72"/>
  <c r="Y38" i="72"/>
  <c r="Y37" i="72"/>
  <c r="Y36" i="72"/>
  <c r="Y35" i="72"/>
  <c r="Y34" i="72"/>
  <c r="Y33" i="72"/>
  <c r="Y32" i="72"/>
  <c r="Y31" i="72"/>
  <c r="Y30" i="72"/>
  <c r="Y29" i="72"/>
  <c r="Y28" i="72"/>
  <c r="Y27" i="72"/>
  <c r="Y26" i="72"/>
  <c r="Y25" i="72"/>
  <c r="Y24" i="72"/>
  <c r="Y23" i="72"/>
  <c r="Y22" i="72"/>
  <c r="Y21" i="72"/>
  <c r="Y20" i="72"/>
  <c r="Y19" i="72"/>
  <c r="Y18" i="72"/>
  <c r="X40" i="73"/>
  <c r="W40" i="73"/>
  <c r="V40" i="73"/>
  <c r="U40" i="73"/>
  <c r="T40" i="73"/>
  <c r="S40" i="73"/>
  <c r="R40" i="73"/>
  <c r="Q40" i="73"/>
  <c r="P40" i="73"/>
  <c r="O40" i="73"/>
  <c r="N40" i="73"/>
  <c r="M40" i="73"/>
  <c r="L40" i="73"/>
  <c r="K40" i="73"/>
  <c r="J40" i="73"/>
  <c r="I40" i="73"/>
  <c r="H40" i="73"/>
  <c r="G40" i="73"/>
  <c r="F40" i="73"/>
  <c r="E40" i="73"/>
  <c r="D40" i="73"/>
  <c r="C40" i="73"/>
  <c r="Y39" i="73"/>
  <c r="Y38" i="73"/>
  <c r="Y37" i="73"/>
  <c r="Y36" i="73"/>
  <c r="Y35" i="73"/>
  <c r="Y34" i="73"/>
  <c r="Y33" i="73"/>
  <c r="Y32" i="73"/>
  <c r="Y31" i="73"/>
  <c r="Y30" i="73"/>
  <c r="Y29" i="73"/>
  <c r="Y28" i="73"/>
  <c r="Y27" i="73"/>
  <c r="Y26" i="73"/>
  <c r="Y25" i="73"/>
  <c r="Y24" i="73"/>
  <c r="Y23" i="73"/>
  <c r="Y22" i="73"/>
  <c r="Y21" i="73"/>
  <c r="Y20" i="73"/>
  <c r="Y19" i="73"/>
  <c r="Y18" i="73"/>
  <c r="X40" i="76"/>
  <c r="W40" i="76"/>
  <c r="V40" i="76"/>
  <c r="U40" i="76"/>
  <c r="T40" i="76"/>
  <c r="S40" i="76"/>
  <c r="R40" i="76"/>
  <c r="Q40" i="76"/>
  <c r="P40" i="76"/>
  <c r="O40" i="76"/>
  <c r="N40" i="76"/>
  <c r="M40" i="76"/>
  <c r="L40" i="76"/>
  <c r="K40" i="76"/>
  <c r="J40" i="76"/>
  <c r="I40" i="76"/>
  <c r="H40" i="76"/>
  <c r="G40" i="76"/>
  <c r="F40" i="76"/>
  <c r="E40" i="76"/>
  <c r="D40" i="76"/>
  <c r="C40" i="76"/>
  <c r="Y39" i="76"/>
  <c r="Y38" i="76"/>
  <c r="Y37" i="76"/>
  <c r="Y36" i="76"/>
  <c r="Y35" i="76"/>
  <c r="Y34" i="76"/>
  <c r="Y33" i="76"/>
  <c r="Y32" i="76"/>
  <c r="Y31" i="76"/>
  <c r="Y30" i="76"/>
  <c r="Y29" i="76"/>
  <c r="Y28" i="76"/>
  <c r="Y27" i="76"/>
  <c r="Y26" i="76"/>
  <c r="Y25" i="76"/>
  <c r="Y24" i="76"/>
  <c r="Y23" i="76"/>
  <c r="Y22" i="76"/>
  <c r="Y21" i="76"/>
  <c r="Y20" i="76"/>
  <c r="Y19" i="76"/>
  <c r="Y18" i="76"/>
  <c r="X40" i="77"/>
  <c r="W40" i="77"/>
  <c r="V40" i="77"/>
  <c r="U40" i="77"/>
  <c r="T40" i="77"/>
  <c r="S40" i="77"/>
  <c r="R40" i="77"/>
  <c r="Q40" i="77"/>
  <c r="P40" i="77"/>
  <c r="O40" i="77"/>
  <c r="N40" i="77"/>
  <c r="M40" i="77"/>
  <c r="L40" i="77"/>
  <c r="K40" i="77"/>
  <c r="J40" i="77"/>
  <c r="I40" i="77"/>
  <c r="H40" i="77"/>
  <c r="G40" i="77"/>
  <c r="F40" i="77"/>
  <c r="E40" i="77"/>
  <c r="D40" i="77"/>
  <c r="C40" i="77"/>
  <c r="Y39" i="77"/>
  <c r="Y38" i="77"/>
  <c r="Y37" i="77"/>
  <c r="Y36" i="77"/>
  <c r="Y35" i="77"/>
  <c r="Y34" i="77"/>
  <c r="Y33" i="77"/>
  <c r="Y32" i="77"/>
  <c r="Y31" i="77"/>
  <c r="Y30" i="77"/>
  <c r="Y29" i="77"/>
  <c r="Y28" i="77"/>
  <c r="Y27" i="77"/>
  <c r="Y26" i="77"/>
  <c r="Y25" i="77"/>
  <c r="Y24" i="77"/>
  <c r="Y23" i="77"/>
  <c r="Y22" i="77"/>
  <c r="Y21" i="77"/>
  <c r="Y20" i="77"/>
  <c r="Y19" i="77"/>
  <c r="Y18" i="77"/>
  <c r="X40" i="84"/>
  <c r="W40" i="84"/>
  <c r="V40" i="84"/>
  <c r="U40" i="84"/>
  <c r="T40" i="84"/>
  <c r="S40" i="84"/>
  <c r="R40" i="84"/>
  <c r="Q40" i="84"/>
  <c r="P40" i="84"/>
  <c r="O40" i="84"/>
  <c r="N40" i="84"/>
  <c r="M40" i="84"/>
  <c r="L40" i="84"/>
  <c r="K40" i="84"/>
  <c r="J40" i="84"/>
  <c r="I40" i="84"/>
  <c r="H40" i="84"/>
  <c r="G40" i="84"/>
  <c r="F40" i="84"/>
  <c r="E40" i="84"/>
  <c r="D40" i="84"/>
  <c r="C40" i="84"/>
  <c r="Y39" i="84"/>
  <c r="Y38" i="84"/>
  <c r="Y37" i="84"/>
  <c r="Y36" i="84"/>
  <c r="Y35" i="84"/>
  <c r="Y34" i="84"/>
  <c r="Y33" i="84"/>
  <c r="Y32" i="84"/>
  <c r="Y31" i="84"/>
  <c r="Y30" i="84"/>
  <c r="Y29" i="84"/>
  <c r="Y28" i="84"/>
  <c r="Y27" i="84"/>
  <c r="Y26" i="84"/>
  <c r="Y25" i="84"/>
  <c r="Y24" i="84"/>
  <c r="Y23" i="84"/>
  <c r="Y22" i="84"/>
  <c r="Y21" i="84"/>
  <c r="Y20" i="84"/>
  <c r="Y19" i="84"/>
  <c r="Y18" i="84"/>
  <c r="X40" i="85"/>
  <c r="W40" i="85"/>
  <c r="V40" i="85"/>
  <c r="U40" i="85"/>
  <c r="T40" i="85"/>
  <c r="S40" i="85"/>
  <c r="R40" i="85"/>
  <c r="Q40" i="85"/>
  <c r="P40" i="85"/>
  <c r="O40" i="85"/>
  <c r="N40" i="85"/>
  <c r="M40" i="85"/>
  <c r="L40" i="85"/>
  <c r="K40" i="85"/>
  <c r="J40" i="85"/>
  <c r="I40" i="85"/>
  <c r="H40" i="85"/>
  <c r="G40" i="85"/>
  <c r="F40" i="85"/>
  <c r="E40" i="85"/>
  <c r="D40" i="85"/>
  <c r="C40" i="85"/>
  <c r="Y39" i="85"/>
  <c r="Y38" i="85"/>
  <c r="Y37" i="85"/>
  <c r="Y36" i="85"/>
  <c r="Y35" i="85"/>
  <c r="Y34" i="85"/>
  <c r="Y33" i="85"/>
  <c r="Y32" i="85"/>
  <c r="Y31" i="85"/>
  <c r="Y30" i="85"/>
  <c r="Y29" i="85"/>
  <c r="Y28" i="85"/>
  <c r="Y27" i="85"/>
  <c r="Y26" i="85"/>
  <c r="Y25" i="85"/>
  <c r="Y24" i="85"/>
  <c r="Y23" i="85"/>
  <c r="Y22" i="85"/>
  <c r="Y21" i="85"/>
  <c r="Y20" i="85"/>
  <c r="Y19" i="85"/>
  <c r="Y18" i="85"/>
  <c r="X40" i="87"/>
  <c r="W40" i="87"/>
  <c r="V40" i="87"/>
  <c r="U40" i="87"/>
  <c r="T40" i="87"/>
  <c r="S40" i="87"/>
  <c r="R40" i="87"/>
  <c r="Q40" i="87"/>
  <c r="P40" i="87"/>
  <c r="O40" i="87"/>
  <c r="N40" i="87"/>
  <c r="M40" i="87"/>
  <c r="L40" i="87"/>
  <c r="K40" i="87"/>
  <c r="J40" i="87"/>
  <c r="I40" i="87"/>
  <c r="H40" i="87"/>
  <c r="G40" i="87"/>
  <c r="F40" i="87"/>
  <c r="E40" i="87"/>
  <c r="D40" i="87"/>
  <c r="C40" i="87"/>
  <c r="Y39" i="87"/>
  <c r="Y38" i="87"/>
  <c r="Y37" i="87"/>
  <c r="Y36" i="87"/>
  <c r="Y35" i="87"/>
  <c r="Y34" i="87"/>
  <c r="Y33" i="87"/>
  <c r="Y32" i="87"/>
  <c r="Y31" i="87"/>
  <c r="Y30" i="87"/>
  <c r="Y29" i="87"/>
  <c r="Y28" i="87"/>
  <c r="Y27" i="87"/>
  <c r="Y26" i="87"/>
  <c r="Y25" i="87"/>
  <c r="Y24" i="87"/>
  <c r="Y23" i="87"/>
  <c r="Y22" i="87"/>
  <c r="Y21" i="87"/>
  <c r="Y20" i="87"/>
  <c r="Y19" i="87"/>
  <c r="Y18" i="87"/>
  <c r="X40" i="117"/>
  <c r="W40" i="117"/>
  <c r="V40" i="117"/>
  <c r="U40" i="117"/>
  <c r="T40" i="117"/>
  <c r="S40" i="117"/>
  <c r="R40" i="117"/>
  <c r="Q40" i="117"/>
  <c r="P40" i="117"/>
  <c r="O40" i="117"/>
  <c r="N40" i="117"/>
  <c r="M40" i="117"/>
  <c r="L40" i="117"/>
  <c r="K40" i="117"/>
  <c r="J40" i="117"/>
  <c r="I40" i="117"/>
  <c r="H40" i="117"/>
  <c r="G40" i="117"/>
  <c r="F40" i="117"/>
  <c r="E40" i="117"/>
  <c r="D40" i="117"/>
  <c r="C40" i="117"/>
  <c r="Y39" i="117"/>
  <c r="Y38" i="117"/>
  <c r="Y37" i="117"/>
  <c r="Y36" i="117"/>
  <c r="Y35" i="117"/>
  <c r="Y34" i="117"/>
  <c r="Y33" i="117"/>
  <c r="Y32" i="117"/>
  <c r="Y31" i="117"/>
  <c r="Y30" i="117"/>
  <c r="Y29" i="117"/>
  <c r="Y28" i="117"/>
  <c r="Y27" i="117"/>
  <c r="Y26" i="117"/>
  <c r="Y25" i="117"/>
  <c r="Y24" i="117"/>
  <c r="Y23" i="117"/>
  <c r="Y22" i="117"/>
  <c r="Y21" i="117"/>
  <c r="Y20" i="117"/>
  <c r="Y19" i="117"/>
  <c r="Y18" i="117"/>
  <c r="X40" i="118"/>
  <c r="W40" i="118"/>
  <c r="V40" i="118"/>
  <c r="U40" i="118"/>
  <c r="T40" i="118"/>
  <c r="S40" i="118"/>
  <c r="R40" i="118"/>
  <c r="Q40" i="118"/>
  <c r="P40" i="118"/>
  <c r="O40" i="118"/>
  <c r="N40" i="118"/>
  <c r="M40" i="118"/>
  <c r="L40" i="118"/>
  <c r="K40" i="118"/>
  <c r="J40" i="118"/>
  <c r="I40" i="118"/>
  <c r="H40" i="118"/>
  <c r="G40" i="118"/>
  <c r="F40" i="118"/>
  <c r="E40" i="118"/>
  <c r="D40" i="118"/>
  <c r="C40" i="118"/>
  <c r="Y39" i="118"/>
  <c r="Y38" i="118"/>
  <c r="Y37" i="118"/>
  <c r="Y36" i="118"/>
  <c r="Y35" i="118"/>
  <c r="Y34" i="118"/>
  <c r="Y33" i="118"/>
  <c r="Y32" i="118"/>
  <c r="Y31" i="118"/>
  <c r="Y30" i="118"/>
  <c r="Y29" i="118"/>
  <c r="Y28" i="118"/>
  <c r="Y27" i="118"/>
  <c r="Y26" i="118"/>
  <c r="Y25" i="118"/>
  <c r="Y24" i="118"/>
  <c r="Y23" i="118"/>
  <c r="Y22" i="118"/>
  <c r="Y21" i="118"/>
  <c r="Y20" i="118"/>
  <c r="Y19" i="118"/>
  <c r="Y18" i="118"/>
  <c r="X40" i="119"/>
  <c r="W40" i="119"/>
  <c r="V40" i="119"/>
  <c r="U40" i="119"/>
  <c r="T40" i="119"/>
  <c r="S40" i="119"/>
  <c r="R40" i="119"/>
  <c r="Q40" i="119"/>
  <c r="P40" i="119"/>
  <c r="O40" i="119"/>
  <c r="N40" i="119"/>
  <c r="M40" i="119"/>
  <c r="L40" i="119"/>
  <c r="K40" i="119"/>
  <c r="J40" i="119"/>
  <c r="I40" i="119"/>
  <c r="H40" i="119"/>
  <c r="G40" i="119"/>
  <c r="F40" i="119"/>
  <c r="E40" i="119"/>
  <c r="D40" i="119"/>
  <c r="C40" i="119"/>
  <c r="Y39" i="119"/>
  <c r="Y38" i="119"/>
  <c r="Y37" i="119"/>
  <c r="Y36" i="119"/>
  <c r="Y35" i="119"/>
  <c r="Y34" i="119"/>
  <c r="Y33" i="119"/>
  <c r="Y32" i="119"/>
  <c r="Y31" i="119"/>
  <c r="Y30" i="119"/>
  <c r="Y29" i="119"/>
  <c r="Y28" i="119"/>
  <c r="Y27" i="119"/>
  <c r="Y26" i="119"/>
  <c r="Y25" i="119"/>
  <c r="Y24" i="119"/>
  <c r="Y23" i="119"/>
  <c r="Y22" i="119"/>
  <c r="Y21" i="119"/>
  <c r="Y20" i="119"/>
  <c r="Y19" i="119"/>
  <c r="Y18" i="119"/>
  <c r="X40" i="121"/>
  <c r="W40" i="121"/>
  <c r="V40" i="121"/>
  <c r="U40" i="121"/>
  <c r="T40" i="121"/>
  <c r="S40" i="121"/>
  <c r="R40" i="121"/>
  <c r="Q40" i="121"/>
  <c r="P40" i="121"/>
  <c r="O40" i="121"/>
  <c r="N40" i="121"/>
  <c r="M40" i="121"/>
  <c r="L40" i="121"/>
  <c r="K40" i="121"/>
  <c r="J40" i="121"/>
  <c r="I40" i="121"/>
  <c r="H40" i="121"/>
  <c r="G40" i="121"/>
  <c r="F40" i="121"/>
  <c r="E40" i="121"/>
  <c r="D40" i="121"/>
  <c r="C40" i="121"/>
  <c r="Y39" i="121"/>
  <c r="Y38" i="121"/>
  <c r="Y37" i="121"/>
  <c r="Y36" i="121"/>
  <c r="Y35" i="121"/>
  <c r="Y34" i="121"/>
  <c r="Y33" i="121"/>
  <c r="Y32" i="121"/>
  <c r="Y31" i="121"/>
  <c r="Y30" i="121"/>
  <c r="Y29" i="121"/>
  <c r="Y28" i="121"/>
  <c r="Y27" i="121"/>
  <c r="Y26" i="121"/>
  <c r="Y25" i="121"/>
  <c r="Y24" i="121"/>
  <c r="Y23" i="121"/>
  <c r="Y22" i="121"/>
  <c r="Y21" i="121"/>
  <c r="Y20" i="121"/>
  <c r="Y19" i="121"/>
  <c r="Y18" i="121"/>
  <c r="X40" i="122"/>
  <c r="W40" i="122"/>
  <c r="V40" i="122"/>
  <c r="U40" i="122"/>
  <c r="T40" i="122"/>
  <c r="S40" i="122"/>
  <c r="R40" i="122"/>
  <c r="Q40" i="122"/>
  <c r="P40" i="122"/>
  <c r="O40" i="122"/>
  <c r="N40" i="122"/>
  <c r="M40" i="122"/>
  <c r="L40" i="122"/>
  <c r="K40" i="122"/>
  <c r="J40" i="122"/>
  <c r="I40" i="122"/>
  <c r="H40" i="122"/>
  <c r="G40" i="122"/>
  <c r="F40" i="122"/>
  <c r="E40" i="122"/>
  <c r="D40" i="122"/>
  <c r="C40" i="122"/>
  <c r="Y39" i="122"/>
  <c r="Y38" i="122"/>
  <c r="Y37" i="122"/>
  <c r="Y36" i="122"/>
  <c r="Y35" i="122"/>
  <c r="Y34" i="122"/>
  <c r="Y33" i="122"/>
  <c r="Y32" i="122"/>
  <c r="Y31" i="122"/>
  <c r="Y30" i="122"/>
  <c r="Y29" i="122"/>
  <c r="Y28" i="122"/>
  <c r="Y27" i="122"/>
  <c r="Y26" i="122"/>
  <c r="Y25" i="122"/>
  <c r="Y24" i="122"/>
  <c r="Y23" i="122"/>
  <c r="Y22" i="122"/>
  <c r="Y21" i="122"/>
  <c r="Y20" i="122"/>
  <c r="Y19" i="122"/>
  <c r="Y18" i="122"/>
  <c r="X40" i="123"/>
  <c r="W40" i="123"/>
  <c r="V40" i="123"/>
  <c r="U40" i="123"/>
  <c r="T40" i="123"/>
  <c r="S40" i="123"/>
  <c r="R40" i="123"/>
  <c r="Q40" i="123"/>
  <c r="P40" i="123"/>
  <c r="O40" i="123"/>
  <c r="N40" i="123"/>
  <c r="M40" i="123"/>
  <c r="L40" i="123"/>
  <c r="K40" i="123"/>
  <c r="J40" i="123"/>
  <c r="I40" i="123"/>
  <c r="H40" i="123"/>
  <c r="G40" i="123"/>
  <c r="F40" i="123"/>
  <c r="E40" i="123"/>
  <c r="D40" i="123"/>
  <c r="C40" i="123"/>
  <c r="Y39" i="123"/>
  <c r="Y38" i="123"/>
  <c r="Y37" i="123"/>
  <c r="Y36" i="123"/>
  <c r="Y35" i="123"/>
  <c r="Y34" i="123"/>
  <c r="Y33" i="123"/>
  <c r="Y32" i="123"/>
  <c r="Y31" i="123"/>
  <c r="Y30" i="123"/>
  <c r="Y29" i="123"/>
  <c r="Y28" i="123"/>
  <c r="Y27" i="123"/>
  <c r="Y26" i="123"/>
  <c r="Y25" i="123"/>
  <c r="Y24" i="123"/>
  <c r="Y23" i="123"/>
  <c r="Y22" i="123"/>
  <c r="Y21" i="123"/>
  <c r="Y20" i="123"/>
  <c r="Y19" i="123"/>
  <c r="Y18" i="123"/>
  <c r="X40" i="125"/>
  <c r="W40" i="125"/>
  <c r="V40" i="125"/>
  <c r="U40" i="125"/>
  <c r="T40" i="125"/>
  <c r="S40" i="125"/>
  <c r="R40" i="125"/>
  <c r="Q40" i="125"/>
  <c r="P40" i="125"/>
  <c r="O40" i="125"/>
  <c r="N40" i="125"/>
  <c r="M40" i="125"/>
  <c r="L40" i="125"/>
  <c r="K40" i="125"/>
  <c r="J40" i="125"/>
  <c r="I40" i="125"/>
  <c r="H40" i="125"/>
  <c r="G40" i="125"/>
  <c r="F40" i="125"/>
  <c r="E40" i="125"/>
  <c r="D40" i="125"/>
  <c r="C40" i="125"/>
  <c r="Y39" i="125"/>
  <c r="Y38" i="125"/>
  <c r="Y37" i="125"/>
  <c r="Y36" i="125"/>
  <c r="Y35" i="125"/>
  <c r="Y34" i="125"/>
  <c r="Y33" i="125"/>
  <c r="Y32" i="125"/>
  <c r="Y31" i="125"/>
  <c r="Y30" i="125"/>
  <c r="Y29" i="125"/>
  <c r="Y28" i="125"/>
  <c r="Y27" i="125"/>
  <c r="Y26" i="125"/>
  <c r="Y25" i="125"/>
  <c r="Y24" i="125"/>
  <c r="Y23" i="125"/>
  <c r="Y22" i="125"/>
  <c r="Y21" i="125"/>
  <c r="Y20" i="125"/>
  <c r="Y19" i="125"/>
  <c r="Y18" i="125"/>
  <c r="X40" i="126"/>
  <c r="W40" i="126"/>
  <c r="V40" i="126"/>
  <c r="U40" i="126"/>
  <c r="T40" i="126"/>
  <c r="S40" i="126"/>
  <c r="R40" i="126"/>
  <c r="Q40" i="126"/>
  <c r="P40" i="126"/>
  <c r="O40" i="126"/>
  <c r="N40" i="126"/>
  <c r="M40" i="126"/>
  <c r="L40" i="126"/>
  <c r="K40" i="126"/>
  <c r="J40" i="126"/>
  <c r="I40" i="126"/>
  <c r="H40" i="126"/>
  <c r="G40" i="126"/>
  <c r="F40" i="126"/>
  <c r="E40" i="126"/>
  <c r="D40" i="126"/>
  <c r="C40" i="126"/>
  <c r="Y39" i="126"/>
  <c r="Y38" i="126"/>
  <c r="Y37" i="126"/>
  <c r="Y36" i="126"/>
  <c r="Y35" i="126"/>
  <c r="Y34" i="126"/>
  <c r="Y33" i="126"/>
  <c r="Y32" i="126"/>
  <c r="Y31" i="126"/>
  <c r="Y30" i="126"/>
  <c r="Y29" i="126"/>
  <c r="Y28" i="126"/>
  <c r="Y27" i="126"/>
  <c r="Y26" i="126"/>
  <c r="Y25" i="126"/>
  <c r="Y24" i="126"/>
  <c r="Y23" i="126"/>
  <c r="Y22" i="126"/>
  <c r="Y21" i="126"/>
  <c r="Y20" i="126"/>
  <c r="Y19" i="126"/>
  <c r="Y18" i="126"/>
  <c r="X40" i="127"/>
  <c r="W40" i="127"/>
  <c r="V40" i="127"/>
  <c r="U40" i="127"/>
  <c r="T40" i="127"/>
  <c r="S40" i="127"/>
  <c r="R40" i="127"/>
  <c r="Q40" i="127"/>
  <c r="P40" i="127"/>
  <c r="O40" i="127"/>
  <c r="N40" i="127"/>
  <c r="M40" i="127"/>
  <c r="L40" i="127"/>
  <c r="K40" i="127"/>
  <c r="J40" i="127"/>
  <c r="I40" i="127"/>
  <c r="H40" i="127"/>
  <c r="G40" i="127"/>
  <c r="F40" i="127"/>
  <c r="E40" i="127"/>
  <c r="D40" i="127"/>
  <c r="C40" i="127"/>
  <c r="Y39" i="127"/>
  <c r="Y38" i="127"/>
  <c r="Y37" i="127"/>
  <c r="Y36" i="127"/>
  <c r="Y35" i="127"/>
  <c r="Y34" i="127"/>
  <c r="Y33" i="127"/>
  <c r="Y32" i="127"/>
  <c r="Y31" i="127"/>
  <c r="Y30" i="127"/>
  <c r="Y29" i="127"/>
  <c r="Y28" i="127"/>
  <c r="Y27" i="127"/>
  <c r="Y26" i="127"/>
  <c r="Y25" i="127"/>
  <c r="Y24" i="127"/>
  <c r="Y23" i="127"/>
  <c r="Y22" i="127"/>
  <c r="Y21" i="127"/>
  <c r="Y20" i="127"/>
  <c r="Y19" i="127"/>
  <c r="Y18" i="127"/>
  <c r="X40" i="129"/>
  <c r="W40" i="129"/>
  <c r="V40" i="129"/>
  <c r="U40" i="129"/>
  <c r="T40" i="129"/>
  <c r="S40" i="129"/>
  <c r="R40" i="129"/>
  <c r="Q40" i="129"/>
  <c r="P40" i="129"/>
  <c r="O40" i="129"/>
  <c r="N40" i="129"/>
  <c r="M40" i="129"/>
  <c r="L40" i="129"/>
  <c r="K40" i="129"/>
  <c r="J40" i="129"/>
  <c r="I40" i="129"/>
  <c r="H40" i="129"/>
  <c r="G40" i="129"/>
  <c r="F40" i="129"/>
  <c r="E40" i="129"/>
  <c r="D40" i="129"/>
  <c r="C40" i="129"/>
  <c r="Y39" i="129"/>
  <c r="Y38" i="129"/>
  <c r="Y37" i="129"/>
  <c r="Y36" i="129"/>
  <c r="Y35" i="129"/>
  <c r="Y34" i="129"/>
  <c r="Y33" i="129"/>
  <c r="Y32" i="129"/>
  <c r="Y31" i="129"/>
  <c r="Y30" i="129"/>
  <c r="Y29" i="129"/>
  <c r="Y28" i="129"/>
  <c r="Y27" i="129"/>
  <c r="Y26" i="129"/>
  <c r="Y25" i="129"/>
  <c r="Y24" i="129"/>
  <c r="Y23" i="129"/>
  <c r="Y22" i="129"/>
  <c r="Y21" i="129"/>
  <c r="Y20" i="129"/>
  <c r="Y19" i="129"/>
  <c r="Y18" i="129"/>
  <c r="X40" i="130"/>
  <c r="W40" i="130"/>
  <c r="V40" i="130"/>
  <c r="U40" i="130"/>
  <c r="T40" i="130"/>
  <c r="S40" i="130"/>
  <c r="R40" i="130"/>
  <c r="Q40" i="130"/>
  <c r="P40" i="130"/>
  <c r="O40" i="130"/>
  <c r="N40" i="130"/>
  <c r="M40" i="130"/>
  <c r="L40" i="130"/>
  <c r="K40" i="130"/>
  <c r="J40" i="130"/>
  <c r="I40" i="130"/>
  <c r="H40" i="130"/>
  <c r="G40" i="130"/>
  <c r="F40" i="130"/>
  <c r="E40" i="130"/>
  <c r="D40" i="130"/>
  <c r="C40" i="130"/>
  <c r="Y39" i="130"/>
  <c r="Y38" i="130"/>
  <c r="Y37" i="130"/>
  <c r="Y36" i="130"/>
  <c r="Y35" i="130"/>
  <c r="Y34" i="130"/>
  <c r="Y33" i="130"/>
  <c r="Y32" i="130"/>
  <c r="Y31" i="130"/>
  <c r="Y30" i="130"/>
  <c r="Y29" i="130"/>
  <c r="Y28" i="130"/>
  <c r="Y27" i="130"/>
  <c r="Y26" i="130"/>
  <c r="Y25" i="130"/>
  <c r="Y24" i="130"/>
  <c r="Y23" i="130"/>
  <c r="Y22" i="130"/>
  <c r="Y21" i="130"/>
  <c r="Y20" i="130"/>
  <c r="Y19" i="130"/>
  <c r="Y18" i="130"/>
  <c r="X40" i="131"/>
  <c r="W40" i="131"/>
  <c r="V40" i="131"/>
  <c r="U40" i="131"/>
  <c r="T40" i="131"/>
  <c r="S40" i="131"/>
  <c r="R40" i="131"/>
  <c r="Q40" i="131"/>
  <c r="P40" i="131"/>
  <c r="O40" i="131"/>
  <c r="N40" i="131"/>
  <c r="M40" i="131"/>
  <c r="L40" i="131"/>
  <c r="K40" i="131"/>
  <c r="J40" i="131"/>
  <c r="I40" i="131"/>
  <c r="H40" i="131"/>
  <c r="G40" i="131"/>
  <c r="F40" i="131"/>
  <c r="E40" i="131"/>
  <c r="D40" i="131"/>
  <c r="C40" i="131"/>
  <c r="Y39" i="131"/>
  <c r="Y38" i="131"/>
  <c r="Y37" i="131"/>
  <c r="Y36" i="131"/>
  <c r="Y35" i="131"/>
  <c r="Y34" i="131"/>
  <c r="Y33" i="131"/>
  <c r="Y32" i="131"/>
  <c r="Y31" i="131"/>
  <c r="Y30" i="131"/>
  <c r="Y29" i="131"/>
  <c r="Y28" i="131"/>
  <c r="Y27" i="131"/>
  <c r="Y26" i="131"/>
  <c r="Y25" i="131"/>
  <c r="Y24" i="131"/>
  <c r="Y23" i="131"/>
  <c r="Y22" i="131"/>
  <c r="Y21" i="131"/>
  <c r="Y20" i="131"/>
  <c r="Y19" i="131"/>
  <c r="Y18" i="131"/>
  <c r="X40" i="133"/>
  <c r="W40" i="133"/>
  <c r="V40" i="133"/>
  <c r="U40" i="133"/>
  <c r="T40" i="133"/>
  <c r="S40" i="133"/>
  <c r="R40" i="133"/>
  <c r="Q40" i="133"/>
  <c r="P40" i="133"/>
  <c r="O40" i="133"/>
  <c r="N40" i="133"/>
  <c r="M40" i="133"/>
  <c r="L40" i="133"/>
  <c r="K40" i="133"/>
  <c r="J40" i="133"/>
  <c r="I40" i="133"/>
  <c r="H40" i="133"/>
  <c r="G40" i="133"/>
  <c r="F40" i="133"/>
  <c r="E40" i="133"/>
  <c r="D40" i="133"/>
  <c r="C40" i="133"/>
  <c r="Y39" i="133"/>
  <c r="Y38" i="133"/>
  <c r="Y37" i="133"/>
  <c r="Y36" i="133"/>
  <c r="Y35" i="133"/>
  <c r="Y34" i="133"/>
  <c r="Y33" i="133"/>
  <c r="Y32" i="133"/>
  <c r="Y31" i="133"/>
  <c r="Y30" i="133"/>
  <c r="Y29" i="133"/>
  <c r="Y28" i="133"/>
  <c r="Y27" i="133"/>
  <c r="Y26" i="133"/>
  <c r="Y25" i="133"/>
  <c r="Y24" i="133"/>
  <c r="Y23" i="133"/>
  <c r="Y22" i="133"/>
  <c r="Y21" i="133"/>
  <c r="Y20" i="133"/>
  <c r="Y19" i="133"/>
  <c r="Y18" i="133"/>
  <c r="X40" i="141"/>
  <c r="W40" i="141"/>
  <c r="V40" i="141"/>
  <c r="U40" i="141"/>
  <c r="T40" i="141"/>
  <c r="S40" i="141"/>
  <c r="R40" i="141"/>
  <c r="Q40" i="141"/>
  <c r="P40" i="141"/>
  <c r="O40" i="141"/>
  <c r="N40" i="141"/>
  <c r="M40" i="141"/>
  <c r="L40" i="141"/>
  <c r="K40" i="141"/>
  <c r="J40" i="141"/>
  <c r="I40" i="141"/>
  <c r="H40" i="141"/>
  <c r="G40" i="141"/>
  <c r="F40" i="141"/>
  <c r="E40" i="141"/>
  <c r="D40" i="141"/>
  <c r="C40" i="141"/>
  <c r="Y39" i="141"/>
  <c r="Y38" i="141"/>
  <c r="Y37" i="141"/>
  <c r="Y36" i="141"/>
  <c r="Y35" i="141"/>
  <c r="Y34" i="141"/>
  <c r="Y33" i="141"/>
  <c r="Y32" i="141"/>
  <c r="Y31" i="141"/>
  <c r="Y30" i="141"/>
  <c r="Y29" i="141"/>
  <c r="Y28" i="141"/>
  <c r="Y27" i="141"/>
  <c r="Y26" i="141"/>
  <c r="Y25" i="141"/>
  <c r="Y24" i="141"/>
  <c r="Y23" i="141"/>
  <c r="Y22" i="141"/>
  <c r="Y21" i="141"/>
  <c r="Y20" i="141"/>
  <c r="Y19" i="141"/>
  <c r="Y18" i="141"/>
  <c r="X40" i="143"/>
  <c r="W40" i="143"/>
  <c r="V40" i="143"/>
  <c r="U40" i="143"/>
  <c r="T40" i="143"/>
  <c r="S40" i="143"/>
  <c r="R40" i="143"/>
  <c r="Q40" i="143"/>
  <c r="P40" i="143"/>
  <c r="O40" i="143"/>
  <c r="N40" i="143"/>
  <c r="M40" i="143"/>
  <c r="L40" i="143"/>
  <c r="K40" i="143"/>
  <c r="J40" i="143"/>
  <c r="I40" i="143"/>
  <c r="H40" i="143"/>
  <c r="G40" i="143"/>
  <c r="F40" i="143"/>
  <c r="E40" i="143"/>
  <c r="D40" i="143"/>
  <c r="C40" i="143"/>
  <c r="Y39" i="143"/>
  <c r="Y38" i="143"/>
  <c r="Y37" i="143"/>
  <c r="Y36" i="143"/>
  <c r="Y35" i="143"/>
  <c r="Y34" i="143"/>
  <c r="Y33" i="143"/>
  <c r="Y32" i="143"/>
  <c r="Y31" i="143"/>
  <c r="Y30" i="143"/>
  <c r="Y29" i="143"/>
  <c r="Y28" i="143"/>
  <c r="Y27" i="143"/>
  <c r="Y26" i="143"/>
  <c r="Y25" i="143"/>
  <c r="Y24" i="143"/>
  <c r="Y23" i="143"/>
  <c r="Y22" i="143"/>
  <c r="Y21" i="143"/>
  <c r="Y20" i="143"/>
  <c r="Y19" i="143"/>
  <c r="Y18" i="143"/>
  <c r="X40" i="88"/>
  <c r="W40" i="88"/>
  <c r="V40" i="88"/>
  <c r="U40" i="88"/>
  <c r="T40" i="88"/>
  <c r="S40" i="88"/>
  <c r="R40" i="88"/>
  <c r="Q40" i="88"/>
  <c r="P40" i="88"/>
  <c r="O40" i="88"/>
  <c r="N40" i="88"/>
  <c r="M40" i="88"/>
  <c r="L40" i="88"/>
  <c r="K40" i="88"/>
  <c r="J40" i="88"/>
  <c r="I40" i="88"/>
  <c r="H40" i="88"/>
  <c r="G40" i="88"/>
  <c r="F40" i="88"/>
  <c r="E40" i="88"/>
  <c r="D40" i="88"/>
  <c r="C40" i="88"/>
  <c r="Y39" i="88"/>
  <c r="Y38" i="88"/>
  <c r="Y37" i="88"/>
  <c r="Y36" i="88"/>
  <c r="Y35" i="88"/>
  <c r="Y34" i="88"/>
  <c r="Y33" i="88"/>
  <c r="Y32" i="88"/>
  <c r="Y31" i="88"/>
  <c r="Y30" i="88"/>
  <c r="Y29" i="88"/>
  <c r="Y28" i="88"/>
  <c r="Y27" i="88"/>
  <c r="Y26" i="88"/>
  <c r="Y25" i="88"/>
  <c r="Y24" i="88"/>
  <c r="Y23" i="88"/>
  <c r="Y22" i="88"/>
  <c r="Y21" i="88"/>
  <c r="Y20" i="88"/>
  <c r="Y19" i="88"/>
  <c r="Y18" i="88"/>
  <c r="X40" i="89"/>
  <c r="W40" i="89"/>
  <c r="V40" i="89"/>
  <c r="U40" i="89"/>
  <c r="T40" i="89"/>
  <c r="S40" i="89"/>
  <c r="R40" i="89"/>
  <c r="Q40" i="89"/>
  <c r="P40" i="89"/>
  <c r="O40" i="89"/>
  <c r="N40" i="89"/>
  <c r="M40" i="89"/>
  <c r="L40" i="89"/>
  <c r="K40" i="89"/>
  <c r="J40" i="89"/>
  <c r="I40" i="89"/>
  <c r="H40" i="89"/>
  <c r="G40" i="89"/>
  <c r="F40" i="89"/>
  <c r="E40" i="89"/>
  <c r="D40" i="89"/>
  <c r="C40" i="89"/>
  <c r="Y39" i="89"/>
  <c r="Y38" i="89"/>
  <c r="Y37" i="89"/>
  <c r="Y36" i="89"/>
  <c r="Y35" i="89"/>
  <c r="Y34" i="89"/>
  <c r="Y33" i="89"/>
  <c r="Y32" i="89"/>
  <c r="Y31" i="89"/>
  <c r="Y30" i="89"/>
  <c r="Y29" i="89"/>
  <c r="Y28" i="89"/>
  <c r="Y27" i="89"/>
  <c r="Y26" i="89"/>
  <c r="Y25" i="89"/>
  <c r="Y24" i="89"/>
  <c r="Y23" i="89"/>
  <c r="Y22" i="89"/>
  <c r="Y21" i="89"/>
  <c r="Y20" i="89"/>
  <c r="Y19" i="89"/>
  <c r="Y18" i="89"/>
  <c r="X40" i="90"/>
  <c r="W40" i="90"/>
  <c r="V40" i="90"/>
  <c r="U40" i="90"/>
  <c r="T40" i="90"/>
  <c r="S40" i="90"/>
  <c r="R40" i="90"/>
  <c r="Q40" i="90"/>
  <c r="P40" i="90"/>
  <c r="O40" i="90"/>
  <c r="N40" i="90"/>
  <c r="M40" i="90"/>
  <c r="L40" i="90"/>
  <c r="K40" i="90"/>
  <c r="J40" i="90"/>
  <c r="I40" i="90"/>
  <c r="H40" i="90"/>
  <c r="G40" i="90"/>
  <c r="F40" i="90"/>
  <c r="E40" i="90"/>
  <c r="D40" i="90"/>
  <c r="C40" i="90"/>
  <c r="Y39" i="90"/>
  <c r="Y38" i="90"/>
  <c r="Y37" i="90"/>
  <c r="Y36" i="90"/>
  <c r="Y35" i="90"/>
  <c r="Y34" i="90"/>
  <c r="Y33" i="90"/>
  <c r="Y32" i="90"/>
  <c r="Y31" i="90"/>
  <c r="Y30" i="90"/>
  <c r="Y29" i="90"/>
  <c r="Y28" i="90"/>
  <c r="Y27" i="90"/>
  <c r="Y26" i="90"/>
  <c r="Y25" i="90"/>
  <c r="Y24" i="90"/>
  <c r="Y23" i="90"/>
  <c r="Y22" i="90"/>
  <c r="Y21" i="90"/>
  <c r="Y20" i="90"/>
  <c r="Y19" i="90"/>
  <c r="Y18" i="90"/>
  <c r="X40" i="92"/>
  <c r="W40" i="92"/>
  <c r="V40" i="92"/>
  <c r="U40" i="92"/>
  <c r="T40" i="92"/>
  <c r="S40" i="92"/>
  <c r="R40" i="92"/>
  <c r="Q40" i="92"/>
  <c r="P40" i="92"/>
  <c r="O40" i="92"/>
  <c r="N40" i="92"/>
  <c r="M40" i="92"/>
  <c r="L40" i="92"/>
  <c r="K40" i="92"/>
  <c r="J40" i="92"/>
  <c r="I40" i="92"/>
  <c r="H40" i="92"/>
  <c r="G40" i="92"/>
  <c r="F40" i="92"/>
  <c r="E40" i="92"/>
  <c r="D40" i="92"/>
  <c r="C40" i="92"/>
  <c r="Y39" i="92"/>
  <c r="Y38" i="92"/>
  <c r="Y37" i="92"/>
  <c r="Y36" i="92"/>
  <c r="Y35" i="92"/>
  <c r="Y34" i="92"/>
  <c r="Y33" i="92"/>
  <c r="Y32" i="92"/>
  <c r="Y31" i="92"/>
  <c r="Y30" i="92"/>
  <c r="Y29" i="92"/>
  <c r="Y28" i="92"/>
  <c r="Y27" i="92"/>
  <c r="Y26" i="92"/>
  <c r="Y25" i="92"/>
  <c r="Y24" i="92"/>
  <c r="Y23" i="92"/>
  <c r="Y22" i="92"/>
  <c r="Y21" i="92"/>
  <c r="Y20" i="92"/>
  <c r="Y19" i="92"/>
  <c r="Y18" i="92"/>
  <c r="X40" i="93"/>
  <c r="W40" i="93"/>
  <c r="V40" i="93"/>
  <c r="U40" i="93"/>
  <c r="T40" i="93"/>
  <c r="S40" i="93"/>
  <c r="R40" i="93"/>
  <c r="Q40" i="93"/>
  <c r="P40" i="93"/>
  <c r="O40" i="93"/>
  <c r="N40" i="93"/>
  <c r="M40" i="93"/>
  <c r="L40" i="93"/>
  <c r="K40" i="93"/>
  <c r="J40" i="93"/>
  <c r="I40" i="93"/>
  <c r="H40" i="93"/>
  <c r="G40" i="93"/>
  <c r="F40" i="93"/>
  <c r="E40" i="93"/>
  <c r="D40" i="93"/>
  <c r="C40" i="93"/>
  <c r="Y39" i="93"/>
  <c r="Y38" i="93"/>
  <c r="Y37" i="93"/>
  <c r="Y36" i="93"/>
  <c r="Y35" i="93"/>
  <c r="Y34" i="93"/>
  <c r="Y33" i="93"/>
  <c r="Y32" i="93"/>
  <c r="Y31" i="93"/>
  <c r="Y30" i="93"/>
  <c r="Y29" i="93"/>
  <c r="Y28" i="93"/>
  <c r="Y27" i="93"/>
  <c r="Y26" i="93"/>
  <c r="Y25" i="93"/>
  <c r="Y24" i="93"/>
  <c r="Y23" i="93"/>
  <c r="Y22" i="93"/>
  <c r="Y21" i="93"/>
  <c r="Y20" i="93"/>
  <c r="Y19" i="93"/>
  <c r="Y18" i="93"/>
  <c r="X40" i="94"/>
  <c r="W40" i="94"/>
  <c r="V40" i="94"/>
  <c r="U40" i="94"/>
  <c r="T40" i="94"/>
  <c r="S40" i="94"/>
  <c r="R40" i="94"/>
  <c r="Q40" i="94"/>
  <c r="P40" i="94"/>
  <c r="O40" i="94"/>
  <c r="N40" i="94"/>
  <c r="M40" i="94"/>
  <c r="L40" i="94"/>
  <c r="K40" i="94"/>
  <c r="J40" i="94"/>
  <c r="I40" i="94"/>
  <c r="H40" i="94"/>
  <c r="G40" i="94"/>
  <c r="F40" i="94"/>
  <c r="E40" i="94"/>
  <c r="D40" i="94"/>
  <c r="C40" i="94"/>
  <c r="Y39" i="94"/>
  <c r="Y38" i="94"/>
  <c r="Y37" i="94"/>
  <c r="Y36" i="94"/>
  <c r="Y35" i="94"/>
  <c r="Y34" i="94"/>
  <c r="Y33" i="94"/>
  <c r="Y32" i="94"/>
  <c r="Y31" i="94"/>
  <c r="Y30" i="94"/>
  <c r="Y29" i="94"/>
  <c r="Y28" i="94"/>
  <c r="Y27" i="94"/>
  <c r="Y26" i="94"/>
  <c r="Y25" i="94"/>
  <c r="Y24" i="94"/>
  <c r="Y23" i="94"/>
  <c r="Y22" i="94"/>
  <c r="Y21" i="94"/>
  <c r="Y20" i="94"/>
  <c r="Y19" i="94"/>
  <c r="Y18" i="94"/>
  <c r="X40" i="96"/>
  <c r="W40" i="96"/>
  <c r="V40" i="96"/>
  <c r="U40" i="96"/>
  <c r="T40" i="96"/>
  <c r="S40" i="96"/>
  <c r="R40" i="96"/>
  <c r="Q40" i="96"/>
  <c r="P40" i="96"/>
  <c r="O40" i="96"/>
  <c r="N40" i="96"/>
  <c r="M40" i="96"/>
  <c r="L40" i="96"/>
  <c r="K40" i="96"/>
  <c r="J40" i="96"/>
  <c r="I40" i="96"/>
  <c r="H40" i="96"/>
  <c r="G40" i="96"/>
  <c r="F40" i="96"/>
  <c r="E40" i="96"/>
  <c r="D40" i="96"/>
  <c r="C40" i="96"/>
  <c r="Y39" i="96"/>
  <c r="Y38" i="96"/>
  <c r="Y37" i="96"/>
  <c r="Y36" i="96"/>
  <c r="Y35" i="96"/>
  <c r="Y34" i="96"/>
  <c r="Y33" i="96"/>
  <c r="Y32" i="96"/>
  <c r="Y31" i="96"/>
  <c r="Y30" i="96"/>
  <c r="Y29" i="96"/>
  <c r="Y28" i="96"/>
  <c r="Y27" i="96"/>
  <c r="Y26" i="96"/>
  <c r="Y25" i="96"/>
  <c r="Y24" i="96"/>
  <c r="Y23" i="96"/>
  <c r="Y22" i="96"/>
  <c r="Y21" i="96"/>
  <c r="Y20" i="96"/>
  <c r="Y19" i="96"/>
  <c r="Y18" i="96"/>
  <c r="X40" i="97"/>
  <c r="W40" i="97"/>
  <c r="V40" i="97"/>
  <c r="U40" i="97"/>
  <c r="T40" i="97"/>
  <c r="S40" i="97"/>
  <c r="R40" i="97"/>
  <c r="Q40" i="97"/>
  <c r="P40" i="97"/>
  <c r="O40" i="97"/>
  <c r="N40" i="97"/>
  <c r="M40" i="97"/>
  <c r="L40" i="97"/>
  <c r="K40" i="97"/>
  <c r="J40" i="97"/>
  <c r="I40" i="97"/>
  <c r="H40" i="97"/>
  <c r="G40" i="97"/>
  <c r="F40" i="97"/>
  <c r="E40" i="97"/>
  <c r="D40" i="97"/>
  <c r="C40" i="97"/>
  <c r="Y39" i="97"/>
  <c r="Y38" i="97"/>
  <c r="Y37" i="97"/>
  <c r="Y36" i="97"/>
  <c r="Y35" i="97"/>
  <c r="Y34" i="97"/>
  <c r="Y33" i="97"/>
  <c r="Y32" i="97"/>
  <c r="Y31" i="97"/>
  <c r="Y30" i="97"/>
  <c r="Y29" i="97"/>
  <c r="Y28" i="97"/>
  <c r="Y27" i="97"/>
  <c r="Y26" i="97"/>
  <c r="Y25" i="97"/>
  <c r="Y24" i="97"/>
  <c r="Y23" i="97"/>
  <c r="Y22" i="97"/>
  <c r="Y21" i="97"/>
  <c r="Y20" i="97"/>
  <c r="Y19" i="97"/>
  <c r="Y18" i="97"/>
  <c r="X40" i="98"/>
  <c r="W40" i="98"/>
  <c r="V40" i="98"/>
  <c r="U40" i="98"/>
  <c r="T40" i="98"/>
  <c r="S40" i="98"/>
  <c r="R40" i="98"/>
  <c r="Q40" i="98"/>
  <c r="P40" i="98"/>
  <c r="O40" i="98"/>
  <c r="N40" i="98"/>
  <c r="M40" i="98"/>
  <c r="L40" i="98"/>
  <c r="K40" i="98"/>
  <c r="J40" i="98"/>
  <c r="I40" i="98"/>
  <c r="H40" i="98"/>
  <c r="G40" i="98"/>
  <c r="F40" i="98"/>
  <c r="E40" i="98"/>
  <c r="D40" i="98"/>
  <c r="C40" i="98"/>
  <c r="Y39" i="98"/>
  <c r="Y38" i="98"/>
  <c r="Y37" i="98"/>
  <c r="Y36" i="98"/>
  <c r="Y35" i="98"/>
  <c r="Y34" i="98"/>
  <c r="Y33" i="98"/>
  <c r="Y32" i="98"/>
  <c r="Y31" i="98"/>
  <c r="Y30" i="98"/>
  <c r="Y29" i="98"/>
  <c r="Y28" i="98"/>
  <c r="Y27" i="98"/>
  <c r="Y26" i="98"/>
  <c r="Y25" i="98"/>
  <c r="Y24" i="98"/>
  <c r="Y23" i="98"/>
  <c r="Y22" i="98"/>
  <c r="Y21" i="98"/>
  <c r="Y20" i="98"/>
  <c r="Y19" i="98"/>
  <c r="Y18" i="98"/>
  <c r="X40" i="100"/>
  <c r="W40" i="100"/>
  <c r="V40" i="100"/>
  <c r="U40" i="100"/>
  <c r="T40" i="100"/>
  <c r="S40" i="100"/>
  <c r="R40" i="100"/>
  <c r="Q40" i="100"/>
  <c r="P40" i="100"/>
  <c r="O40" i="100"/>
  <c r="N40" i="100"/>
  <c r="M40" i="100"/>
  <c r="L40" i="100"/>
  <c r="K40" i="100"/>
  <c r="J40" i="100"/>
  <c r="I40" i="100"/>
  <c r="H40" i="100"/>
  <c r="G40" i="100"/>
  <c r="F40" i="100"/>
  <c r="E40" i="100"/>
  <c r="D40" i="100"/>
  <c r="C40" i="100"/>
  <c r="Y39" i="100"/>
  <c r="Y38" i="100"/>
  <c r="Y37" i="100"/>
  <c r="Y36" i="100"/>
  <c r="Y35" i="100"/>
  <c r="Y34" i="100"/>
  <c r="Y33" i="100"/>
  <c r="Y32" i="100"/>
  <c r="Y31" i="100"/>
  <c r="Y30" i="100"/>
  <c r="Y29" i="100"/>
  <c r="Y28" i="100"/>
  <c r="Y27" i="100"/>
  <c r="Y26" i="100"/>
  <c r="Y25" i="100"/>
  <c r="Y24" i="100"/>
  <c r="Y23" i="100"/>
  <c r="Y22" i="100"/>
  <c r="Y21" i="100"/>
  <c r="Y20" i="100"/>
  <c r="Y19" i="100"/>
  <c r="Y18" i="100"/>
  <c r="X40" i="101"/>
  <c r="W40" i="101"/>
  <c r="V40" i="101"/>
  <c r="U40" i="101"/>
  <c r="T40" i="101"/>
  <c r="S40" i="101"/>
  <c r="R40" i="101"/>
  <c r="Q40" i="101"/>
  <c r="P40" i="101"/>
  <c r="O40" i="101"/>
  <c r="N40" i="101"/>
  <c r="M40" i="101"/>
  <c r="L40" i="101"/>
  <c r="K40" i="101"/>
  <c r="J40" i="101"/>
  <c r="I40" i="101"/>
  <c r="H40" i="101"/>
  <c r="G40" i="101"/>
  <c r="F40" i="101"/>
  <c r="E40" i="101"/>
  <c r="D40" i="101"/>
  <c r="C40" i="101"/>
  <c r="Y39" i="101"/>
  <c r="Y38" i="101"/>
  <c r="Y37" i="101"/>
  <c r="Y36" i="101"/>
  <c r="Y35" i="101"/>
  <c r="Y34" i="101"/>
  <c r="Y33" i="101"/>
  <c r="Y32" i="101"/>
  <c r="Y31" i="101"/>
  <c r="Y30" i="101"/>
  <c r="Y29" i="101"/>
  <c r="Y28" i="101"/>
  <c r="Y27" i="101"/>
  <c r="Y26" i="101"/>
  <c r="Y25" i="101"/>
  <c r="Y24" i="101"/>
  <c r="Y23" i="101"/>
  <c r="Y22" i="101"/>
  <c r="Y21" i="101"/>
  <c r="Y20" i="101"/>
  <c r="Y19" i="101"/>
  <c r="Y18" i="101"/>
  <c r="X40" i="102"/>
  <c r="W40" i="102"/>
  <c r="V40" i="102"/>
  <c r="U40" i="102"/>
  <c r="T40" i="102"/>
  <c r="S40" i="102"/>
  <c r="R40" i="102"/>
  <c r="Q40" i="102"/>
  <c r="P40" i="102"/>
  <c r="O40" i="102"/>
  <c r="N40" i="102"/>
  <c r="M40" i="102"/>
  <c r="L40" i="102"/>
  <c r="K40" i="102"/>
  <c r="J40" i="102"/>
  <c r="I40" i="102"/>
  <c r="H40" i="102"/>
  <c r="G40" i="102"/>
  <c r="F40" i="102"/>
  <c r="E40" i="102"/>
  <c r="D40" i="102"/>
  <c r="C40" i="102"/>
  <c r="Y39" i="102"/>
  <c r="Y38" i="102"/>
  <c r="Y37" i="102"/>
  <c r="Y36" i="102"/>
  <c r="Y35" i="102"/>
  <c r="Y34" i="102"/>
  <c r="Y33" i="102"/>
  <c r="Y32" i="102"/>
  <c r="Y31" i="102"/>
  <c r="Y30" i="102"/>
  <c r="Y29" i="102"/>
  <c r="Y28" i="102"/>
  <c r="Y27" i="102"/>
  <c r="Y26" i="102"/>
  <c r="Y25" i="102"/>
  <c r="Y24" i="102"/>
  <c r="Y23" i="102"/>
  <c r="Y22" i="102"/>
  <c r="Y21" i="102"/>
  <c r="Y20" i="102"/>
  <c r="Y19" i="102"/>
  <c r="Y18" i="102"/>
  <c r="X40" i="104"/>
  <c r="W40" i="104"/>
  <c r="V40" i="104"/>
  <c r="U40" i="104"/>
  <c r="T40" i="104"/>
  <c r="S40" i="104"/>
  <c r="R40" i="104"/>
  <c r="Q40" i="104"/>
  <c r="P40" i="104"/>
  <c r="O40" i="104"/>
  <c r="N40" i="104"/>
  <c r="M40" i="104"/>
  <c r="L40" i="104"/>
  <c r="K40" i="104"/>
  <c r="J40" i="104"/>
  <c r="I40" i="104"/>
  <c r="H40" i="104"/>
  <c r="G40" i="104"/>
  <c r="F40" i="104"/>
  <c r="E40" i="104"/>
  <c r="D40" i="104"/>
  <c r="C40" i="104"/>
  <c r="Y39" i="104"/>
  <c r="Y38" i="104"/>
  <c r="Y37" i="104"/>
  <c r="Y36" i="104"/>
  <c r="Y35" i="104"/>
  <c r="Y34" i="104"/>
  <c r="Y33" i="104"/>
  <c r="Y32" i="104"/>
  <c r="Y31" i="104"/>
  <c r="Y30" i="104"/>
  <c r="Y29" i="104"/>
  <c r="Y28" i="104"/>
  <c r="Y27" i="104"/>
  <c r="Y26" i="104"/>
  <c r="Y25" i="104"/>
  <c r="Y24" i="104"/>
  <c r="Y23" i="104"/>
  <c r="Y22" i="104"/>
  <c r="Y21" i="104"/>
  <c r="Y20" i="104"/>
  <c r="Y19" i="104"/>
  <c r="Y18" i="104"/>
  <c r="X40" i="112"/>
  <c r="W40" i="112"/>
  <c r="V40" i="112"/>
  <c r="U40" i="112"/>
  <c r="T40" i="112"/>
  <c r="S40" i="112"/>
  <c r="R40" i="112"/>
  <c r="Q40" i="112"/>
  <c r="P40" i="112"/>
  <c r="O40" i="112"/>
  <c r="N40" i="112"/>
  <c r="M40" i="112"/>
  <c r="L40" i="112"/>
  <c r="K40" i="112"/>
  <c r="J40" i="112"/>
  <c r="I40" i="112"/>
  <c r="H40" i="112"/>
  <c r="G40" i="112"/>
  <c r="F40" i="112"/>
  <c r="E40" i="112"/>
  <c r="D40" i="112"/>
  <c r="C40" i="112"/>
  <c r="Y39" i="112"/>
  <c r="Y38" i="112"/>
  <c r="Y37" i="112"/>
  <c r="Y36" i="112"/>
  <c r="Y35" i="112"/>
  <c r="Y34" i="112"/>
  <c r="Y33" i="112"/>
  <c r="Y32" i="112"/>
  <c r="Y31" i="112"/>
  <c r="Y30" i="112"/>
  <c r="Y29" i="112"/>
  <c r="Y28" i="112"/>
  <c r="Y27" i="112"/>
  <c r="Y26" i="112"/>
  <c r="Y25" i="112"/>
  <c r="Y24" i="112"/>
  <c r="Y23" i="112"/>
  <c r="Y22" i="112"/>
  <c r="Y21" i="112"/>
  <c r="Y20" i="112"/>
  <c r="Y19" i="112"/>
  <c r="Y18" i="112"/>
  <c r="X40" i="114"/>
  <c r="W40" i="114"/>
  <c r="V40" i="114"/>
  <c r="U40" i="114"/>
  <c r="T40" i="114"/>
  <c r="S40" i="114"/>
  <c r="R40" i="114"/>
  <c r="Q40" i="114"/>
  <c r="P40" i="114"/>
  <c r="O40" i="114"/>
  <c r="N40" i="114"/>
  <c r="M40" i="114"/>
  <c r="L40" i="114"/>
  <c r="K40" i="114"/>
  <c r="J40" i="114"/>
  <c r="I40" i="114"/>
  <c r="H40" i="114"/>
  <c r="G40" i="114"/>
  <c r="F40" i="114"/>
  <c r="E40" i="114"/>
  <c r="D40" i="114"/>
  <c r="C40" i="114"/>
  <c r="Y39" i="114"/>
  <c r="Y38" i="114"/>
  <c r="Y37" i="114"/>
  <c r="Y36" i="114"/>
  <c r="Y35" i="114"/>
  <c r="Y34" i="114"/>
  <c r="Y33" i="114"/>
  <c r="Y32" i="114"/>
  <c r="Y31" i="114"/>
  <c r="Y30" i="114"/>
  <c r="Y29" i="114"/>
  <c r="Y28" i="114"/>
  <c r="Y27" i="114"/>
  <c r="Y26" i="114"/>
  <c r="Y25" i="114"/>
  <c r="Y24" i="114"/>
  <c r="Y23" i="114"/>
  <c r="Y22" i="114"/>
  <c r="Y21" i="114"/>
  <c r="Y20" i="114"/>
  <c r="Y19" i="114"/>
  <c r="Y18" i="114"/>
  <c r="X40" i="145"/>
  <c r="W40" i="145"/>
  <c r="V40" i="145"/>
  <c r="U40" i="145"/>
  <c r="T40" i="145"/>
  <c r="S40" i="145"/>
  <c r="R40" i="145"/>
  <c r="Q40" i="145"/>
  <c r="P40" i="145"/>
  <c r="O40" i="145"/>
  <c r="N40" i="145"/>
  <c r="M40" i="145"/>
  <c r="L40" i="145"/>
  <c r="K40" i="145"/>
  <c r="J40" i="145"/>
  <c r="I40" i="145"/>
  <c r="H40" i="145"/>
  <c r="G40" i="145"/>
  <c r="F40" i="145"/>
  <c r="E40" i="145"/>
  <c r="D40" i="145"/>
  <c r="C40" i="145"/>
  <c r="Y39" i="145"/>
  <c r="Y38" i="145"/>
  <c r="Y37" i="145"/>
  <c r="Y36" i="145"/>
  <c r="Y35" i="145"/>
  <c r="Y34" i="145"/>
  <c r="Y33" i="145"/>
  <c r="Y32" i="145"/>
  <c r="Y31" i="145"/>
  <c r="Y30" i="145"/>
  <c r="Y29" i="145"/>
  <c r="Y28" i="145"/>
  <c r="Y27" i="145"/>
  <c r="Y26" i="145"/>
  <c r="Y25" i="145"/>
  <c r="Y24" i="145"/>
  <c r="Y23" i="145"/>
  <c r="Y22" i="145"/>
  <c r="Y21" i="145"/>
  <c r="Y20" i="145"/>
  <c r="Y19" i="145"/>
  <c r="Y18" i="145"/>
  <c r="X40" i="146"/>
  <c r="W40" i="146"/>
  <c r="V40" i="146"/>
  <c r="U40" i="146"/>
  <c r="T40" i="146"/>
  <c r="S40" i="146"/>
  <c r="R40" i="146"/>
  <c r="Q40" i="146"/>
  <c r="P40" i="146"/>
  <c r="O40" i="146"/>
  <c r="N40" i="146"/>
  <c r="M40" i="146"/>
  <c r="L40" i="146"/>
  <c r="K40" i="146"/>
  <c r="J40" i="146"/>
  <c r="I40" i="146"/>
  <c r="H40" i="146"/>
  <c r="G40" i="146"/>
  <c r="F40" i="146"/>
  <c r="E40" i="146"/>
  <c r="D40" i="146"/>
  <c r="C40" i="146"/>
  <c r="Y39" i="146"/>
  <c r="Y38" i="146"/>
  <c r="Y37" i="146"/>
  <c r="Y36" i="146"/>
  <c r="Y35" i="146"/>
  <c r="Y34" i="146"/>
  <c r="Y33" i="146"/>
  <c r="Y32" i="146"/>
  <c r="Y31" i="146"/>
  <c r="Y30" i="146"/>
  <c r="Y29" i="146"/>
  <c r="Y28" i="146"/>
  <c r="Y27" i="146"/>
  <c r="Y26" i="146"/>
  <c r="Y25" i="146"/>
  <c r="Y24" i="146"/>
  <c r="Y23" i="146"/>
  <c r="Y22" i="146"/>
  <c r="Y21" i="146"/>
  <c r="Y20" i="146"/>
  <c r="Y19" i="146"/>
  <c r="Y18" i="146"/>
  <c r="X40" i="147"/>
  <c r="W40" i="147"/>
  <c r="V40" i="147"/>
  <c r="U40" i="147"/>
  <c r="T40" i="147"/>
  <c r="S40" i="147"/>
  <c r="R40" i="147"/>
  <c r="Q40" i="147"/>
  <c r="P40" i="147"/>
  <c r="O40" i="147"/>
  <c r="N40" i="147"/>
  <c r="M40" i="147"/>
  <c r="L40" i="147"/>
  <c r="K40" i="147"/>
  <c r="J40" i="147"/>
  <c r="I40" i="147"/>
  <c r="H40" i="147"/>
  <c r="G40" i="147"/>
  <c r="F40" i="147"/>
  <c r="E40" i="147"/>
  <c r="D40" i="147"/>
  <c r="C40" i="147"/>
  <c r="Y39" i="147"/>
  <c r="Y38" i="147"/>
  <c r="Y37" i="147"/>
  <c r="Y36" i="147"/>
  <c r="Y35" i="147"/>
  <c r="Y34" i="147"/>
  <c r="Y33" i="147"/>
  <c r="Y32" i="147"/>
  <c r="Y31" i="147"/>
  <c r="Y30" i="147"/>
  <c r="Y29" i="147"/>
  <c r="Y28" i="147"/>
  <c r="Y27" i="147"/>
  <c r="Y26" i="147"/>
  <c r="Y25" i="147"/>
  <c r="Y24" i="147"/>
  <c r="Y23" i="147"/>
  <c r="Y22" i="147"/>
  <c r="Y21" i="147"/>
  <c r="Y20" i="147"/>
  <c r="Y19" i="147"/>
  <c r="Y18" i="147"/>
  <c r="X40" i="149"/>
  <c r="W40" i="149"/>
  <c r="V40" i="149"/>
  <c r="U40" i="149"/>
  <c r="T40" i="149"/>
  <c r="S40" i="149"/>
  <c r="R40" i="149"/>
  <c r="Q40" i="149"/>
  <c r="P40" i="149"/>
  <c r="O40" i="149"/>
  <c r="N40" i="149"/>
  <c r="M40" i="149"/>
  <c r="L40" i="149"/>
  <c r="K40" i="149"/>
  <c r="J40" i="149"/>
  <c r="I40" i="149"/>
  <c r="H40" i="149"/>
  <c r="G40" i="149"/>
  <c r="F40" i="149"/>
  <c r="E40" i="149"/>
  <c r="D40" i="149"/>
  <c r="C40" i="149"/>
  <c r="Y39" i="149"/>
  <c r="Y38" i="149"/>
  <c r="Y37" i="149"/>
  <c r="Y36" i="149"/>
  <c r="Y35" i="149"/>
  <c r="Y34" i="149"/>
  <c r="Y33" i="149"/>
  <c r="Y32" i="149"/>
  <c r="Y31" i="149"/>
  <c r="Y30" i="149"/>
  <c r="Y29" i="149"/>
  <c r="Y28" i="149"/>
  <c r="Y27" i="149"/>
  <c r="Y26" i="149"/>
  <c r="Y25" i="149"/>
  <c r="Y24" i="149"/>
  <c r="Y23" i="149"/>
  <c r="Y22" i="149"/>
  <c r="Y21" i="149"/>
  <c r="Y20" i="149"/>
  <c r="Y19" i="149"/>
  <c r="Y18" i="149"/>
  <c r="X40" i="150"/>
  <c r="W40" i="150"/>
  <c r="V40" i="150"/>
  <c r="U40" i="150"/>
  <c r="T40" i="150"/>
  <c r="S40" i="150"/>
  <c r="R40" i="150"/>
  <c r="Q40" i="150"/>
  <c r="P40" i="150"/>
  <c r="O40" i="150"/>
  <c r="N40" i="150"/>
  <c r="M40" i="150"/>
  <c r="L40" i="150"/>
  <c r="K40" i="150"/>
  <c r="J40" i="150"/>
  <c r="I40" i="150"/>
  <c r="H40" i="150"/>
  <c r="G40" i="150"/>
  <c r="F40" i="150"/>
  <c r="E40" i="150"/>
  <c r="D40" i="150"/>
  <c r="C40" i="150"/>
  <c r="Y39" i="150"/>
  <c r="Y38" i="150"/>
  <c r="Y37" i="150"/>
  <c r="Y36" i="150"/>
  <c r="Y35" i="150"/>
  <c r="Y34" i="150"/>
  <c r="Y33" i="150"/>
  <c r="Y32" i="150"/>
  <c r="Y31" i="150"/>
  <c r="Y30" i="150"/>
  <c r="Y29" i="150"/>
  <c r="Y28" i="150"/>
  <c r="Y27" i="150"/>
  <c r="Y26" i="150"/>
  <c r="Y25" i="150"/>
  <c r="Y24" i="150"/>
  <c r="Y23" i="150"/>
  <c r="Y22" i="150"/>
  <c r="Y21" i="150"/>
  <c r="Y20" i="150"/>
  <c r="Y19" i="150"/>
  <c r="Y18" i="150"/>
  <c r="X40" i="151"/>
  <c r="W40" i="151"/>
  <c r="V40" i="151"/>
  <c r="U40" i="151"/>
  <c r="T40" i="151"/>
  <c r="S40" i="151"/>
  <c r="R40" i="151"/>
  <c r="Q40" i="151"/>
  <c r="P40" i="151"/>
  <c r="O40" i="151"/>
  <c r="N40" i="151"/>
  <c r="M40" i="151"/>
  <c r="L40" i="151"/>
  <c r="K40" i="151"/>
  <c r="J40" i="151"/>
  <c r="I40" i="151"/>
  <c r="H40" i="151"/>
  <c r="G40" i="151"/>
  <c r="F40" i="151"/>
  <c r="E40" i="151"/>
  <c r="D40" i="151"/>
  <c r="C40" i="151"/>
  <c r="Y39" i="151"/>
  <c r="Y38" i="151"/>
  <c r="Y37" i="151"/>
  <c r="Y36" i="151"/>
  <c r="Y35" i="151"/>
  <c r="Y34" i="151"/>
  <c r="Y33" i="151"/>
  <c r="Y32" i="151"/>
  <c r="Y31" i="151"/>
  <c r="Y30" i="151"/>
  <c r="Y29" i="151"/>
  <c r="Y28" i="151"/>
  <c r="Y27" i="151"/>
  <c r="Y26" i="151"/>
  <c r="Y25" i="151"/>
  <c r="Y24" i="151"/>
  <c r="Y23" i="151"/>
  <c r="Y22" i="151"/>
  <c r="Y21" i="151"/>
  <c r="Y20" i="151"/>
  <c r="Y19" i="151"/>
  <c r="Y18" i="151"/>
  <c r="X40" i="153"/>
  <c r="W40" i="153"/>
  <c r="V40" i="153"/>
  <c r="U40" i="153"/>
  <c r="T40" i="153"/>
  <c r="S40" i="153"/>
  <c r="R40" i="153"/>
  <c r="Q40" i="153"/>
  <c r="P40" i="153"/>
  <c r="O40" i="153"/>
  <c r="N40" i="153"/>
  <c r="M40" i="153"/>
  <c r="L40" i="153"/>
  <c r="K40" i="153"/>
  <c r="J40" i="153"/>
  <c r="I40" i="153"/>
  <c r="H40" i="153"/>
  <c r="G40" i="153"/>
  <c r="F40" i="153"/>
  <c r="E40" i="153"/>
  <c r="D40" i="153"/>
  <c r="C40" i="153"/>
  <c r="Y39" i="153"/>
  <c r="Y38" i="153"/>
  <c r="Y37" i="153"/>
  <c r="Y36" i="153"/>
  <c r="Y35" i="153"/>
  <c r="Y34" i="153"/>
  <c r="Y33" i="153"/>
  <c r="Y32" i="153"/>
  <c r="Y31" i="153"/>
  <c r="Y30" i="153"/>
  <c r="Y29" i="153"/>
  <c r="Y28" i="153"/>
  <c r="Y27" i="153"/>
  <c r="Y26" i="153"/>
  <c r="Y25" i="153"/>
  <c r="Y24" i="153"/>
  <c r="Y23" i="153"/>
  <c r="Y22" i="153"/>
  <c r="Y21" i="153"/>
  <c r="Y20" i="153"/>
  <c r="Y19" i="153"/>
  <c r="Y18" i="153"/>
  <c r="X40" i="154"/>
  <c r="W40" i="154"/>
  <c r="V40" i="154"/>
  <c r="U40" i="154"/>
  <c r="T40" i="154"/>
  <c r="S40" i="154"/>
  <c r="R40" i="154"/>
  <c r="Q40" i="154"/>
  <c r="P40" i="154"/>
  <c r="O40" i="154"/>
  <c r="N40" i="154"/>
  <c r="M40" i="154"/>
  <c r="L40" i="154"/>
  <c r="K40" i="154"/>
  <c r="J40" i="154"/>
  <c r="I40" i="154"/>
  <c r="H40" i="154"/>
  <c r="G40" i="154"/>
  <c r="F40" i="154"/>
  <c r="E40" i="154"/>
  <c r="D40" i="154"/>
  <c r="C40" i="154"/>
  <c r="Y39" i="154"/>
  <c r="Y38" i="154"/>
  <c r="Y37" i="154"/>
  <c r="Y36" i="154"/>
  <c r="Y35" i="154"/>
  <c r="Y34" i="154"/>
  <c r="Y33" i="154"/>
  <c r="Y32" i="154"/>
  <c r="Y31" i="154"/>
  <c r="Y30" i="154"/>
  <c r="Y29" i="154"/>
  <c r="Y28" i="154"/>
  <c r="Y27" i="154"/>
  <c r="Y26" i="154"/>
  <c r="Y25" i="154"/>
  <c r="Y24" i="154"/>
  <c r="Y23" i="154"/>
  <c r="Y22" i="154"/>
  <c r="Y21" i="154"/>
  <c r="Y20" i="154"/>
  <c r="Y19" i="154"/>
  <c r="Y18" i="154"/>
  <c r="X40" i="155"/>
  <c r="W40" i="155"/>
  <c r="V40" i="155"/>
  <c r="U40" i="155"/>
  <c r="T40" i="155"/>
  <c r="S40" i="155"/>
  <c r="R40" i="155"/>
  <c r="Q40" i="155"/>
  <c r="P40" i="155"/>
  <c r="O40" i="155"/>
  <c r="N40" i="155"/>
  <c r="M40" i="155"/>
  <c r="L40" i="155"/>
  <c r="K40" i="155"/>
  <c r="J40" i="155"/>
  <c r="I40" i="155"/>
  <c r="H40" i="155"/>
  <c r="G40" i="155"/>
  <c r="F40" i="155"/>
  <c r="E40" i="155"/>
  <c r="D40" i="155"/>
  <c r="C40" i="155"/>
  <c r="Y39" i="155"/>
  <c r="Y38" i="155"/>
  <c r="Y37" i="155"/>
  <c r="Y36" i="155"/>
  <c r="Y35" i="155"/>
  <c r="Y34" i="155"/>
  <c r="Y33" i="155"/>
  <c r="Y32" i="155"/>
  <c r="Y31" i="155"/>
  <c r="Y30" i="155"/>
  <c r="Y29" i="155"/>
  <c r="Y28" i="155"/>
  <c r="Y27" i="155"/>
  <c r="Y26" i="155"/>
  <c r="Y25" i="155"/>
  <c r="Y24" i="155"/>
  <c r="Y23" i="155"/>
  <c r="Y22" i="155"/>
  <c r="Y21" i="155"/>
  <c r="Y20" i="155"/>
  <c r="Y19" i="155"/>
  <c r="Y18" i="155"/>
  <c r="X40" i="157"/>
  <c r="W40" i="157"/>
  <c r="V40" i="157"/>
  <c r="U40" i="157"/>
  <c r="T40" i="157"/>
  <c r="S40" i="157"/>
  <c r="R40" i="157"/>
  <c r="Q40" i="157"/>
  <c r="P40" i="157"/>
  <c r="O40" i="157"/>
  <c r="N40" i="157"/>
  <c r="M40" i="157"/>
  <c r="L40" i="157"/>
  <c r="K40" i="157"/>
  <c r="J40" i="157"/>
  <c r="I40" i="157"/>
  <c r="H40" i="157"/>
  <c r="G40" i="157"/>
  <c r="F40" i="157"/>
  <c r="E40" i="157"/>
  <c r="D40" i="157"/>
  <c r="C40" i="157"/>
  <c r="Y39" i="157"/>
  <c r="Y38" i="157"/>
  <c r="Y37" i="157"/>
  <c r="Y36" i="157"/>
  <c r="Y35" i="157"/>
  <c r="Y34" i="157"/>
  <c r="Y33" i="157"/>
  <c r="Y32" i="157"/>
  <c r="Y31" i="157"/>
  <c r="Y30" i="157"/>
  <c r="Y29" i="157"/>
  <c r="Y28" i="157"/>
  <c r="Y27" i="157"/>
  <c r="Y26" i="157"/>
  <c r="Y25" i="157"/>
  <c r="Y24" i="157"/>
  <c r="Y23" i="157"/>
  <c r="Y22" i="157"/>
  <c r="Y21" i="157"/>
  <c r="Y20" i="157"/>
  <c r="Y19" i="157"/>
  <c r="Y18" i="157"/>
  <c r="X40" i="158"/>
  <c r="W40" i="158"/>
  <c r="V40" i="158"/>
  <c r="U40" i="158"/>
  <c r="T40" i="158"/>
  <c r="S40" i="158"/>
  <c r="R40" i="158"/>
  <c r="Q40" i="158"/>
  <c r="P40" i="158"/>
  <c r="O40" i="158"/>
  <c r="N40" i="158"/>
  <c r="M40" i="158"/>
  <c r="L40" i="158"/>
  <c r="K40" i="158"/>
  <c r="J40" i="158"/>
  <c r="I40" i="158"/>
  <c r="H40" i="158"/>
  <c r="G40" i="158"/>
  <c r="F40" i="158"/>
  <c r="E40" i="158"/>
  <c r="D40" i="158"/>
  <c r="C40" i="158"/>
  <c r="Y39" i="158"/>
  <c r="Y38" i="158"/>
  <c r="Y37" i="158"/>
  <c r="Y36" i="158"/>
  <c r="Y35" i="158"/>
  <c r="Y34" i="158"/>
  <c r="Y33" i="158"/>
  <c r="Y32" i="158"/>
  <c r="Y31" i="158"/>
  <c r="Y30" i="158"/>
  <c r="Y29" i="158"/>
  <c r="Y28" i="158"/>
  <c r="Y27" i="158"/>
  <c r="Y26" i="158"/>
  <c r="Y25" i="158"/>
  <c r="Y24" i="158"/>
  <c r="Y23" i="158"/>
  <c r="Y22" i="158"/>
  <c r="Y21" i="158"/>
  <c r="Y20" i="158"/>
  <c r="Y19" i="158"/>
  <c r="Y18" i="158"/>
  <c r="X40" i="159"/>
  <c r="W40" i="159"/>
  <c r="V40" i="159"/>
  <c r="U40" i="159"/>
  <c r="T40" i="159"/>
  <c r="S40" i="159"/>
  <c r="R40" i="159"/>
  <c r="Q40" i="159"/>
  <c r="P40" i="159"/>
  <c r="O40" i="159"/>
  <c r="N40" i="159"/>
  <c r="M40" i="159"/>
  <c r="L40" i="159"/>
  <c r="K40" i="159"/>
  <c r="J40" i="159"/>
  <c r="I40" i="159"/>
  <c r="H40" i="159"/>
  <c r="G40" i="159"/>
  <c r="F40" i="159"/>
  <c r="E40" i="159"/>
  <c r="D40" i="159"/>
  <c r="C40" i="159"/>
  <c r="Y39" i="159"/>
  <c r="Y38" i="159"/>
  <c r="Y37" i="159"/>
  <c r="Y36" i="159"/>
  <c r="Y35" i="159"/>
  <c r="Y34" i="159"/>
  <c r="Y33" i="159"/>
  <c r="Y32" i="159"/>
  <c r="Y31" i="159"/>
  <c r="Y30" i="159"/>
  <c r="Y29" i="159"/>
  <c r="Y28" i="159"/>
  <c r="Y27" i="159"/>
  <c r="Y26" i="159"/>
  <c r="Y25" i="159"/>
  <c r="Y24" i="159"/>
  <c r="Y23" i="159"/>
  <c r="Y22" i="159"/>
  <c r="Y21" i="159"/>
  <c r="Y20" i="159"/>
  <c r="Y19" i="159"/>
  <c r="Y18" i="159"/>
  <c r="X40" i="161"/>
  <c r="W40" i="161"/>
  <c r="V40" i="161"/>
  <c r="U40" i="161"/>
  <c r="T40" i="161"/>
  <c r="S40" i="161"/>
  <c r="R40" i="161"/>
  <c r="Q40" i="161"/>
  <c r="P40" i="161"/>
  <c r="O40" i="161"/>
  <c r="N40" i="161"/>
  <c r="M40" i="161"/>
  <c r="L40" i="161"/>
  <c r="K40" i="161"/>
  <c r="J40" i="161"/>
  <c r="I40" i="161"/>
  <c r="H40" i="161"/>
  <c r="G40" i="161"/>
  <c r="F40" i="161"/>
  <c r="E40" i="161"/>
  <c r="D40" i="161"/>
  <c r="C40" i="161"/>
  <c r="Y39" i="161"/>
  <c r="Y38" i="161"/>
  <c r="Y37" i="161"/>
  <c r="Y36" i="161"/>
  <c r="Y35" i="161"/>
  <c r="Y34" i="161"/>
  <c r="Y33" i="161"/>
  <c r="Y32" i="161"/>
  <c r="Y31" i="161"/>
  <c r="Y30" i="161"/>
  <c r="Y29" i="161"/>
  <c r="Y28" i="161"/>
  <c r="Y27" i="161"/>
  <c r="Y26" i="161"/>
  <c r="Y25" i="161"/>
  <c r="Y24" i="161"/>
  <c r="Y23" i="161"/>
  <c r="Y22" i="161"/>
  <c r="Y21" i="161"/>
  <c r="Y20" i="161"/>
  <c r="Y19" i="161"/>
  <c r="Y18" i="161"/>
  <c r="X40" i="169"/>
  <c r="W40" i="169"/>
  <c r="V40" i="169"/>
  <c r="U40" i="169"/>
  <c r="T40" i="169"/>
  <c r="S40" i="169"/>
  <c r="R40" i="169"/>
  <c r="Q40" i="169"/>
  <c r="P40" i="169"/>
  <c r="O40" i="169"/>
  <c r="N40" i="169"/>
  <c r="M40" i="169"/>
  <c r="L40" i="169"/>
  <c r="K40" i="169"/>
  <c r="J40" i="169"/>
  <c r="I40" i="169"/>
  <c r="H40" i="169"/>
  <c r="G40" i="169"/>
  <c r="F40" i="169"/>
  <c r="E40" i="169"/>
  <c r="D40" i="169"/>
  <c r="C40" i="169"/>
  <c r="Y39" i="169"/>
  <c r="Y38" i="169"/>
  <c r="Y37" i="169"/>
  <c r="Y36" i="169"/>
  <c r="Y35" i="169"/>
  <c r="Y34" i="169"/>
  <c r="Y33" i="169"/>
  <c r="Y32" i="169"/>
  <c r="Y31" i="169"/>
  <c r="Y30" i="169"/>
  <c r="Y29" i="169"/>
  <c r="Y28" i="169"/>
  <c r="Y27" i="169"/>
  <c r="Y26" i="169"/>
  <c r="Y25" i="169"/>
  <c r="Y24" i="169"/>
  <c r="Y23" i="169"/>
  <c r="Y22" i="169"/>
  <c r="Y21" i="169"/>
  <c r="Y20" i="169"/>
  <c r="Y19" i="169"/>
  <c r="Y18" i="169"/>
  <c r="X40" i="173"/>
  <c r="W40" i="173"/>
  <c r="V40" i="173"/>
  <c r="U40" i="173"/>
  <c r="T40" i="173"/>
  <c r="S40" i="173"/>
  <c r="R40" i="173"/>
  <c r="Q40" i="173"/>
  <c r="P40" i="173"/>
  <c r="O40" i="173"/>
  <c r="N40" i="173"/>
  <c r="M40" i="173"/>
  <c r="L40" i="173"/>
  <c r="K40" i="173"/>
  <c r="J40" i="173"/>
  <c r="I40" i="173"/>
  <c r="H40" i="173"/>
  <c r="G40" i="173"/>
  <c r="F40" i="173"/>
  <c r="E40" i="173"/>
  <c r="D40" i="173"/>
  <c r="C40" i="173"/>
  <c r="Y39" i="173"/>
  <c r="Y38" i="173"/>
  <c r="Y37" i="173"/>
  <c r="Y36" i="173"/>
  <c r="Y35" i="173"/>
  <c r="Y34" i="173"/>
  <c r="Y33" i="173"/>
  <c r="Y32" i="173"/>
  <c r="Y31" i="173"/>
  <c r="Y30" i="173"/>
  <c r="Y29" i="173"/>
  <c r="Y28" i="173"/>
  <c r="Y27" i="173"/>
  <c r="Y26" i="173"/>
  <c r="Y25" i="173"/>
  <c r="Y24" i="173"/>
  <c r="Y23" i="173"/>
  <c r="Y22" i="173"/>
  <c r="Y21" i="173"/>
  <c r="Y20" i="173"/>
  <c r="Y19" i="173"/>
  <c r="Y18" i="173"/>
  <c r="X40" i="174"/>
  <c r="W40" i="174"/>
  <c r="V40" i="174"/>
  <c r="U40" i="174"/>
  <c r="T40" i="174"/>
  <c r="S40" i="174"/>
  <c r="R40" i="174"/>
  <c r="Q40" i="174"/>
  <c r="P40" i="174"/>
  <c r="O40" i="174"/>
  <c r="N40" i="174"/>
  <c r="M40" i="174"/>
  <c r="L40" i="174"/>
  <c r="K40" i="174"/>
  <c r="J40" i="174"/>
  <c r="I40" i="174"/>
  <c r="H40" i="174"/>
  <c r="G40" i="174"/>
  <c r="F40" i="174"/>
  <c r="E40" i="174"/>
  <c r="D40" i="174"/>
  <c r="C40" i="174"/>
  <c r="Y39" i="174"/>
  <c r="Y38" i="174"/>
  <c r="Y37" i="174"/>
  <c r="Y36" i="174"/>
  <c r="Y35" i="174"/>
  <c r="Y34" i="174"/>
  <c r="Y33" i="174"/>
  <c r="Y32" i="174"/>
  <c r="Y31" i="174"/>
  <c r="Y30" i="174"/>
  <c r="Y29" i="174"/>
  <c r="Y28" i="174"/>
  <c r="Y27" i="174"/>
  <c r="Y26" i="174"/>
  <c r="Y25" i="174"/>
  <c r="Y24" i="174"/>
  <c r="Y23" i="174"/>
  <c r="Y22" i="174"/>
  <c r="Y21" i="174"/>
  <c r="Y20" i="174"/>
  <c r="Y19" i="174"/>
  <c r="Y18" i="174"/>
  <c r="X40" i="175"/>
  <c r="W40" i="175"/>
  <c r="V40" i="175"/>
  <c r="U40" i="175"/>
  <c r="T40" i="175"/>
  <c r="S40" i="175"/>
  <c r="R40" i="175"/>
  <c r="Q40" i="175"/>
  <c r="P40" i="175"/>
  <c r="O40" i="175"/>
  <c r="N40" i="175"/>
  <c r="M40" i="175"/>
  <c r="L40" i="175"/>
  <c r="K40" i="175"/>
  <c r="J40" i="175"/>
  <c r="I40" i="175"/>
  <c r="H40" i="175"/>
  <c r="G40" i="175"/>
  <c r="F40" i="175"/>
  <c r="E40" i="175"/>
  <c r="D40" i="175"/>
  <c r="C40" i="175"/>
  <c r="Y39" i="175"/>
  <c r="Y38" i="175"/>
  <c r="Y37" i="175"/>
  <c r="Y36" i="175"/>
  <c r="Y35" i="175"/>
  <c r="Y34" i="175"/>
  <c r="Y33" i="175"/>
  <c r="Y32" i="175"/>
  <c r="Y31" i="175"/>
  <c r="Y30" i="175"/>
  <c r="Y29" i="175"/>
  <c r="Y28" i="175"/>
  <c r="Y27" i="175"/>
  <c r="Y26" i="175"/>
  <c r="Y25" i="175"/>
  <c r="Y24" i="175"/>
  <c r="Y23" i="175"/>
  <c r="Y22" i="175"/>
  <c r="Y21" i="175"/>
  <c r="Y20" i="175"/>
  <c r="Y19" i="175"/>
  <c r="Y18" i="175"/>
  <c r="X40" i="177"/>
  <c r="W40" i="177"/>
  <c r="V40" i="177"/>
  <c r="U40" i="177"/>
  <c r="T40" i="177"/>
  <c r="S40" i="177"/>
  <c r="R40" i="177"/>
  <c r="Q40" i="177"/>
  <c r="P40" i="177"/>
  <c r="O40" i="177"/>
  <c r="N40" i="177"/>
  <c r="M40" i="177"/>
  <c r="L40" i="177"/>
  <c r="K40" i="177"/>
  <c r="J40" i="177"/>
  <c r="I40" i="177"/>
  <c r="H40" i="177"/>
  <c r="G40" i="177"/>
  <c r="F40" i="177"/>
  <c r="E40" i="177"/>
  <c r="D40" i="177"/>
  <c r="C40" i="177"/>
  <c r="Y39" i="177"/>
  <c r="Y38" i="177"/>
  <c r="Y37" i="177"/>
  <c r="Y36" i="177"/>
  <c r="Y35" i="177"/>
  <c r="Y34" i="177"/>
  <c r="Y33" i="177"/>
  <c r="Y32" i="177"/>
  <c r="Y31" i="177"/>
  <c r="Y30" i="177"/>
  <c r="Y29" i="177"/>
  <c r="Y28" i="177"/>
  <c r="Y27" i="177"/>
  <c r="Y26" i="177"/>
  <c r="Y25" i="177"/>
  <c r="Y24" i="177"/>
  <c r="Y23" i="177"/>
  <c r="Y22" i="177"/>
  <c r="Y21" i="177"/>
  <c r="Y20" i="177"/>
  <c r="Y19" i="177"/>
  <c r="Y18" i="177"/>
  <c r="X40" i="178"/>
  <c r="W40" i="178"/>
  <c r="V40" i="178"/>
  <c r="U40" i="178"/>
  <c r="T40" i="178"/>
  <c r="S40" i="178"/>
  <c r="R40" i="178"/>
  <c r="Q40" i="178"/>
  <c r="P40" i="178"/>
  <c r="O40" i="178"/>
  <c r="N40" i="178"/>
  <c r="M40" i="178"/>
  <c r="L40" i="178"/>
  <c r="K40" i="178"/>
  <c r="J40" i="178"/>
  <c r="I40" i="178"/>
  <c r="H40" i="178"/>
  <c r="G40" i="178"/>
  <c r="F40" i="178"/>
  <c r="E40" i="178"/>
  <c r="D40" i="178"/>
  <c r="C40" i="178"/>
  <c r="Y39" i="178"/>
  <c r="Y38" i="178"/>
  <c r="Y37" i="178"/>
  <c r="Y36" i="178"/>
  <c r="Y35" i="178"/>
  <c r="Y34" i="178"/>
  <c r="Y33" i="178"/>
  <c r="Y32" i="178"/>
  <c r="Y31" i="178"/>
  <c r="Y30" i="178"/>
  <c r="Y29" i="178"/>
  <c r="Y28" i="178"/>
  <c r="Y27" i="178"/>
  <c r="Y26" i="178"/>
  <c r="Y25" i="178"/>
  <c r="Y24" i="178"/>
  <c r="Y23" i="178"/>
  <c r="Y22" i="178"/>
  <c r="Y21" i="178"/>
  <c r="Y20" i="178"/>
  <c r="Y19" i="178"/>
  <c r="Y18" i="178"/>
  <c r="X40" i="179"/>
  <c r="W40" i="179"/>
  <c r="V40" i="179"/>
  <c r="U40" i="179"/>
  <c r="T40" i="179"/>
  <c r="S40" i="179"/>
  <c r="R40" i="179"/>
  <c r="Q40" i="179"/>
  <c r="P40" i="179"/>
  <c r="O40" i="179"/>
  <c r="N40" i="179"/>
  <c r="M40" i="179"/>
  <c r="L40" i="179"/>
  <c r="K40" i="179"/>
  <c r="J40" i="179"/>
  <c r="I40" i="179"/>
  <c r="H40" i="179"/>
  <c r="G40" i="179"/>
  <c r="F40" i="179"/>
  <c r="E40" i="179"/>
  <c r="D40" i="179"/>
  <c r="C40" i="179"/>
  <c r="Y39" i="179"/>
  <c r="Y38" i="179"/>
  <c r="Y37" i="179"/>
  <c r="Y36" i="179"/>
  <c r="Y35" i="179"/>
  <c r="Y34" i="179"/>
  <c r="Y33" i="179"/>
  <c r="Y32" i="179"/>
  <c r="Y31" i="179"/>
  <c r="Y30" i="179"/>
  <c r="Y29" i="179"/>
  <c r="Y28" i="179"/>
  <c r="Y27" i="179"/>
  <c r="Y26" i="179"/>
  <c r="Y25" i="179"/>
  <c r="Y24" i="179"/>
  <c r="Y23" i="179"/>
  <c r="Y22" i="179"/>
  <c r="Y21" i="179"/>
  <c r="Y20" i="179"/>
  <c r="Y19" i="179"/>
  <c r="Y18" i="179"/>
  <c r="X40" i="181"/>
  <c r="W40" i="181"/>
  <c r="V40" i="181"/>
  <c r="U40" i="181"/>
  <c r="T40" i="181"/>
  <c r="S40" i="181"/>
  <c r="R40" i="181"/>
  <c r="Q40" i="181"/>
  <c r="P40" i="181"/>
  <c r="O40" i="181"/>
  <c r="N40" i="181"/>
  <c r="M40" i="181"/>
  <c r="L40" i="181"/>
  <c r="K40" i="181"/>
  <c r="J40" i="181"/>
  <c r="I40" i="181"/>
  <c r="H40" i="181"/>
  <c r="G40" i="181"/>
  <c r="F40" i="181"/>
  <c r="E40" i="181"/>
  <c r="D40" i="181"/>
  <c r="C40" i="181"/>
  <c r="Y39" i="181"/>
  <c r="Y38" i="181"/>
  <c r="Y37" i="181"/>
  <c r="Y36" i="181"/>
  <c r="Y35" i="181"/>
  <c r="Y34" i="181"/>
  <c r="Y33" i="181"/>
  <c r="Y32" i="181"/>
  <c r="Y31" i="181"/>
  <c r="Y30" i="181"/>
  <c r="Y29" i="181"/>
  <c r="Y28" i="181"/>
  <c r="Y27" i="181"/>
  <c r="Y26" i="181"/>
  <c r="Y25" i="181"/>
  <c r="Y24" i="181"/>
  <c r="Y23" i="181"/>
  <c r="Y22" i="181"/>
  <c r="Y21" i="181"/>
  <c r="Y20" i="181"/>
  <c r="Y19" i="181"/>
  <c r="Y18" i="181"/>
  <c r="X40" i="182"/>
  <c r="W40" i="182"/>
  <c r="V40" i="182"/>
  <c r="U40" i="182"/>
  <c r="T40" i="182"/>
  <c r="S40" i="182"/>
  <c r="R40" i="182"/>
  <c r="Q40" i="182"/>
  <c r="P40" i="182"/>
  <c r="O40" i="182"/>
  <c r="N40" i="182"/>
  <c r="M40" i="182"/>
  <c r="L40" i="182"/>
  <c r="K40" i="182"/>
  <c r="J40" i="182"/>
  <c r="I40" i="182"/>
  <c r="H40" i="182"/>
  <c r="G40" i="182"/>
  <c r="F40" i="182"/>
  <c r="E40" i="182"/>
  <c r="D40" i="182"/>
  <c r="C40" i="182"/>
  <c r="Y39" i="182"/>
  <c r="Y38" i="182"/>
  <c r="Y37" i="182"/>
  <c r="Y36" i="182"/>
  <c r="Y35" i="182"/>
  <c r="Y34" i="182"/>
  <c r="Y33" i="182"/>
  <c r="Y32" i="182"/>
  <c r="Y31" i="182"/>
  <c r="Y30" i="182"/>
  <c r="Y29" i="182"/>
  <c r="Y28" i="182"/>
  <c r="Y27" i="182"/>
  <c r="Y26" i="182"/>
  <c r="Y25" i="182"/>
  <c r="Y24" i="182"/>
  <c r="Y23" i="182"/>
  <c r="Y22" i="182"/>
  <c r="Y21" i="182"/>
  <c r="Y20" i="182"/>
  <c r="Y19" i="182"/>
  <c r="Y18" i="182"/>
  <c r="X40" i="183"/>
  <c r="W40" i="183"/>
  <c r="V40" i="183"/>
  <c r="U40" i="183"/>
  <c r="T40" i="183"/>
  <c r="S40" i="183"/>
  <c r="R40" i="183"/>
  <c r="Q40" i="183"/>
  <c r="P40" i="183"/>
  <c r="O40" i="183"/>
  <c r="N40" i="183"/>
  <c r="M40" i="183"/>
  <c r="L40" i="183"/>
  <c r="K40" i="183"/>
  <c r="J40" i="183"/>
  <c r="I40" i="183"/>
  <c r="H40" i="183"/>
  <c r="G40" i="183"/>
  <c r="F40" i="183"/>
  <c r="E40" i="183"/>
  <c r="D40" i="183"/>
  <c r="C40" i="183"/>
  <c r="Y39" i="183"/>
  <c r="Y38" i="183"/>
  <c r="Y37" i="183"/>
  <c r="Y36" i="183"/>
  <c r="Y35" i="183"/>
  <c r="Y34" i="183"/>
  <c r="Y33" i="183"/>
  <c r="Y32" i="183"/>
  <c r="Y31" i="183"/>
  <c r="Y30" i="183"/>
  <c r="Y29" i="183"/>
  <c r="Y28" i="183"/>
  <c r="Y27" i="183"/>
  <c r="Y26" i="183"/>
  <c r="Y25" i="183"/>
  <c r="Y24" i="183"/>
  <c r="Y23" i="183"/>
  <c r="Y22" i="183"/>
  <c r="Y21" i="183"/>
  <c r="Y20" i="183"/>
  <c r="Y19" i="183"/>
  <c r="Y18" i="183"/>
  <c r="X40" i="185"/>
  <c r="W40" i="185"/>
  <c r="V40" i="185"/>
  <c r="U40" i="185"/>
  <c r="T40" i="185"/>
  <c r="S40" i="185"/>
  <c r="R40" i="185"/>
  <c r="Q40" i="185"/>
  <c r="P40" i="185"/>
  <c r="O40" i="185"/>
  <c r="N40" i="185"/>
  <c r="M40" i="185"/>
  <c r="L40" i="185"/>
  <c r="K40" i="185"/>
  <c r="J40" i="185"/>
  <c r="I40" i="185"/>
  <c r="H40" i="185"/>
  <c r="G40" i="185"/>
  <c r="F40" i="185"/>
  <c r="E40" i="185"/>
  <c r="D40" i="185"/>
  <c r="C40" i="185"/>
  <c r="Y39" i="185"/>
  <c r="Y38" i="185"/>
  <c r="Y37" i="185"/>
  <c r="Y36" i="185"/>
  <c r="Y35" i="185"/>
  <c r="Y34" i="185"/>
  <c r="Y33" i="185"/>
  <c r="Y32" i="185"/>
  <c r="Y31" i="185"/>
  <c r="Y30" i="185"/>
  <c r="Y29" i="185"/>
  <c r="Y28" i="185"/>
  <c r="Y27" i="185"/>
  <c r="Y26" i="185"/>
  <c r="Y25" i="185"/>
  <c r="Y24" i="185"/>
  <c r="Y23" i="185"/>
  <c r="Y22" i="185"/>
  <c r="Y21" i="185"/>
  <c r="Y20" i="185"/>
  <c r="Y19" i="185"/>
  <c r="Y18" i="185"/>
  <c r="X40" i="186"/>
  <c r="W40" i="186"/>
  <c r="V40" i="186"/>
  <c r="U40" i="186"/>
  <c r="T40" i="186"/>
  <c r="S40" i="186"/>
  <c r="R40" i="186"/>
  <c r="Q40" i="186"/>
  <c r="P40" i="186"/>
  <c r="O40" i="186"/>
  <c r="N40" i="186"/>
  <c r="M40" i="186"/>
  <c r="L40" i="186"/>
  <c r="K40" i="186"/>
  <c r="J40" i="186"/>
  <c r="I40" i="186"/>
  <c r="H40" i="186"/>
  <c r="G40" i="186"/>
  <c r="F40" i="186"/>
  <c r="E40" i="186"/>
  <c r="D40" i="186"/>
  <c r="C40" i="186"/>
  <c r="Y39" i="186"/>
  <c r="Y38" i="186"/>
  <c r="Y37" i="186"/>
  <c r="Y36" i="186"/>
  <c r="Y35" i="186"/>
  <c r="Y34" i="186"/>
  <c r="Y33" i="186"/>
  <c r="Y32" i="186"/>
  <c r="Y31" i="186"/>
  <c r="Y30" i="186"/>
  <c r="Y29" i="186"/>
  <c r="Y28" i="186"/>
  <c r="Y27" i="186"/>
  <c r="Y26" i="186"/>
  <c r="Y25" i="186"/>
  <c r="Y24" i="186"/>
  <c r="Y23" i="186"/>
  <c r="Y22" i="186"/>
  <c r="Y21" i="186"/>
  <c r="Y20" i="186"/>
  <c r="Y19" i="186"/>
  <c r="Y18" i="186"/>
  <c r="X40" i="187"/>
  <c r="W40" i="187"/>
  <c r="V40" i="187"/>
  <c r="U40" i="187"/>
  <c r="T40" i="187"/>
  <c r="S40" i="187"/>
  <c r="R40" i="187"/>
  <c r="Q40" i="187"/>
  <c r="P40" i="187"/>
  <c r="O40" i="187"/>
  <c r="N40" i="187"/>
  <c r="M40" i="187"/>
  <c r="L40" i="187"/>
  <c r="K40" i="187"/>
  <c r="J40" i="187"/>
  <c r="I40" i="187"/>
  <c r="H40" i="187"/>
  <c r="G40" i="187"/>
  <c r="F40" i="187"/>
  <c r="E40" i="187"/>
  <c r="D40" i="187"/>
  <c r="C40" i="187"/>
  <c r="Y39" i="187"/>
  <c r="Y38" i="187"/>
  <c r="Y37" i="187"/>
  <c r="Y36" i="187"/>
  <c r="Y35" i="187"/>
  <c r="Y34" i="187"/>
  <c r="Y33" i="187"/>
  <c r="Y32" i="187"/>
  <c r="Y31" i="187"/>
  <c r="Y30" i="187"/>
  <c r="Y29" i="187"/>
  <c r="Y28" i="187"/>
  <c r="Y27" i="187"/>
  <c r="Y26" i="187"/>
  <c r="Y25" i="187"/>
  <c r="Y24" i="187"/>
  <c r="Y23" i="187"/>
  <c r="Y22" i="187"/>
  <c r="Y21" i="187"/>
  <c r="Y20" i="187"/>
  <c r="Y19" i="187"/>
  <c r="Y18" i="187"/>
  <c r="X40" i="189"/>
  <c r="W40" i="189"/>
  <c r="V40" i="189"/>
  <c r="U40" i="189"/>
  <c r="T40" i="189"/>
  <c r="S40" i="189"/>
  <c r="R40" i="189"/>
  <c r="Q40" i="189"/>
  <c r="P40" i="189"/>
  <c r="O40" i="189"/>
  <c r="N40" i="189"/>
  <c r="M40" i="189"/>
  <c r="L40" i="189"/>
  <c r="K40" i="189"/>
  <c r="J40" i="189"/>
  <c r="I40" i="189"/>
  <c r="H40" i="189"/>
  <c r="G40" i="189"/>
  <c r="F40" i="189"/>
  <c r="E40" i="189"/>
  <c r="D40" i="189"/>
  <c r="C40" i="189"/>
  <c r="Y39" i="189"/>
  <c r="Y38" i="189"/>
  <c r="Y37" i="189"/>
  <c r="Y36" i="189"/>
  <c r="Y35" i="189"/>
  <c r="Y34" i="189"/>
  <c r="Y33" i="189"/>
  <c r="Y32" i="189"/>
  <c r="Y31" i="189"/>
  <c r="Y30" i="189"/>
  <c r="Y29" i="189"/>
  <c r="Y28" i="189"/>
  <c r="Y27" i="189"/>
  <c r="Y26" i="189"/>
  <c r="Y25" i="189"/>
  <c r="Y24" i="189"/>
  <c r="Y23" i="189"/>
  <c r="Y22" i="189"/>
  <c r="Y21" i="189"/>
  <c r="Y20" i="189"/>
  <c r="Y19" i="189"/>
  <c r="Y18" i="189"/>
  <c r="X40" i="190"/>
  <c r="W40" i="190"/>
  <c r="V40" i="190"/>
  <c r="U40" i="190"/>
  <c r="T40" i="190"/>
  <c r="S40" i="190"/>
  <c r="R40" i="190"/>
  <c r="Q40" i="190"/>
  <c r="P40" i="190"/>
  <c r="O40" i="190"/>
  <c r="N40" i="190"/>
  <c r="M40" i="190"/>
  <c r="L40" i="190"/>
  <c r="K40" i="190"/>
  <c r="J40" i="190"/>
  <c r="I40" i="190"/>
  <c r="H40" i="190"/>
  <c r="G40" i="190"/>
  <c r="F40" i="190"/>
  <c r="E40" i="190"/>
  <c r="D40" i="190"/>
  <c r="C40" i="190"/>
  <c r="Y39" i="190"/>
  <c r="Y38" i="190"/>
  <c r="Y37" i="190"/>
  <c r="Y36" i="190"/>
  <c r="Y35" i="190"/>
  <c r="Y34" i="190"/>
  <c r="Y33" i="190"/>
  <c r="Y32" i="190"/>
  <c r="Y31" i="190"/>
  <c r="Y30" i="190"/>
  <c r="Y29" i="190"/>
  <c r="Y28" i="190"/>
  <c r="Y27" i="190"/>
  <c r="Y26" i="190"/>
  <c r="Y25" i="190"/>
  <c r="Y24" i="190"/>
  <c r="Y23" i="190"/>
  <c r="Y22" i="190"/>
  <c r="Y21" i="190"/>
  <c r="Y20" i="190"/>
  <c r="Y19" i="190"/>
  <c r="Y18" i="190"/>
  <c r="X40" i="191"/>
  <c r="W40" i="191"/>
  <c r="V40" i="191"/>
  <c r="U40" i="191"/>
  <c r="T40" i="191"/>
  <c r="S40" i="191"/>
  <c r="R40" i="191"/>
  <c r="Q40" i="191"/>
  <c r="P40" i="191"/>
  <c r="O40" i="191"/>
  <c r="N40" i="191"/>
  <c r="M40" i="191"/>
  <c r="L40" i="191"/>
  <c r="K40" i="191"/>
  <c r="J40" i="191"/>
  <c r="I40" i="191"/>
  <c r="H40" i="191"/>
  <c r="G40" i="191"/>
  <c r="F40" i="191"/>
  <c r="E40" i="191"/>
  <c r="D40" i="191"/>
  <c r="C40" i="191"/>
  <c r="Y39" i="191"/>
  <c r="Y38" i="191"/>
  <c r="Y37" i="191"/>
  <c r="Y36" i="191"/>
  <c r="Y35" i="191"/>
  <c r="Y34" i="191"/>
  <c r="Y33" i="191"/>
  <c r="Y32" i="191"/>
  <c r="Y31" i="191"/>
  <c r="Y30" i="191"/>
  <c r="Y29" i="191"/>
  <c r="Y28" i="191"/>
  <c r="Y27" i="191"/>
  <c r="Y26" i="191"/>
  <c r="Y25" i="191"/>
  <c r="Y24" i="191"/>
  <c r="Y23" i="191"/>
  <c r="Y22" i="191"/>
  <c r="Y21" i="191"/>
  <c r="Y20" i="191"/>
  <c r="Y19" i="191"/>
  <c r="Y18" i="191"/>
  <c r="X40" i="197"/>
  <c r="W40" i="197"/>
  <c r="V40" i="197"/>
  <c r="U40" i="197"/>
  <c r="T40" i="197"/>
  <c r="S40" i="197"/>
  <c r="R40" i="197"/>
  <c r="Q40" i="197"/>
  <c r="P40" i="197"/>
  <c r="O40" i="197"/>
  <c r="N40" i="197"/>
  <c r="M40" i="197"/>
  <c r="L40" i="197"/>
  <c r="K40" i="197"/>
  <c r="J40" i="197"/>
  <c r="I40" i="197"/>
  <c r="H40" i="197"/>
  <c r="G40" i="197"/>
  <c r="F40" i="197"/>
  <c r="E40" i="197"/>
  <c r="D40" i="197"/>
  <c r="C40" i="197"/>
  <c r="Y39" i="197"/>
  <c r="Y38" i="197"/>
  <c r="Y37" i="197"/>
  <c r="Y36" i="197"/>
  <c r="Y35" i="197"/>
  <c r="Y34" i="197"/>
  <c r="Y33" i="197"/>
  <c r="Y32" i="197"/>
  <c r="Y31" i="197"/>
  <c r="Y30" i="197"/>
  <c r="Y29" i="197"/>
  <c r="Y28" i="197"/>
  <c r="Y27" i="197"/>
  <c r="Y26" i="197"/>
  <c r="Y25" i="197"/>
  <c r="Y24" i="197"/>
  <c r="Y23" i="197"/>
  <c r="Y22" i="197"/>
  <c r="Y21" i="197"/>
  <c r="Y20" i="197"/>
  <c r="Y19" i="197"/>
  <c r="Y18" i="197"/>
  <c r="X40" i="198"/>
  <c r="W40" i="198"/>
  <c r="V40" i="198"/>
  <c r="U40" i="198"/>
  <c r="T40" i="198"/>
  <c r="S40" i="198"/>
  <c r="R40" i="198"/>
  <c r="Q40" i="198"/>
  <c r="P40" i="198"/>
  <c r="O40" i="198"/>
  <c r="N40" i="198"/>
  <c r="M40" i="198"/>
  <c r="L40" i="198"/>
  <c r="K40" i="198"/>
  <c r="J40" i="198"/>
  <c r="I40" i="198"/>
  <c r="H40" i="198"/>
  <c r="G40" i="198"/>
  <c r="F40" i="198"/>
  <c r="E40" i="198"/>
  <c r="D40" i="198"/>
  <c r="C40" i="198"/>
  <c r="Y39" i="198"/>
  <c r="Y38" i="198"/>
  <c r="Y37" i="198"/>
  <c r="Y36" i="198"/>
  <c r="Y35" i="198"/>
  <c r="Y34" i="198"/>
  <c r="Y33" i="198"/>
  <c r="Y32" i="198"/>
  <c r="Y31" i="198"/>
  <c r="Y30" i="198"/>
  <c r="Y29" i="198"/>
  <c r="Y28" i="198"/>
  <c r="Y27" i="198"/>
  <c r="Y26" i="198"/>
  <c r="Y25" i="198"/>
  <c r="Y24" i="198"/>
  <c r="Y23" i="198"/>
  <c r="Y22" i="198"/>
  <c r="Y21" i="198"/>
  <c r="Y20" i="198"/>
  <c r="Y19" i="198"/>
  <c r="Y18" i="198"/>
  <c r="X40" i="199"/>
  <c r="W40" i="199"/>
  <c r="V40" i="199"/>
  <c r="U40" i="199"/>
  <c r="T40" i="199"/>
  <c r="S40" i="199"/>
  <c r="R40" i="199"/>
  <c r="Q40" i="199"/>
  <c r="P40" i="199"/>
  <c r="O40" i="199"/>
  <c r="N40" i="199"/>
  <c r="M40" i="199"/>
  <c r="L40" i="199"/>
  <c r="K40" i="199"/>
  <c r="J40" i="199"/>
  <c r="I40" i="199"/>
  <c r="H40" i="199"/>
  <c r="G40" i="199"/>
  <c r="F40" i="199"/>
  <c r="E40" i="199"/>
  <c r="D40" i="199"/>
  <c r="C40" i="199"/>
  <c r="Y39" i="199"/>
  <c r="Y38" i="199"/>
  <c r="Y37" i="199"/>
  <c r="Y36" i="199"/>
  <c r="Y35" i="199"/>
  <c r="Y34" i="199"/>
  <c r="Y33" i="199"/>
  <c r="Y32" i="199"/>
  <c r="Y31" i="199"/>
  <c r="Y30" i="199"/>
  <c r="Y29" i="199"/>
  <c r="Y28" i="199"/>
  <c r="Y27" i="199"/>
  <c r="Y26" i="199"/>
  <c r="Y25" i="199"/>
  <c r="Y24" i="199"/>
  <c r="Y23" i="199"/>
  <c r="Y22" i="199"/>
  <c r="Y21" i="199"/>
  <c r="Y20" i="199"/>
  <c r="Y19" i="199"/>
  <c r="Y18" i="199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D40" i="4"/>
  <c r="C40" i="4"/>
  <c r="Y39" i="4"/>
  <c r="Y38" i="4"/>
  <c r="Y37" i="4"/>
  <c r="Y36" i="4"/>
  <c r="Y35" i="4"/>
  <c r="Y34" i="4"/>
  <c r="Y33" i="4"/>
  <c r="Y32" i="4"/>
  <c r="Y31" i="4"/>
  <c r="Y30" i="4"/>
  <c r="Y29" i="4"/>
  <c r="Y28" i="4"/>
  <c r="Y27" i="4"/>
  <c r="Y26" i="4"/>
  <c r="Y25" i="4"/>
  <c r="Y24" i="4"/>
  <c r="Y23" i="4"/>
  <c r="Y22" i="4"/>
  <c r="Y21" i="4"/>
  <c r="Y20" i="4"/>
  <c r="Y19" i="4"/>
  <c r="Y18" i="4"/>
  <c r="Y40" i="4" l="1"/>
  <c r="Y40" i="198"/>
  <c r="B45" i="362" s="1"/>
  <c r="D44" i="362"/>
  <c r="Y40" i="191"/>
  <c r="C44" i="362" s="1"/>
  <c r="Y40" i="190"/>
  <c r="B44" i="362" s="1"/>
  <c r="Y40" i="189"/>
  <c r="D43" i="362"/>
  <c r="Y40" i="187"/>
  <c r="C43" i="362" s="1"/>
  <c r="Y40" i="186"/>
  <c r="B43" i="362" s="1"/>
  <c r="Y40" i="185"/>
  <c r="D42" i="362"/>
  <c r="Y40" i="182"/>
  <c r="B42" i="362" s="1"/>
  <c r="D41" i="362"/>
  <c r="Y40" i="179"/>
  <c r="C41" i="362" s="1"/>
  <c r="Y40" i="178"/>
  <c r="B41" i="362" s="1"/>
  <c r="Y40" i="177"/>
  <c r="D40" i="362"/>
  <c r="Y40" i="175"/>
  <c r="C40" i="362" s="1"/>
  <c r="Y40" i="173"/>
  <c r="D39" i="362"/>
  <c r="Y40" i="169"/>
  <c r="Y40" i="161"/>
  <c r="D37" i="362"/>
  <c r="Y40" i="159"/>
  <c r="C37" i="362" s="1"/>
  <c r="Y40" i="157"/>
  <c r="D36" i="362"/>
  <c r="Y40" i="155"/>
  <c r="C36" i="362" s="1"/>
  <c r="Y40" i="154"/>
  <c r="B36" i="362" s="1"/>
  <c r="Y40" i="153"/>
  <c r="D35" i="362"/>
  <c r="Y40" i="151"/>
  <c r="C35" i="362" s="1"/>
  <c r="Y40" i="149"/>
  <c r="D34" i="362"/>
  <c r="Y40" i="147"/>
  <c r="C34" i="362" s="1"/>
  <c r="Y40" i="146"/>
  <c r="B34" i="362" s="1"/>
  <c r="Y40" i="145"/>
  <c r="D27" i="362"/>
  <c r="Y40" i="104"/>
  <c r="Y40" i="102"/>
  <c r="C25" i="362" s="1"/>
  <c r="Y40" i="101"/>
  <c r="B25" i="362" s="1"/>
  <c r="D24" i="362"/>
  <c r="Y40" i="97"/>
  <c r="B24" i="362" s="1"/>
  <c r="Y40" i="96"/>
  <c r="D23" i="362"/>
  <c r="Y40" i="94"/>
  <c r="C23" i="362" s="1"/>
  <c r="Y40" i="93"/>
  <c r="B23" i="362" s="1"/>
  <c r="D22" i="362"/>
  <c r="Y40" i="88"/>
  <c r="D32" i="362"/>
  <c r="D31" i="362"/>
  <c r="Y40" i="129"/>
  <c r="D30" i="362"/>
  <c r="Y40" i="127"/>
  <c r="C30" i="362" s="1"/>
  <c r="Y40" i="126"/>
  <c r="B30" i="362" s="1"/>
  <c r="Y40" i="125"/>
  <c r="D29" i="362"/>
  <c r="Y40" i="122"/>
  <c r="B29" i="362" s="1"/>
  <c r="Y40" i="121"/>
  <c r="D28" i="362"/>
  <c r="Y40" i="119"/>
  <c r="C28" i="362" s="1"/>
  <c r="Y40" i="118"/>
  <c r="B28" i="362" s="1"/>
  <c r="Y40" i="117"/>
  <c r="Y40" i="87"/>
  <c r="D21" i="362" s="1"/>
  <c r="Y40" i="85"/>
  <c r="B21" i="362" s="1"/>
  <c r="Y40" i="84"/>
  <c r="Y40" i="77"/>
  <c r="B20" i="362" s="1"/>
  <c r="Y40" i="76"/>
  <c r="D19" i="362"/>
  <c r="Y40" i="73"/>
  <c r="B19" i="362" s="1"/>
  <c r="Y40" i="72"/>
  <c r="D18" i="362"/>
  <c r="Y40" i="24"/>
  <c r="B18" i="362" s="1"/>
  <c r="Y40" i="23"/>
  <c r="D17" i="362"/>
  <c r="Y40" i="21"/>
  <c r="C17" i="362" s="1"/>
  <c r="Y40" i="20"/>
  <c r="B17" i="362" s="1"/>
  <c r="Y40" i="19"/>
  <c r="D16" i="362"/>
  <c r="Y40" i="17"/>
  <c r="C16" i="362" s="1"/>
  <c r="Y40" i="15"/>
  <c r="D15" i="362"/>
  <c r="Y40" i="68"/>
  <c r="Y40" i="61"/>
  <c r="B14" i="362" s="1"/>
  <c r="Y40" i="60"/>
  <c r="D13" i="362"/>
  <c r="Y40" i="58"/>
  <c r="C13" i="362" s="1"/>
  <c r="Y40" i="57"/>
  <c r="B13" i="362" s="1"/>
  <c r="Y40" i="56"/>
  <c r="D12" i="362"/>
  <c r="Y40" i="54"/>
  <c r="C12" i="362" s="1"/>
  <c r="Y40" i="53"/>
  <c r="B12" i="362" s="1"/>
  <c r="Y40" i="52"/>
  <c r="D11" i="362"/>
  <c r="Y40" i="50"/>
  <c r="C11" i="362" s="1"/>
  <c r="Y40" i="49"/>
  <c r="B11" i="362" s="1"/>
  <c r="Y40" i="48"/>
  <c r="D10" i="362"/>
  <c r="Y40" i="46"/>
  <c r="C10" i="362" s="1"/>
  <c r="Y40" i="45"/>
  <c r="B10" i="362" s="1"/>
  <c r="Y40" i="44"/>
  <c r="D9" i="362"/>
  <c r="Y40" i="13"/>
  <c r="C9" i="362" s="1"/>
  <c r="Y40" i="12"/>
  <c r="B9" i="362" s="1"/>
  <c r="Y40" i="11"/>
  <c r="D8" i="362"/>
  <c r="Y40" i="39"/>
  <c r="C8" i="362" s="1"/>
  <c r="Y40" i="38"/>
  <c r="B8" i="362" s="1"/>
  <c r="Y40" i="37"/>
  <c r="D7" i="362"/>
  <c r="Y40" i="35"/>
  <c r="C7" i="362" s="1"/>
  <c r="Y40" i="34"/>
  <c r="B7" i="362" s="1"/>
  <c r="Y40" i="33"/>
  <c r="D6" i="362"/>
  <c r="Y40" i="31"/>
  <c r="C6" i="362" s="1"/>
  <c r="Y40" i="30"/>
  <c r="B6" i="362" s="1"/>
  <c r="Y40" i="29"/>
  <c r="D5" i="362"/>
  <c r="Y40" i="27"/>
  <c r="C5" i="362" s="1"/>
  <c r="Y40" i="9"/>
  <c r="B5" i="362" s="1"/>
  <c r="Y40" i="8"/>
  <c r="D4" i="362"/>
  <c r="Y40" i="6"/>
  <c r="Y40" i="5"/>
  <c r="C4" i="363" s="1"/>
  <c r="Y40" i="181"/>
  <c r="Y40" i="174"/>
  <c r="B40" i="362" s="1"/>
  <c r="Y40" i="158"/>
  <c r="B37" i="362" s="1"/>
  <c r="Y40" i="150"/>
  <c r="B35" i="362" s="1"/>
  <c r="D26" i="362"/>
  <c r="D25" i="362"/>
  <c r="Y40" i="98"/>
  <c r="C24" i="362" s="1"/>
  <c r="Y40" i="90"/>
  <c r="C22" i="362" s="1"/>
  <c r="Y40" i="89"/>
  <c r="B22" i="362" s="1"/>
  <c r="D33" i="362"/>
  <c r="Y40" i="143"/>
  <c r="C33" i="362" s="1"/>
  <c r="Y40" i="133"/>
  <c r="Y40" i="131"/>
  <c r="C31" i="362" s="1"/>
  <c r="D45" i="362"/>
  <c r="Y40" i="199"/>
  <c r="C45" i="362" s="1"/>
  <c r="Y40" i="197"/>
  <c r="Y40" i="183"/>
  <c r="C42" i="362" s="1"/>
  <c r="Y40" i="114"/>
  <c r="C27" i="362" s="1"/>
  <c r="Y40" i="112"/>
  <c r="Y40" i="100"/>
  <c r="Y40" i="92"/>
  <c r="Y40" i="141"/>
  <c r="Y40" i="130"/>
  <c r="B31" i="362" s="1"/>
  <c r="Y40" i="123"/>
  <c r="C29" i="362" s="1"/>
  <c r="A23" i="362" l="1"/>
  <c r="B30" i="363"/>
  <c r="A42" i="362"/>
  <c r="B43" i="363"/>
  <c r="A5" i="362"/>
  <c r="B5" i="363"/>
  <c r="A6" i="362"/>
  <c r="B6" i="363"/>
  <c r="A7" i="362"/>
  <c r="B7" i="363"/>
  <c r="A8" i="362"/>
  <c r="B8" i="363"/>
  <c r="A9" i="362"/>
  <c r="B10" i="363"/>
  <c r="A10" i="362"/>
  <c r="B11" i="363"/>
  <c r="A11" i="362"/>
  <c r="B12" i="363"/>
  <c r="A12" i="362"/>
  <c r="B13" i="363"/>
  <c r="A13" i="362"/>
  <c r="B14" i="363"/>
  <c r="A14" i="362"/>
  <c r="B15" i="363"/>
  <c r="A16" i="362"/>
  <c r="B17" i="363"/>
  <c r="A22" i="362"/>
  <c r="B29" i="363"/>
  <c r="A34" i="362"/>
  <c r="B35" i="363"/>
  <c r="A35" i="362"/>
  <c r="B36" i="363"/>
  <c r="A41" i="362"/>
  <c r="B42" i="363"/>
  <c r="A33" i="362"/>
  <c r="B28" i="363"/>
  <c r="A45" i="362"/>
  <c r="B46" i="363"/>
  <c r="A20" i="362"/>
  <c r="B21" i="363"/>
  <c r="A30" i="362"/>
  <c r="B25" i="363"/>
  <c r="A31" i="362"/>
  <c r="B26" i="363"/>
  <c r="A24" i="362"/>
  <c r="B31" i="363"/>
  <c r="A40" i="362"/>
  <c r="B41" i="363"/>
  <c r="A25" i="362"/>
  <c r="B32" i="363"/>
  <c r="A32" i="362"/>
  <c r="B27" i="363"/>
  <c r="A27" i="362"/>
  <c r="B34" i="363"/>
  <c r="C4" i="362"/>
  <c r="D4" i="363"/>
  <c r="A15" i="362"/>
  <c r="B16" i="363"/>
  <c r="A19" i="362"/>
  <c r="B20" i="363"/>
  <c r="A28" i="362"/>
  <c r="B23" i="363"/>
  <c r="A29" i="362"/>
  <c r="B24" i="363"/>
  <c r="A26" i="362"/>
  <c r="B33" i="363"/>
  <c r="A38" i="362"/>
  <c r="B39" i="363"/>
  <c r="A43" i="362"/>
  <c r="B44" i="363"/>
  <c r="A44" i="362"/>
  <c r="B45" i="363"/>
  <c r="A17" i="362"/>
  <c r="B18" i="363"/>
  <c r="A18" i="362"/>
  <c r="B19" i="363"/>
  <c r="A21" i="362"/>
  <c r="B22" i="363"/>
  <c r="A36" i="362"/>
  <c r="B37" i="363"/>
  <c r="A37" i="362"/>
  <c r="B38" i="363"/>
  <c r="A39" i="362"/>
  <c r="B40" i="363"/>
  <c r="A4" i="362"/>
  <c r="B4" i="363"/>
  <c r="B4" i="362"/>
  <c r="AH16" i="1"/>
  <c r="F16" i="1"/>
  <c r="G16" i="1"/>
  <c r="H16" i="1"/>
  <c r="I16" i="1"/>
  <c r="F17" i="1"/>
  <c r="G17" i="1"/>
  <c r="H17" i="1"/>
  <c r="I17" i="1"/>
  <c r="F18" i="1"/>
  <c r="G18" i="1"/>
  <c r="H18" i="1"/>
  <c r="I18" i="1"/>
  <c r="F19" i="1"/>
  <c r="G19" i="1"/>
  <c r="H19" i="1"/>
  <c r="I19" i="1"/>
  <c r="F20" i="1"/>
  <c r="G20" i="1"/>
  <c r="H20" i="1"/>
  <c r="I20" i="1"/>
  <c r="F22" i="1"/>
  <c r="G22" i="1"/>
  <c r="H22" i="1"/>
  <c r="I22" i="1"/>
  <c r="F23" i="1"/>
  <c r="G23" i="1"/>
  <c r="H23" i="1"/>
  <c r="I23" i="1"/>
  <c r="F24" i="1"/>
  <c r="G24" i="1"/>
  <c r="H24" i="1"/>
  <c r="I24" i="1"/>
  <c r="F25" i="1"/>
  <c r="G25" i="1"/>
  <c r="H25" i="1"/>
  <c r="I25" i="1"/>
  <c r="F26" i="1"/>
  <c r="G26" i="1"/>
  <c r="H26" i="1"/>
  <c r="I26" i="1"/>
  <c r="F27" i="1"/>
  <c r="G27" i="1"/>
  <c r="F28" i="1"/>
  <c r="G28" i="1"/>
  <c r="I28" i="1"/>
  <c r="F29" i="1"/>
  <c r="G29" i="1"/>
  <c r="H29" i="1"/>
  <c r="I29" i="1"/>
  <c r="F30" i="1"/>
  <c r="G30" i="1"/>
  <c r="H30" i="1"/>
  <c r="I30" i="1"/>
  <c r="F31" i="1"/>
  <c r="G31" i="1"/>
  <c r="I31" i="1"/>
  <c r="F32" i="1"/>
  <c r="G32" i="1"/>
  <c r="I32" i="1"/>
  <c r="F33" i="1"/>
  <c r="G33" i="1"/>
  <c r="F34" i="1"/>
  <c r="G34" i="1"/>
  <c r="I34" i="1"/>
  <c r="F35" i="1"/>
  <c r="G35" i="1"/>
  <c r="H35" i="1"/>
  <c r="I35" i="1"/>
  <c r="F36" i="1"/>
  <c r="G36" i="1"/>
  <c r="H36" i="1"/>
  <c r="I36" i="1"/>
  <c r="F37" i="1"/>
  <c r="G37" i="1"/>
  <c r="H37" i="1"/>
  <c r="I37" i="1"/>
  <c r="F38" i="1"/>
  <c r="G38" i="1"/>
  <c r="H38" i="1"/>
  <c r="I38" i="1"/>
  <c r="F39" i="1"/>
  <c r="I39" i="1"/>
  <c r="F40" i="1"/>
  <c r="H40" i="1"/>
  <c r="I40" i="1"/>
  <c r="F41" i="1"/>
  <c r="G41" i="1"/>
  <c r="H41" i="1"/>
  <c r="I41" i="1"/>
  <c r="F42" i="1"/>
  <c r="G42" i="1"/>
  <c r="H42" i="1"/>
  <c r="I42" i="1"/>
  <c r="F43" i="1"/>
  <c r="G43" i="1"/>
  <c r="H43" i="1"/>
  <c r="I43" i="1"/>
  <c r="F44" i="1"/>
  <c r="G44" i="1"/>
  <c r="H44" i="1"/>
  <c r="I44" i="1"/>
  <c r="F45" i="1"/>
  <c r="I45" i="1"/>
  <c r="F46" i="1"/>
  <c r="H46" i="1"/>
  <c r="I46" i="1"/>
  <c r="F47" i="1"/>
  <c r="G47" i="1"/>
  <c r="H47" i="1"/>
  <c r="I47" i="1"/>
  <c r="F48" i="1"/>
  <c r="G48" i="1"/>
  <c r="H48" i="1"/>
  <c r="I48" i="1"/>
  <c r="F49" i="1"/>
  <c r="G49" i="1"/>
  <c r="H49" i="1"/>
  <c r="I49" i="1"/>
  <c r="F50" i="1"/>
  <c r="G50" i="1"/>
  <c r="H50" i="1"/>
  <c r="I50" i="1"/>
  <c r="F51" i="1"/>
  <c r="F52" i="1"/>
  <c r="I52" i="1"/>
  <c r="F53" i="1"/>
  <c r="G53" i="1"/>
  <c r="H53" i="1"/>
  <c r="I53" i="1"/>
  <c r="F54" i="1"/>
  <c r="G54" i="1"/>
  <c r="I54" i="1"/>
  <c r="F55" i="1"/>
  <c r="G55" i="1"/>
  <c r="H55" i="1"/>
  <c r="I55" i="1"/>
  <c r="F56" i="1"/>
  <c r="G56" i="1"/>
  <c r="H56" i="1"/>
  <c r="I56" i="1"/>
  <c r="F57" i="1"/>
  <c r="G57" i="1"/>
  <c r="H57" i="1"/>
  <c r="I57" i="1"/>
  <c r="F58" i="1"/>
  <c r="G58" i="1"/>
  <c r="H58" i="1"/>
  <c r="I58" i="1"/>
</calcChain>
</file>

<file path=xl/sharedStrings.xml><?xml version="1.0" encoding="utf-8"?>
<sst xmlns="http://schemas.openxmlformats.org/spreadsheetml/2006/main" count="19531" uniqueCount="674">
  <si>
    <t>Mode</t>
  </si>
  <si>
    <t>Motif</t>
  </si>
  <si>
    <t>Pointe AM</t>
  </si>
  <si>
    <t>Pointe PM</t>
  </si>
  <si>
    <t>24 heures</t>
  </si>
  <si>
    <t>Tous modes</t>
  </si>
  <si>
    <t>Tous</t>
  </si>
  <si>
    <t>Tous modes motorisés</t>
  </si>
  <si>
    <t>Automobile</t>
  </si>
  <si>
    <t>Auto conducteur</t>
  </si>
  <si>
    <t>Transport collectif</t>
  </si>
  <si>
    <t>Travail</t>
  </si>
  <si>
    <t>Tous sans retour</t>
  </si>
  <si>
    <t>Études</t>
  </si>
  <si>
    <t>Année</t>
  </si>
  <si>
    <t>Territoire</t>
  </si>
  <si>
    <t>Secteurs municipaux (SM)</t>
  </si>
  <si>
    <t>Complet</t>
  </si>
  <si>
    <t>Échantillon</t>
  </si>
  <si>
    <t>Hors-pointe jour</t>
  </si>
  <si>
    <t>Matrices de déplacements d'une journée moyenne de semaine</t>
  </si>
  <si>
    <t>Loisirs</t>
  </si>
  <si>
    <t>Magasinage</t>
  </si>
  <si>
    <t>Matrices de déplacements</t>
  </si>
  <si>
    <t>d'une journée moyenne de semaine</t>
  </si>
  <si>
    <t>Matrice de déplacements d'une journée moyenne de semaine</t>
  </si>
  <si>
    <t>Fichier</t>
  </si>
  <si>
    <t>Enquête</t>
  </si>
  <si>
    <t>Niveau d'agrégation</t>
  </si>
  <si>
    <t>Secteurs municipaux</t>
  </si>
  <si>
    <t>S</t>
  </si>
  <si>
    <t>Période</t>
  </si>
  <si>
    <t>Pointe du matin</t>
  </si>
  <si>
    <t>A</t>
  </si>
  <si>
    <t>X</t>
  </si>
  <si>
    <t>TO</t>
  </si>
  <si>
    <t>T</t>
  </si>
  <si>
    <t>Facteur de pondération</t>
  </si>
  <si>
    <t>NOTE:</t>
  </si>
  <si>
    <t>Total</t>
  </si>
  <si>
    <t>J</t>
  </si>
  <si>
    <t>Pointe du soir</t>
  </si>
  <si>
    <t>P</t>
  </si>
  <si>
    <t>Hors pointe de jour</t>
  </si>
  <si>
    <t>H</t>
  </si>
  <si>
    <t>E</t>
  </si>
  <si>
    <t>L</t>
  </si>
  <si>
    <t>M</t>
  </si>
  <si>
    <t>Autres sans retour</t>
  </si>
  <si>
    <t>N</t>
  </si>
  <si>
    <t>MO</t>
  </si>
  <si>
    <t xml:space="preserve">Tous </t>
  </si>
  <si>
    <t>AU</t>
  </si>
  <si>
    <t>CO</t>
  </si>
  <si>
    <t>Transport en commun</t>
  </si>
  <si>
    <t>TC</t>
  </si>
  <si>
    <t>Non motorisés</t>
  </si>
  <si>
    <t>NM</t>
  </si>
  <si>
    <r>
      <t xml:space="preserve">Traitement: </t>
    </r>
    <r>
      <rPr>
        <sz val="11"/>
        <color theme="1"/>
        <rFont val="Calibri"/>
        <family val="2"/>
        <scheme val="minor"/>
      </rPr>
      <t>Service de la modélisation des systèmes de transport, MTMDET</t>
    </r>
  </si>
  <si>
    <t>Enquête O-D Saguenay 2015</t>
  </si>
  <si>
    <t>facdep</t>
  </si>
  <si>
    <t>Saguenay 2015</t>
  </si>
  <si>
    <r>
      <t xml:space="preserve">Source: </t>
    </r>
    <r>
      <rPr>
        <sz val="11"/>
        <color theme="1"/>
        <rFont val="Calibri"/>
        <family val="2"/>
        <scheme val="minor"/>
      </rPr>
      <t>Enquête Origine-Destination Saguenay 2015</t>
    </r>
  </si>
  <si>
    <t>Petite-France, Langelier, Lac-Kénogami-Est</t>
  </si>
  <si>
    <t>Sainte-Famille, Fatima</t>
  </si>
  <si>
    <t>Jonquière-Nord, Des Peintres, Pibrac, Kénogami</t>
  </si>
  <si>
    <t>Larouche, Lac-Kénogami-Ouest</t>
  </si>
  <si>
    <t>Laterrière, Bagotville</t>
  </si>
  <si>
    <t>Saint-Honoré, Saint-David-de-Falardeau</t>
  </si>
  <si>
    <t>Saint-Jacques, Saint-Mathias, Dubose</t>
  </si>
  <si>
    <t>Saint-Philippe, Des Fleurs, Plateau-Deschênes</t>
  </si>
  <si>
    <t>Vanier, Saint-Luc, Sainte-Anne</t>
  </si>
  <si>
    <t>Sainte-Geneviève, Sainte-Claire</t>
  </si>
  <si>
    <t>Rivière-du-Moulin, Notre-Dame, Murdock</t>
  </si>
  <si>
    <t>Des Oiseaux, Place du Royaume</t>
  </si>
  <si>
    <t>Plateau-des-Saguenéens, Des Écrivains-Est</t>
  </si>
  <si>
    <t>Saint-Paul, Des Écrivains-Ouest</t>
  </si>
  <si>
    <t>Les volumes de déplacements inférieurs à 285 pourraient ne pas être significatifs.</t>
  </si>
  <si>
    <t>Centre-ville de Chicoutimi, Coopérative</t>
  </si>
  <si>
    <t>Centre-ville de Jonquière, Saint-Georges, Saint-Raphaël</t>
  </si>
  <si>
    <t>Grande-Baie, Port-Alfred, Saint-Félix-d’Otis</t>
  </si>
  <si>
    <t>Centre-ville de La Baie, Bagot</t>
  </si>
  <si>
    <t>SHNTC15T</t>
  </si>
  <si>
    <t>SJXTO15T</t>
  </si>
  <si>
    <t>SAXTO15T</t>
  </si>
  <si>
    <t>SPXTO15T</t>
  </si>
  <si>
    <t>SHXTO15T</t>
  </si>
  <si>
    <t>SJXMO15T</t>
  </si>
  <si>
    <t>SAXMO15T</t>
  </si>
  <si>
    <t>SPXMO15T</t>
  </si>
  <si>
    <t>SHXMO15T</t>
  </si>
  <si>
    <t>SJXAU15T</t>
  </si>
  <si>
    <t>SAXAU15T</t>
  </si>
  <si>
    <t>SPXAU15T</t>
  </si>
  <si>
    <t>SHXAU15T</t>
  </si>
  <si>
    <t>SJXCO15T</t>
  </si>
  <si>
    <t>SAXCO15T</t>
  </si>
  <si>
    <t>SPXCO15T</t>
  </si>
  <si>
    <t>SHXCO15T</t>
  </si>
  <si>
    <t>SJXTC15T</t>
  </si>
  <si>
    <t>SAXTC15T</t>
  </si>
  <si>
    <t>SPXTC15T</t>
  </si>
  <si>
    <t>SHXTC15T</t>
  </si>
  <si>
    <t>SJXNM15T</t>
  </si>
  <si>
    <t>SAXNM15T</t>
  </si>
  <si>
    <t>SPXNM15T</t>
  </si>
  <si>
    <t>SHXNM15T</t>
  </si>
  <si>
    <t>SJTTO15T</t>
  </si>
  <si>
    <t>SATTO15T</t>
  </si>
  <si>
    <t>SPTTO15T</t>
  </si>
  <si>
    <t>SHTTO15T</t>
  </si>
  <si>
    <t>SJTMO15T</t>
  </si>
  <si>
    <t>SATMO15T</t>
  </si>
  <si>
    <t>SPTMO15T</t>
  </si>
  <si>
    <t>SHTMO15T</t>
  </si>
  <si>
    <t>SJTAU15T</t>
  </si>
  <si>
    <t>SATAU15T</t>
  </si>
  <si>
    <t>SPTAU15T</t>
  </si>
  <si>
    <t>SHTAU15T</t>
  </si>
  <si>
    <t>SJTCO15T</t>
  </si>
  <si>
    <t>SATCO15T</t>
  </si>
  <si>
    <t>SPTCO15T</t>
  </si>
  <si>
    <t>SHTCO15T</t>
  </si>
  <si>
    <t>SJTTC15T</t>
  </si>
  <si>
    <t>SATTC15T</t>
  </si>
  <si>
    <t>SPTTC15T</t>
  </si>
  <si>
    <t>SHTTC15T</t>
  </si>
  <si>
    <t>SJTNM15T</t>
  </si>
  <si>
    <t>SATNM15T</t>
  </si>
  <si>
    <t>SPTNM15T</t>
  </si>
  <si>
    <t>SHTNM15T</t>
  </si>
  <si>
    <t>SJETO15T</t>
  </si>
  <si>
    <t>SAETO15T</t>
  </si>
  <si>
    <t>SPETO15T</t>
  </si>
  <si>
    <t>SHETO15T</t>
  </si>
  <si>
    <t>SJEMO15T</t>
  </si>
  <si>
    <t>SAEMO15T</t>
  </si>
  <si>
    <t>SPEMO15T</t>
  </si>
  <si>
    <t>SHEMO15T</t>
  </si>
  <si>
    <t>SJEAU15T</t>
  </si>
  <si>
    <t>SAEAU15T</t>
  </si>
  <si>
    <t>SPEAU15T</t>
  </si>
  <si>
    <t>SHEAU15T</t>
  </si>
  <si>
    <t>SJECO15T</t>
  </si>
  <si>
    <t>SAECO15T</t>
  </si>
  <si>
    <t>SPECO15T</t>
  </si>
  <si>
    <t>SHECO15T</t>
  </si>
  <si>
    <t>SJETC15T</t>
  </si>
  <si>
    <t>SAETC15T</t>
  </si>
  <si>
    <t>SPETC15T</t>
  </si>
  <si>
    <t>SHETC15T</t>
  </si>
  <si>
    <t>SJENM15T</t>
  </si>
  <si>
    <t>SAENM15T</t>
  </si>
  <si>
    <t>SPENM15T</t>
  </si>
  <si>
    <t>SHENM15T</t>
  </si>
  <si>
    <t>SJLTO15T</t>
  </si>
  <si>
    <t>SALTO15T</t>
  </si>
  <si>
    <t>SPLTO15T</t>
  </si>
  <si>
    <t>SHLTO15T</t>
  </si>
  <si>
    <t>SJLMO15T</t>
  </si>
  <si>
    <t>SALMO15T</t>
  </si>
  <si>
    <t>SPLMO15T</t>
  </si>
  <si>
    <t>SHLMO15T</t>
  </si>
  <si>
    <t>SJLAU15T</t>
  </si>
  <si>
    <t>SALAU15T</t>
  </si>
  <si>
    <t>SPLAU15T</t>
  </si>
  <si>
    <t>SHLAU15T</t>
  </si>
  <si>
    <t>SJLCO15T</t>
  </si>
  <si>
    <t>SALCO15T</t>
  </si>
  <si>
    <t>SPLCO15T</t>
  </si>
  <si>
    <t>SHLCO15T</t>
  </si>
  <si>
    <t>SJLTC15T</t>
  </si>
  <si>
    <t>SALTC15T</t>
  </si>
  <si>
    <t>SPLTC15T</t>
  </si>
  <si>
    <t>SHLTC15T</t>
  </si>
  <si>
    <t>SJLNM15T</t>
  </si>
  <si>
    <t>SALNM15T</t>
  </si>
  <si>
    <t>SPLNM15T</t>
  </si>
  <si>
    <t>SHLNM15T</t>
  </si>
  <si>
    <t>SJMTO15T</t>
  </si>
  <si>
    <t>SAMTO15T</t>
  </si>
  <si>
    <t>SPMTO15T</t>
  </si>
  <si>
    <t>SHMTO15T</t>
  </si>
  <si>
    <t>SJMMO15T</t>
  </si>
  <si>
    <t>SAMMO15T</t>
  </si>
  <si>
    <t>SPMMO15T</t>
  </si>
  <si>
    <t>SHMMO15T</t>
  </si>
  <si>
    <t>SJMAU15T</t>
  </si>
  <si>
    <t>SAMAU15T</t>
  </si>
  <si>
    <t>SPMAU15T</t>
  </si>
  <si>
    <t>SHMAU15T</t>
  </si>
  <si>
    <t>SJMCO15T</t>
  </si>
  <si>
    <t>SAMCO15T</t>
  </si>
  <si>
    <t>SPMCO15T</t>
  </si>
  <si>
    <t>SHMCO15T</t>
  </si>
  <si>
    <t>SJMTC15T</t>
  </si>
  <si>
    <t>SAMTC15T</t>
  </si>
  <si>
    <t>SPMTC15T</t>
  </si>
  <si>
    <t>SHMTC15T</t>
  </si>
  <si>
    <t>SJMNM15T</t>
  </si>
  <si>
    <t>SAMNM15T</t>
  </si>
  <si>
    <t>SPMNM15T</t>
  </si>
  <si>
    <t>SHMNM15T</t>
  </si>
  <si>
    <t>SJATO15T</t>
  </si>
  <si>
    <t>SAATO15T</t>
  </si>
  <si>
    <t>SPATO15T</t>
  </si>
  <si>
    <t>SHATO15T</t>
  </si>
  <si>
    <t>SJAMO15T</t>
  </si>
  <si>
    <t>SAAMO15T</t>
  </si>
  <si>
    <t>SPAMO15T</t>
  </si>
  <si>
    <t>SHAMO15T</t>
  </si>
  <si>
    <t>SJAAU15T</t>
  </si>
  <si>
    <t>SAAAU15T</t>
  </si>
  <si>
    <t>SPAAU15T</t>
  </si>
  <si>
    <t>SHAAU15T</t>
  </si>
  <si>
    <t>SJACO15T</t>
  </si>
  <si>
    <t>SAACO15T</t>
  </si>
  <si>
    <t>SPACO15T</t>
  </si>
  <si>
    <t>SHACO15T</t>
  </si>
  <si>
    <t>SJATC15T</t>
  </si>
  <si>
    <t>SAATC15T</t>
  </si>
  <si>
    <t>SPATC15T</t>
  </si>
  <si>
    <t>SHATC15T</t>
  </si>
  <si>
    <t>SJANM15T</t>
  </si>
  <si>
    <t>SAANM15T</t>
  </si>
  <si>
    <t>SPANM15T</t>
  </si>
  <si>
    <t>SHANM15T</t>
  </si>
  <si>
    <t>SJNTO15T</t>
  </si>
  <si>
    <t>SANTO15T</t>
  </si>
  <si>
    <t>SPNTO15T</t>
  </si>
  <si>
    <t>SHNTO15T</t>
  </si>
  <si>
    <t>SJNMO15T</t>
  </si>
  <si>
    <t>SANMO15T</t>
  </si>
  <si>
    <t>SPNMO15T</t>
  </si>
  <si>
    <t>SHNMO15T</t>
  </si>
  <si>
    <t>SJNAU15T</t>
  </si>
  <si>
    <t>SANAU15T</t>
  </si>
  <si>
    <t>SPNAU15T</t>
  </si>
  <si>
    <t>SHNAU15T</t>
  </si>
  <si>
    <t>SJNCO15T</t>
  </si>
  <si>
    <t>SANCO15T</t>
  </si>
  <si>
    <t>SPNCO15T</t>
  </si>
  <si>
    <t>SHNCO15T</t>
  </si>
  <si>
    <t>SJNTC15T</t>
  </si>
  <si>
    <t>SANTC15T</t>
  </si>
  <si>
    <t>SPNTC15T</t>
  </si>
  <si>
    <t>SJNNM15T</t>
  </si>
  <si>
    <t>SANNM15T</t>
  </si>
  <si>
    <t>SPNNM15T</t>
  </si>
  <si>
    <t>SHNNM15T</t>
  </si>
  <si>
    <t>SJTM015T</t>
  </si>
  <si>
    <t>Bimodal</t>
  </si>
  <si>
    <t>SJXBM15T</t>
  </si>
  <si>
    <t>BM</t>
  </si>
  <si>
    <t>Côte-de-la-Réserve, Saint-Jean-Eudes, Sainte-Thérèse</t>
  </si>
  <si>
    <t>Shipshaw, Saint-Charles-de-Bourget</t>
  </si>
  <si>
    <t>Territoire d'enquête seulement</t>
  </si>
  <si>
    <t>à l'intérieur du territoire d'enquête</t>
  </si>
  <si>
    <t>Les volumes de déplacements inférieurs à 300 pourraient ne pas être significatifs.</t>
  </si>
  <si>
    <t>Saint-Fulgence, Canton-Tremblay, Sainte-Rose-du-Nord</t>
  </si>
  <si>
    <t>B</t>
  </si>
  <si>
    <t>C</t>
  </si>
  <si>
    <t>D</t>
  </si>
  <si>
    <t>F</t>
  </si>
  <si>
    <t>G</t>
  </si>
  <si>
    <t>I</t>
  </si>
  <si>
    <t>K</t>
  </si>
  <si>
    <t>Arrondissement de Chicoutimi</t>
  </si>
  <si>
    <t>Arrondissement de Jonquière</t>
  </si>
  <si>
    <t>Arrondissement de La Baie</t>
  </si>
  <si>
    <t>Municipalité de Saint-Félix-d'Otis</t>
  </si>
  <si>
    <t>Municipalité de Sainte-Rose-du-Nord</t>
  </si>
  <si>
    <t>Municipalité de Saint-Fulgence</t>
  </si>
  <si>
    <t>Municipalité de Saint-Honoré</t>
  </si>
  <si>
    <t>Municipalité de Saint-David-de-Falardeau</t>
  </si>
  <si>
    <t>Municipalité de Saint-Charles-de-Bourget</t>
  </si>
  <si>
    <t>Municipalité de Larouche</t>
  </si>
  <si>
    <t>Grands secteurs</t>
  </si>
  <si>
    <t>GJXTO15T</t>
  </si>
  <si>
    <t>GAXTO15T</t>
  </si>
  <si>
    <t>GPXTO15T</t>
  </si>
  <si>
    <t>GHXTO15T</t>
  </si>
  <si>
    <t>GJXMO15T</t>
  </si>
  <si>
    <t>GAXMO15T</t>
  </si>
  <si>
    <t>GPXMO15T</t>
  </si>
  <si>
    <t>GHXMO15T</t>
  </si>
  <si>
    <t>GJXAU15T</t>
  </si>
  <si>
    <t>GAXAU15T</t>
  </si>
  <si>
    <t>GPXAU15T</t>
  </si>
  <si>
    <t>GHXAU15T</t>
  </si>
  <si>
    <t>GJXCO15T</t>
  </si>
  <si>
    <t>GAXCO15T</t>
  </si>
  <si>
    <t>GPXCO15T</t>
  </si>
  <si>
    <t>GHXCO15T</t>
  </si>
  <si>
    <t>GJXTC15T</t>
  </si>
  <si>
    <t>GAXTC15T</t>
  </si>
  <si>
    <t>GPXTC15T</t>
  </si>
  <si>
    <t>GHXTC15T</t>
  </si>
  <si>
    <t>GJXNM15T</t>
  </si>
  <si>
    <t>GAXNM15T</t>
  </si>
  <si>
    <t>GPXNM15T</t>
  </si>
  <si>
    <t>GHXNM15T</t>
  </si>
  <si>
    <t>GJTTO15T</t>
  </si>
  <si>
    <t>GATTO15T</t>
  </si>
  <si>
    <t>GPTTO15T</t>
  </si>
  <si>
    <t>GHTTO15T</t>
  </si>
  <si>
    <t>GATMO15T</t>
  </si>
  <si>
    <t>GPTMO15T</t>
  </si>
  <si>
    <t>GHTMO15T</t>
  </si>
  <si>
    <t>GJTAU15T</t>
  </si>
  <si>
    <t>GATAU15T</t>
  </si>
  <si>
    <t>GPTAU15T</t>
  </si>
  <si>
    <t>GHTAU15T</t>
  </si>
  <si>
    <t>GJTCO15T</t>
  </si>
  <si>
    <t>GATCO15T</t>
  </si>
  <si>
    <t>GPTCO15T</t>
  </si>
  <si>
    <t>GHTCO15T</t>
  </si>
  <si>
    <t>GJTTC15T</t>
  </si>
  <si>
    <t>GATTC15T</t>
  </si>
  <si>
    <t>GJTNM15T</t>
  </si>
  <si>
    <t>GATNM15T</t>
  </si>
  <si>
    <t>GHTNM15T</t>
  </si>
  <si>
    <t>GJETO15T</t>
  </si>
  <si>
    <t>GAETO15T</t>
  </si>
  <si>
    <t>GPETO15T</t>
  </si>
  <si>
    <t>GHETO15T</t>
  </si>
  <si>
    <t>GJEMO15T</t>
  </si>
  <si>
    <t>GAEMO15T</t>
  </si>
  <si>
    <t>GPEMO15T</t>
  </si>
  <si>
    <t>GHEMO15T</t>
  </si>
  <si>
    <t>GJEAU15T</t>
  </si>
  <si>
    <t>GAEAU15T</t>
  </si>
  <si>
    <t>GHEAU15T</t>
  </si>
  <si>
    <t>GJECO15T</t>
  </si>
  <si>
    <t>GAECO15T</t>
  </si>
  <si>
    <t>GHECO15T</t>
  </si>
  <si>
    <t>GJETC15T</t>
  </si>
  <si>
    <t>GAETC15T</t>
  </si>
  <si>
    <t>GJENM15T</t>
  </si>
  <si>
    <t>GAENM15T</t>
  </si>
  <si>
    <t>GHENM15T</t>
  </si>
  <si>
    <t>GJLTO15T</t>
  </si>
  <si>
    <t>GALTO15T</t>
  </si>
  <si>
    <t>GPLTO15T</t>
  </si>
  <si>
    <t>GHLTO15T</t>
  </si>
  <si>
    <t>GJLMO15T</t>
  </si>
  <si>
    <t>GALMO15T</t>
  </si>
  <si>
    <t>GPLMO15T</t>
  </si>
  <si>
    <t>GHLMO15T</t>
  </si>
  <si>
    <t>GJLAU15T</t>
  </si>
  <si>
    <t>GALAU15T</t>
  </si>
  <si>
    <t>GPLAU15T</t>
  </si>
  <si>
    <t>GHLAU15T</t>
  </si>
  <si>
    <t>GJLCO15T</t>
  </si>
  <si>
    <t>GALCO15T</t>
  </si>
  <si>
    <t>GPLCO15T</t>
  </si>
  <si>
    <t>GHLCO15T</t>
  </si>
  <si>
    <t>GJLTC15T</t>
  </si>
  <si>
    <t>GHLTC15T</t>
  </si>
  <si>
    <t>GJLNM15T</t>
  </si>
  <si>
    <t>GPLNM15T</t>
  </si>
  <si>
    <t>GHLNM15T</t>
  </si>
  <si>
    <t>GJMTO15T</t>
  </si>
  <si>
    <t>GAMTO15T</t>
  </si>
  <si>
    <t>GPMTO15T</t>
  </si>
  <si>
    <t>GHMTO15T</t>
  </si>
  <si>
    <t>GJMMO15T</t>
  </si>
  <si>
    <t>GAMMO15T</t>
  </si>
  <si>
    <t>GPMMO15T</t>
  </si>
  <si>
    <t>GHMMO15T</t>
  </si>
  <si>
    <t>GJMAU15T</t>
  </si>
  <si>
    <t>GAMAU15T</t>
  </si>
  <si>
    <t>GPMAU15T</t>
  </si>
  <si>
    <t>GHMAU15T</t>
  </si>
  <si>
    <t>GJMCO15T</t>
  </si>
  <si>
    <t>GAMCO15T</t>
  </si>
  <si>
    <t>GPMCO15T</t>
  </si>
  <si>
    <t>GHMCO15T</t>
  </si>
  <si>
    <t>GJMTC15T</t>
  </si>
  <si>
    <t>GHMTC15T</t>
  </si>
  <si>
    <t>GJMNM15T</t>
  </si>
  <si>
    <t>GPMNM15T</t>
  </si>
  <si>
    <t>GHMNM15T</t>
  </si>
  <si>
    <t>GJATO15T</t>
  </si>
  <si>
    <t>GAATO15T</t>
  </si>
  <si>
    <t>GPATO15T</t>
  </si>
  <si>
    <t>GHATO15T</t>
  </si>
  <si>
    <t>GJAMO15T</t>
  </si>
  <si>
    <t>GAAMO15T</t>
  </si>
  <si>
    <t>GPAMO15T</t>
  </si>
  <si>
    <t>GHAMO15T</t>
  </si>
  <si>
    <t>GJAAU15T</t>
  </si>
  <si>
    <t>GAAAU15T</t>
  </si>
  <si>
    <t>GPAAU15T</t>
  </si>
  <si>
    <t>GHAAU15T</t>
  </si>
  <si>
    <t>GJACO15T</t>
  </si>
  <si>
    <t>GAACO15T</t>
  </si>
  <si>
    <t>GPACO15T</t>
  </si>
  <si>
    <t>GHACO15T</t>
  </si>
  <si>
    <t>GJATC15T</t>
  </si>
  <si>
    <t>GJANM15T</t>
  </si>
  <si>
    <t>GHANM15T</t>
  </si>
  <si>
    <t>GJNTO15T</t>
  </si>
  <si>
    <t>GANTO15T</t>
  </si>
  <si>
    <t>GPNTO15T</t>
  </si>
  <si>
    <t>GHNTO15T</t>
  </si>
  <si>
    <t>GJNMO15T</t>
  </si>
  <si>
    <t>GANMO15T</t>
  </si>
  <si>
    <t>GPNMO15T</t>
  </si>
  <si>
    <t>GHNMO15T</t>
  </si>
  <si>
    <t>GJNAU15T</t>
  </si>
  <si>
    <t>GANAU15T</t>
  </si>
  <si>
    <t>GPNAU15T</t>
  </si>
  <si>
    <t>GHNAU15T</t>
  </si>
  <si>
    <t>GJNCO15T</t>
  </si>
  <si>
    <t>GANCO15T</t>
  </si>
  <si>
    <t>GPNCO15T</t>
  </si>
  <si>
    <t>GHNCO15T</t>
  </si>
  <si>
    <t>GJNTC15T</t>
  </si>
  <si>
    <t>GANTC15T</t>
  </si>
  <si>
    <t>GPNTC15T</t>
  </si>
  <si>
    <t>GHNTC15T</t>
  </si>
  <si>
    <t>GJNNM15T</t>
  </si>
  <si>
    <t>GANNM15T</t>
  </si>
  <si>
    <t>GPNNM15T</t>
  </si>
  <si>
    <t>GHNNM15T</t>
  </si>
  <si>
    <t>GJTM015T</t>
  </si>
  <si>
    <t>Grands secteurs (GS)</t>
  </si>
  <si>
    <t>MJXTO15T</t>
  </si>
  <si>
    <t>MAXTO15T</t>
  </si>
  <si>
    <t>MPXTO15T</t>
  </si>
  <si>
    <t>MHXTO15T</t>
  </si>
  <si>
    <t>MJXMO15T</t>
  </si>
  <si>
    <t>MAXMO15T</t>
  </si>
  <si>
    <t>MPXMO15T</t>
  </si>
  <si>
    <t>MHXMO15T</t>
  </si>
  <si>
    <t>MJXAU15T</t>
  </si>
  <si>
    <t>MAXAU15T</t>
  </si>
  <si>
    <t>MPXAU15T</t>
  </si>
  <si>
    <t>MHXAU15T</t>
  </si>
  <si>
    <t>MJXCO15T</t>
  </si>
  <si>
    <t>MAXCO15T</t>
  </si>
  <si>
    <t>MPXCO15T</t>
  </si>
  <si>
    <t>MHXCO15T</t>
  </si>
  <si>
    <t>MJXTC15T</t>
  </si>
  <si>
    <t>MAXTC15T</t>
  </si>
  <si>
    <t>MPXTC15T</t>
  </si>
  <si>
    <t>MHXTC15T</t>
  </si>
  <si>
    <t>MJXBM15T</t>
  </si>
  <si>
    <t>MJXNM15T</t>
  </si>
  <si>
    <t>MAXNM15T</t>
  </si>
  <si>
    <t>MPXNM15T</t>
  </si>
  <si>
    <t>MHXNM15T</t>
  </si>
  <si>
    <t>MJTTO15T</t>
  </si>
  <si>
    <t>MATTO15T</t>
  </si>
  <si>
    <t>MPTTO15T</t>
  </si>
  <si>
    <t>MHTTO15T</t>
  </si>
  <si>
    <t>MJTMO15T</t>
  </si>
  <si>
    <t>MATMO15T</t>
  </si>
  <si>
    <t>MPTMO15T</t>
  </si>
  <si>
    <t>MHTMO15T</t>
  </si>
  <si>
    <t>MJTAU15T</t>
  </si>
  <si>
    <t>MATAU15T</t>
  </si>
  <si>
    <t>MPTAU15T</t>
  </si>
  <si>
    <t>MHTAU15T</t>
  </si>
  <si>
    <t>MJTCO15T</t>
  </si>
  <si>
    <t>MATCO15T</t>
  </si>
  <si>
    <t>MPTCO15T</t>
  </si>
  <si>
    <t>MHTCO15T</t>
  </si>
  <si>
    <t>MJTTC15T</t>
  </si>
  <si>
    <t>MATTC15T</t>
  </si>
  <si>
    <t>MPTTC15T</t>
  </si>
  <si>
    <t>MHTTC15T</t>
  </si>
  <si>
    <t>MJTNM15T</t>
  </si>
  <si>
    <t>MATNM15T</t>
  </si>
  <si>
    <t>MPTNM15T</t>
  </si>
  <si>
    <t>MHTNM15T</t>
  </si>
  <si>
    <t>MJETO15T</t>
  </si>
  <si>
    <t>MAETO15T</t>
  </si>
  <si>
    <t>MPETO15T</t>
  </si>
  <si>
    <t>MHETO15T</t>
  </si>
  <si>
    <t>MJEMO15T</t>
  </si>
  <si>
    <t>MAEMO15T</t>
  </si>
  <si>
    <t>MPEMO15T</t>
  </si>
  <si>
    <t>MHEMO15T</t>
  </si>
  <si>
    <t>MJEAU15T</t>
  </si>
  <si>
    <t>MAEAU15T</t>
  </si>
  <si>
    <t>MPEAU15T</t>
  </si>
  <si>
    <t>MHEAU15T</t>
  </si>
  <si>
    <t>MJECO15T</t>
  </si>
  <si>
    <t>MAECO15T</t>
  </si>
  <si>
    <t>MPECO15T</t>
  </si>
  <si>
    <t>MHECO15T</t>
  </si>
  <si>
    <t>MJETC15T</t>
  </si>
  <si>
    <t>MAETC15T</t>
  </si>
  <si>
    <t>MPETC15T</t>
  </si>
  <si>
    <t>MHETC15T</t>
  </si>
  <si>
    <t>MJENM15T</t>
  </si>
  <si>
    <t>MAENM15T</t>
  </si>
  <si>
    <t>MPENM15T</t>
  </si>
  <si>
    <t>MHENM15T</t>
  </si>
  <si>
    <t>MJLTO15T</t>
  </si>
  <si>
    <t>MALTO15T</t>
  </si>
  <si>
    <t>MPLTO15T</t>
  </si>
  <si>
    <t>MHLTO15T</t>
  </si>
  <si>
    <t>MJLMO15T</t>
  </si>
  <si>
    <t>MALMO15T</t>
  </si>
  <si>
    <t>MPLMO15T</t>
  </si>
  <si>
    <t>MHLMO15T</t>
  </si>
  <si>
    <t>MJLAU15T</t>
  </si>
  <si>
    <t>MALAU15T</t>
  </si>
  <si>
    <t>MPLAU15T</t>
  </si>
  <si>
    <t>MHLAU15T</t>
  </si>
  <si>
    <t>MJLCO15T</t>
  </si>
  <si>
    <t>MALCO15T</t>
  </si>
  <si>
    <t>MPLCO15T</t>
  </si>
  <si>
    <t>MHLCO15T</t>
  </si>
  <si>
    <t>MJLTC15T</t>
  </si>
  <si>
    <t>MALTC15T</t>
  </si>
  <si>
    <t>MPLTC15T</t>
  </si>
  <si>
    <t>MHLTC15T</t>
  </si>
  <si>
    <t>MJLNM15T</t>
  </si>
  <si>
    <t>MALNM15T</t>
  </si>
  <si>
    <t>MPLNM15T</t>
  </si>
  <si>
    <t>MHLNM15T</t>
  </si>
  <si>
    <t>MJMTO15T</t>
  </si>
  <si>
    <t>MAMTO15T</t>
  </si>
  <si>
    <t>MPMTO15T</t>
  </si>
  <si>
    <t>MHMTO15T</t>
  </si>
  <si>
    <t>MJMMO15T</t>
  </si>
  <si>
    <t>MAMMO15T</t>
  </si>
  <si>
    <t>MPMMO15T</t>
  </si>
  <si>
    <t>MHMMO15T</t>
  </si>
  <si>
    <t>MJMAU15T</t>
  </si>
  <si>
    <t>MAMAU15T</t>
  </si>
  <si>
    <t>MPMAU15T</t>
  </si>
  <si>
    <t>MHMAU15T</t>
  </si>
  <si>
    <t>MJMCO15T</t>
  </si>
  <si>
    <t>MAMCO15T</t>
  </si>
  <si>
    <t>MPMCO15T</t>
  </si>
  <si>
    <t>MHMCO15T</t>
  </si>
  <si>
    <t>MJMTC15T</t>
  </si>
  <si>
    <t>MAMTC15T</t>
  </si>
  <si>
    <t>MPMTC15T</t>
  </si>
  <si>
    <t>MHMTC15T</t>
  </si>
  <si>
    <t>MJMNM15T</t>
  </si>
  <si>
    <t>MAMNM15T</t>
  </si>
  <si>
    <t>MPMNM15T</t>
  </si>
  <si>
    <t>MHMNM15T</t>
  </si>
  <si>
    <t>MJATO15T</t>
  </si>
  <si>
    <t>MAATO15T</t>
  </si>
  <si>
    <t>MPATO15T</t>
  </si>
  <si>
    <t>MHATO15T</t>
  </si>
  <si>
    <t>MJAMO15T</t>
  </si>
  <si>
    <t>MAAMO15T</t>
  </si>
  <si>
    <t>MPAMO15T</t>
  </si>
  <si>
    <t>MHAMO15T</t>
  </si>
  <si>
    <t>MJAAU15T</t>
  </si>
  <si>
    <t>MAAAU15T</t>
  </si>
  <si>
    <t>MPAAU15T</t>
  </si>
  <si>
    <t>MHAAU15T</t>
  </si>
  <si>
    <t>MJACO15T</t>
  </si>
  <si>
    <t>MAACO15T</t>
  </si>
  <si>
    <t>MPACO15T</t>
  </si>
  <si>
    <t>MHACO15T</t>
  </si>
  <si>
    <t>MJATC15T</t>
  </si>
  <si>
    <t>MAATC15T</t>
  </si>
  <si>
    <t>MPATC15T</t>
  </si>
  <si>
    <t>MHATC15T</t>
  </si>
  <si>
    <t>MJANM15T</t>
  </si>
  <si>
    <t>MAANM15T</t>
  </si>
  <si>
    <t>MPANM15T</t>
  </si>
  <si>
    <t>MHANM15T</t>
  </si>
  <si>
    <t>MJNTO15T</t>
  </si>
  <si>
    <t>MANTO15T</t>
  </si>
  <si>
    <t>MPNTO15T</t>
  </si>
  <si>
    <t>MHNTO15T</t>
  </si>
  <si>
    <t>MJNMO15T</t>
  </si>
  <si>
    <t>MANMO15T</t>
  </si>
  <si>
    <t>MPNMO15T</t>
  </si>
  <si>
    <t>MHNMO15T</t>
  </si>
  <si>
    <t>MJNAU15T</t>
  </si>
  <si>
    <t>MANAU15T</t>
  </si>
  <si>
    <t>MPNAU15T</t>
  </si>
  <si>
    <t>MHNAU15T</t>
  </si>
  <si>
    <t>MJNCO15T</t>
  </si>
  <si>
    <t>MANCO15T</t>
  </si>
  <si>
    <t>MPNCO15T</t>
  </si>
  <si>
    <t>MHNCO15T</t>
  </si>
  <si>
    <t>MJNTC15T</t>
  </si>
  <si>
    <t>MANTC15T</t>
  </si>
  <si>
    <t>MPNTC15T</t>
  </si>
  <si>
    <t>MHNTC15T</t>
  </si>
  <si>
    <t>MJNNM15T</t>
  </si>
  <si>
    <t>MANNM15T</t>
  </si>
  <si>
    <t>MPNNM15T</t>
  </si>
  <si>
    <t>MHNNM15T</t>
  </si>
  <si>
    <t>MJXTO15T!n29</t>
  </si>
  <si>
    <t>MJXMO15T!n29</t>
  </si>
  <si>
    <t>MJXAU15T!n29</t>
  </si>
  <si>
    <t>MJXCO15T!n29</t>
  </si>
  <si>
    <t>MJXTC15T!n29</t>
  </si>
  <si>
    <t>MJXBM15T!n29</t>
  </si>
  <si>
    <t>MJXNM15T!n29</t>
  </si>
  <si>
    <t>MJTTO15T!n29</t>
  </si>
  <si>
    <t>MJTMO15T!n29</t>
  </si>
  <si>
    <t>MJTAU15T!n29</t>
  </si>
  <si>
    <t>MJTCO15T!n29</t>
  </si>
  <si>
    <t>MJTTC15T!n29</t>
  </si>
  <si>
    <t>MJTNM15T!n29</t>
  </si>
  <si>
    <t>MJETO15T!n29</t>
  </si>
  <si>
    <t>MJEMO15T!n29</t>
  </si>
  <si>
    <t>MJEAU15T!n29</t>
  </si>
  <si>
    <t>MJECO15T!n29</t>
  </si>
  <si>
    <t>MJETC15T!n29</t>
  </si>
  <si>
    <t>MJENM15T!n29</t>
  </si>
  <si>
    <t>MJLTO15T!n29</t>
  </si>
  <si>
    <t>MJLMO15T!n29</t>
  </si>
  <si>
    <t>MJLAU15T!n29</t>
  </si>
  <si>
    <t>MJLCO15T!n29</t>
  </si>
  <si>
    <t>MJLTC15T!n29</t>
  </si>
  <si>
    <t>MJLNM15T!n29</t>
  </si>
  <si>
    <t>MJMTO15T!n29</t>
  </si>
  <si>
    <t>MJMMO15T!n29</t>
  </si>
  <si>
    <t>MJMAU15T!n29</t>
  </si>
  <si>
    <t>MJMCO15T!n29</t>
  </si>
  <si>
    <t>MJMTC15T!n29</t>
  </si>
  <si>
    <t>MJMNM15T!n29</t>
  </si>
  <si>
    <t>MJATO15T!n29</t>
  </si>
  <si>
    <t>MJAMO15T!n29</t>
  </si>
  <si>
    <t>MJAAU15T!n29</t>
  </si>
  <si>
    <t>MJACO15T!n29</t>
  </si>
  <si>
    <t>MJATC15T!n29</t>
  </si>
  <si>
    <t>MJANM15T!n29</t>
  </si>
  <si>
    <t>MJNTO15T!n29</t>
  </si>
  <si>
    <t>MJNMO15T!n29</t>
  </si>
  <si>
    <t>MJNAU15T!n29</t>
  </si>
  <si>
    <t>MJNCO15T!n29</t>
  </si>
  <si>
    <t>MJNTC15T!n29</t>
  </si>
  <si>
    <t>MJNNM15T!n29</t>
  </si>
  <si>
    <t>MAXTO15T!n29</t>
  </si>
  <si>
    <t>MPXTO15T!n29</t>
  </si>
  <si>
    <t>MHXTO15T!n29</t>
  </si>
  <si>
    <t>*** Les matrices manquantes dans le tableau sont celles dont le grand total est inférieur au seuil de non-significativité. ***</t>
  </si>
  <si>
    <r>
      <t>Version du fichier d'enquête:</t>
    </r>
    <r>
      <rPr>
        <sz val="11"/>
        <rFont val="Calibri"/>
        <family val="2"/>
        <scheme val="minor"/>
      </rPr>
      <t xml:space="preserve"> 15.1</t>
    </r>
  </si>
  <si>
    <r>
      <t xml:space="preserve">Date de production: </t>
    </r>
    <r>
      <rPr>
        <sz val="11"/>
        <rFont val="Calibri"/>
        <family val="2"/>
        <scheme val="minor"/>
      </rPr>
      <t>31 mai 2017</t>
    </r>
  </si>
  <si>
    <r>
      <t xml:space="preserve">Traitement: </t>
    </r>
    <r>
      <rPr>
        <sz val="11"/>
        <color theme="1"/>
        <rFont val="Calibri"/>
        <family val="2"/>
        <scheme val="minor"/>
      </rPr>
      <t>Direction de la modélisation des systèmes de transport, MTMDET</t>
    </r>
  </si>
  <si>
    <r>
      <t xml:space="preserve">Traitement: </t>
    </r>
    <r>
      <rPr>
        <sz val="11"/>
        <color theme="1"/>
        <rFont val="Calibri"/>
        <family val="2"/>
        <scheme val="minor"/>
      </rPr>
      <t>Direction de la modélisation des systèmes de transport, MTMDET</t>
    </r>
  </si>
  <si>
    <t>Territoire d'enquête -  Saguenay 2015</t>
  </si>
  <si>
    <t>Territoire d'enquête - Saguenay 2015</t>
  </si>
  <si>
    <t>Par secteurs municipaux</t>
  </si>
  <si>
    <t>Par grands secteurs</t>
  </si>
  <si>
    <t>Enquête O-D Saguenay 2015, version 15.1</t>
  </si>
  <si>
    <t>* Tel que déclaré par les répondants à l'enquête.</t>
  </si>
  <si>
    <t>à l'intérieur du territoire d'enquête**</t>
  </si>
  <si>
    <t>** La municipalité de Saint-Ambroise est en dehors du territoire d'enquête, ses résidents ne sont donc pas comptabilisés.</t>
  </si>
  <si>
    <t>Cartes du territoire d'enquête :</t>
  </si>
  <si>
    <r>
      <t xml:space="preserve">Traitement : </t>
    </r>
    <r>
      <rPr>
        <sz val="11"/>
        <color theme="1"/>
        <rFont val="Calibri"/>
        <family val="2"/>
        <scheme val="minor"/>
      </rPr>
      <t>Service de la modélisation des systèmes de transport, MTMDET</t>
    </r>
  </si>
  <si>
    <r>
      <t>Version du fichier d'enquête :</t>
    </r>
    <r>
      <rPr>
        <sz val="11"/>
        <rFont val="Calibri"/>
        <family val="2"/>
        <scheme val="minor"/>
      </rPr>
      <t xml:space="preserve"> 15.1</t>
    </r>
  </si>
  <si>
    <r>
      <t xml:space="preserve">Date de production : </t>
    </r>
    <r>
      <rPr>
        <sz val="11"/>
        <rFont val="Calibri"/>
        <family val="2"/>
        <scheme val="minor"/>
      </rPr>
      <t>31 mai 2017</t>
    </r>
  </si>
  <si>
    <t>Déplacements interrives par secteurs municipaux</t>
  </si>
  <si>
    <t>Déplacements interrives par secteurs municipaux - Mode STS</t>
  </si>
  <si>
    <t>Déplacements au cours desquels le pont Dubuc a été utilisé</t>
  </si>
  <si>
    <r>
      <t>Inte</t>
    </r>
    <r>
      <rPr>
        <b/>
        <sz val="11"/>
        <color theme="0"/>
        <rFont val="Calibri"/>
        <family val="2"/>
        <scheme val="minor"/>
      </rPr>
      <t>rr</t>
    </r>
    <r>
      <rPr>
        <b/>
        <sz val="11"/>
        <color indexed="9"/>
        <rFont val="Calibri"/>
        <family val="2"/>
        <scheme val="minor"/>
      </rPr>
      <t>ives</t>
    </r>
  </si>
  <si>
    <t>Déplacements au cours desquels le pont de Kénogami a été utilisé (pont haubané)</t>
  </si>
  <si>
    <t>Déplacements au cours desquels le pont d'Arvida a été utilisé (pont d'aluminium)</t>
  </si>
  <si>
    <r>
      <t xml:space="preserve">Source: </t>
    </r>
    <r>
      <rPr>
        <sz val="11"/>
        <color theme="1"/>
        <rFont val="Calibri"/>
        <family val="2"/>
        <scheme val="minor"/>
      </rPr>
      <t xml:space="preserve">Enquête </t>
    </r>
    <r>
      <rPr>
        <sz val="11"/>
        <rFont val="Calibri"/>
        <family val="2"/>
        <scheme val="minor"/>
      </rPr>
      <t>o</t>
    </r>
    <r>
      <rPr>
        <sz val="11"/>
        <color theme="1"/>
        <rFont val="Calibri"/>
        <family val="2"/>
        <scheme val="minor"/>
      </rPr>
      <t>rigine-</t>
    </r>
    <r>
      <rPr>
        <sz val="11"/>
        <rFont val="Calibri"/>
        <family val="2"/>
        <scheme val="minor"/>
      </rPr>
      <t>d</t>
    </r>
    <r>
      <rPr>
        <sz val="11"/>
        <color theme="1"/>
        <rFont val="Calibri"/>
        <family val="2"/>
        <scheme val="minor"/>
      </rPr>
      <t>estination Saguenay 2015</t>
    </r>
  </si>
  <si>
    <r>
      <t xml:space="preserve">Autres sans </t>
    </r>
    <r>
      <rPr>
        <sz val="11"/>
        <rFont val="Calibri"/>
        <family val="2"/>
        <scheme val="minor"/>
      </rPr>
      <t>r</t>
    </r>
    <r>
      <rPr>
        <sz val="11"/>
        <color theme="1"/>
        <rFont val="Calibri"/>
        <family val="2"/>
        <scheme val="minor"/>
      </rPr>
      <t>etour</t>
    </r>
  </si>
  <si>
    <r>
      <t>Hor</t>
    </r>
    <r>
      <rPr>
        <sz val="11"/>
        <rFont val="Calibri"/>
        <family val="2"/>
        <scheme val="minor"/>
      </rPr>
      <t>s t</t>
    </r>
    <r>
      <rPr>
        <sz val="11"/>
        <color theme="1"/>
        <rFont val="Calibri"/>
        <family val="2"/>
        <scheme val="minor"/>
      </rPr>
      <t>erritoire</t>
    </r>
  </si>
  <si>
    <t>Déplacements rive sud vers nord et vice versa</t>
  </si>
  <si>
    <t>Déplacements interrives utilisant le pont Dubuc*</t>
  </si>
  <si>
    <t>Déplacements interrives utilisant le pont d'Arvida (pont d'aluminium)*</t>
  </si>
  <si>
    <t>Déplacements interrives utilisant le pont de Kénogami (pont haubané)*</t>
  </si>
  <si>
    <t>Hors territoire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</si>
</sst>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indexed="9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9"/>
      <name val="Calibri"/>
      <family val="2"/>
      <scheme val="minor"/>
    </font>
    <font>
      <sz val="11"/>
      <color indexed="22"/>
      <name val="Calibri"/>
      <family val="2"/>
      <scheme val="minor"/>
    </font>
    <font>
      <b/>
      <sz val="12"/>
      <color indexed="9"/>
      <name val="Calibri"/>
      <family val="2"/>
      <scheme val="minor"/>
    </font>
    <font>
      <u/>
      <sz val="11"/>
      <color indexed="12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theme="0"/>
      </right>
      <top style="double">
        <color theme="0"/>
      </top>
      <bottom style="double">
        <color theme="0"/>
      </bottom>
      <diagonal/>
    </border>
    <border>
      <left/>
      <right/>
      <top style="double">
        <color theme="0"/>
      </top>
      <bottom style="double">
        <color theme="0"/>
      </bottom>
      <diagonal/>
    </border>
    <border>
      <left style="thin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double">
        <color theme="0"/>
      </right>
      <top/>
      <bottom/>
      <diagonal/>
    </border>
    <border>
      <left style="thin">
        <color indexed="64"/>
      </left>
      <right style="double">
        <color indexed="64"/>
      </right>
      <top style="double">
        <color theme="0"/>
      </top>
      <bottom/>
      <diagonal/>
    </border>
    <border>
      <left/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73">
    <xf numFmtId="0" fontId="0" fillId="0" borderId="0" xfId="0"/>
    <xf numFmtId="0" fontId="0" fillId="0" borderId="0" xfId="0" applyAlignment="1">
      <alignment horizontal="center"/>
    </xf>
    <xf numFmtId="0" fontId="3" fillId="0" borderId="0" xfId="1" applyFont="1" applyAlignment="1" applyProtection="1">
      <alignment horizontal="center"/>
    </xf>
    <xf numFmtId="0" fontId="1" fillId="2" borderId="0" xfId="0" applyFont="1" applyFill="1" applyAlignment="1">
      <alignment horizontal="centerContinuous" wrapText="1"/>
    </xf>
    <xf numFmtId="0" fontId="0" fillId="2" borderId="0" xfId="0" applyFill="1" applyAlignment="1">
      <alignment horizontal="centerContinuous"/>
    </xf>
    <xf numFmtId="0" fontId="5" fillId="0" borderId="0" xfId="0" applyFont="1" applyBorder="1"/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7" fillId="4" borderId="7" xfId="0" applyFont="1" applyFill="1" applyBorder="1" applyAlignment="1"/>
    <xf numFmtId="0" fontId="6" fillId="4" borderId="8" xfId="0" applyFont="1" applyFill="1" applyBorder="1" applyAlignment="1">
      <alignment horizontal="center" vertical="center" wrapText="1"/>
    </xf>
    <xf numFmtId="3" fontId="3" fillId="0" borderId="0" xfId="0" applyNumberFormat="1" applyFont="1" applyFill="1" applyBorder="1" applyAlignment="1">
      <alignment horizontal="center" vertical="center" wrapText="1"/>
    </xf>
    <xf numFmtId="3" fontId="9" fillId="0" borderId="9" xfId="0" applyNumberFormat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left" vertical="center"/>
    </xf>
    <xf numFmtId="0" fontId="6" fillId="4" borderId="10" xfId="0" applyFont="1" applyFill="1" applyBorder="1" applyAlignment="1">
      <alignment horizontal="center" vertical="center"/>
    </xf>
    <xf numFmtId="3" fontId="9" fillId="0" borderId="11" xfId="0" applyNumberFormat="1" applyFont="1" applyFill="1" applyBorder="1" applyAlignment="1">
      <alignment horizontal="center" vertical="center"/>
    </xf>
    <xf numFmtId="3" fontId="9" fillId="0" borderId="12" xfId="0" applyNumberFormat="1" applyFont="1" applyFill="1" applyBorder="1" applyAlignment="1">
      <alignment horizontal="center" vertical="center"/>
    </xf>
    <xf numFmtId="0" fontId="0" fillId="0" borderId="0" xfId="0" applyFont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0" fillId="5" borderId="0" xfId="0" applyFont="1" applyFill="1" applyBorder="1"/>
    <xf numFmtId="0" fontId="0" fillId="0" borderId="0" xfId="0" applyFont="1"/>
    <xf numFmtId="0" fontId="8" fillId="4" borderId="0" xfId="0" applyFont="1" applyFill="1" applyBorder="1"/>
    <xf numFmtId="0" fontId="10" fillId="4" borderId="0" xfId="0" applyFont="1" applyFill="1" applyBorder="1"/>
    <xf numFmtId="0" fontId="9" fillId="0" borderId="0" xfId="0" applyFont="1" applyBorder="1"/>
    <xf numFmtId="0" fontId="9" fillId="3" borderId="0" xfId="0" applyFont="1" applyFill="1" applyBorder="1" applyAlignment="1">
      <alignment horizontal="left"/>
    </xf>
    <xf numFmtId="0" fontId="9" fillId="3" borderId="0" xfId="0" applyFont="1" applyFill="1" applyBorder="1" applyAlignment="1"/>
    <xf numFmtId="0" fontId="9" fillId="0" borderId="0" xfId="0" applyFont="1" applyFill="1" applyBorder="1" applyAlignment="1"/>
    <xf numFmtId="0" fontId="11" fillId="0" borderId="0" xfId="0" applyFont="1" applyBorder="1" applyAlignment="1">
      <alignment horizontal="center"/>
    </xf>
    <xf numFmtId="0" fontId="9" fillId="3" borderId="0" xfId="0" applyFont="1" applyFill="1" applyBorder="1" applyAlignment="1" applyProtection="1">
      <protection locked="0"/>
    </xf>
    <xf numFmtId="0" fontId="9" fillId="0" borderId="0" xfId="0" applyFont="1" applyFill="1" applyBorder="1" applyAlignment="1" applyProtection="1">
      <protection locked="0"/>
    </xf>
    <xf numFmtId="0" fontId="3" fillId="0" borderId="0" xfId="0" applyFont="1" applyBorder="1"/>
    <xf numFmtId="0" fontId="9" fillId="0" borderId="0" xfId="0" applyFont="1" applyFill="1" applyBorder="1" applyAlignment="1">
      <alignment horizontal="left"/>
    </xf>
    <xf numFmtId="0" fontId="3" fillId="3" borderId="0" xfId="0" applyFont="1" applyFill="1" applyBorder="1"/>
    <xf numFmtId="0" fontId="9" fillId="5" borderId="0" xfId="0" applyFont="1" applyFill="1"/>
    <xf numFmtId="0" fontId="3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0" fontId="0" fillId="3" borderId="2" xfId="0" applyFont="1" applyFill="1" applyBorder="1" applyAlignment="1">
      <alignment horizontal="left"/>
    </xf>
    <xf numFmtId="0" fontId="0" fillId="3" borderId="3" xfId="0" applyFont="1" applyFill="1" applyBorder="1" applyAlignment="1"/>
    <xf numFmtId="0" fontId="0" fillId="3" borderId="2" xfId="0" applyFont="1" applyFill="1" applyBorder="1" applyAlignment="1"/>
    <xf numFmtId="0" fontId="0" fillId="0" borderId="0" xfId="0" applyFont="1" applyFill="1" applyBorder="1" applyAlignment="1"/>
    <xf numFmtId="0" fontId="0" fillId="3" borderId="1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/>
    </xf>
    <xf numFmtId="0" fontId="13" fillId="0" borderId="0" xfId="1" applyFont="1" applyAlignment="1" applyProtection="1">
      <alignment horizontal="center"/>
    </xf>
    <xf numFmtId="0" fontId="12" fillId="4" borderId="0" xfId="0" applyFont="1" applyFill="1" applyBorder="1"/>
    <xf numFmtId="0" fontId="5" fillId="0" borderId="0" xfId="0" applyFont="1"/>
    <xf numFmtId="0" fontId="0" fillId="3" borderId="1" xfId="0" applyFont="1" applyFill="1" applyBorder="1" applyAlignment="1">
      <alignment horizontal="center" vertical="center"/>
    </xf>
    <xf numFmtId="0" fontId="0" fillId="3" borderId="13" xfId="0" applyFont="1" applyFill="1" applyBorder="1" applyAlignment="1"/>
    <xf numFmtId="0" fontId="2" fillId="0" borderId="0" xfId="1" applyAlignment="1" applyProtection="1">
      <alignment horizontal="center"/>
    </xf>
    <xf numFmtId="3" fontId="3" fillId="0" borderId="0" xfId="0" applyNumberFormat="1" applyFont="1" applyFill="1" applyBorder="1" applyAlignment="1">
      <alignment horizontal="center" vertical="center"/>
    </xf>
    <xf numFmtId="0" fontId="9" fillId="6" borderId="0" xfId="0" applyFont="1" applyFill="1" applyBorder="1" applyAlignment="1"/>
    <xf numFmtId="0" fontId="2" fillId="0" borderId="0" xfId="1" applyAlignment="1" applyProtection="1"/>
    <xf numFmtId="0" fontId="0" fillId="3" borderId="1" xfId="0" applyFont="1" applyFill="1" applyBorder="1" applyAlignment="1">
      <alignment horizontal="center" vertical="center"/>
    </xf>
    <xf numFmtId="3" fontId="0" fillId="0" borderId="0" xfId="0" applyNumberFormat="1" applyFont="1"/>
    <xf numFmtId="3" fontId="3" fillId="0" borderId="0" xfId="1" applyNumberFormat="1" applyFont="1" applyAlignment="1" applyProtection="1">
      <alignment horizontal="center"/>
    </xf>
    <xf numFmtId="0" fontId="5" fillId="0" borderId="0" xfId="0" applyFont="1" applyFill="1" applyBorder="1" applyAlignment="1"/>
    <xf numFmtId="0" fontId="9" fillId="0" borderId="0" xfId="0" applyFont="1" applyFill="1" applyBorder="1" applyAlignment="1">
      <alignment horizontal="left" vertical="center"/>
    </xf>
    <xf numFmtId="0" fontId="14" fillId="0" borderId="0" xfId="0" applyFont="1"/>
    <xf numFmtId="0" fontId="8" fillId="2" borderId="0" xfId="0" applyFont="1" applyFill="1" applyBorder="1" applyAlignment="1">
      <alignment horizontal="left"/>
    </xf>
    <xf numFmtId="0" fontId="8" fillId="2" borderId="0" xfId="0" quotePrefix="1" applyFont="1" applyFill="1" applyBorder="1" applyAlignment="1">
      <alignment horizontal="left"/>
    </xf>
    <xf numFmtId="0" fontId="5" fillId="0" borderId="0" xfId="0" quotePrefix="1" applyFont="1" applyAlignment="1">
      <alignment horizontal="left"/>
    </xf>
    <xf numFmtId="0" fontId="0" fillId="0" borderId="0" xfId="0" quotePrefix="1" applyAlignment="1">
      <alignment horizontal="left"/>
    </xf>
    <xf numFmtId="0" fontId="9" fillId="6" borderId="0" xfId="0" quotePrefix="1" applyFont="1" applyFill="1" applyBorder="1" applyAlignment="1">
      <alignment horizontal="left"/>
    </xf>
    <xf numFmtId="0" fontId="7" fillId="4" borderId="7" xfId="0" quotePrefix="1" applyFont="1" applyFill="1" applyBorder="1" applyAlignment="1">
      <alignment horizontal="left"/>
    </xf>
    <xf numFmtId="0" fontId="0" fillId="0" borderId="1" xfId="0" applyFont="1" applyBorder="1" applyAlignment="1">
      <alignment horizontal="center" vertical="center"/>
    </xf>
    <xf numFmtId="0" fontId="2" fillId="0" borderId="1" xfId="1" applyBorder="1" applyAlignment="1" applyProtection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0" fontId="0" fillId="3" borderId="1" xfId="0" quotePrefix="1" applyFont="1" applyFill="1" applyBorder="1" applyAlignment="1">
      <alignment horizontal="center" vertical="center"/>
    </xf>
    <xf numFmtId="0" fontId="8" fillId="2" borderId="0" xfId="0" applyFont="1" applyFill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3">
    <cellStyle name="Lien hypertexte" xfId="1" builtinId="8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externalLink" Target="externalLinks/externalLink13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externalLink" Target="externalLinks/externalLink24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279" Type="http://schemas.openxmlformats.org/officeDocument/2006/relationships/worksheet" Target="worksheets/sheet279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externalLink" Target="externalLinks/externalLink35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externalLink" Target="externalLinks/externalLink4.xml"/><Relationship Id="rId357" Type="http://schemas.openxmlformats.org/officeDocument/2006/relationships/customXml" Target="../customXml/item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externalLink" Target="externalLinks/externalLink15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281" Type="http://schemas.openxmlformats.org/officeDocument/2006/relationships/worksheet" Target="worksheets/sheet281.xml"/><Relationship Id="rId337" Type="http://schemas.openxmlformats.org/officeDocument/2006/relationships/externalLink" Target="externalLinks/externalLink26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externalLink" Target="externalLinks/externalLink37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externalLink" Target="externalLinks/externalLink6.xml"/><Relationship Id="rId359" Type="http://schemas.openxmlformats.org/officeDocument/2006/relationships/customXml" Target="../customXml/item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externalLink" Target="externalLinks/externalLink17.xml"/><Relationship Id="rId349" Type="http://schemas.openxmlformats.org/officeDocument/2006/relationships/externalLink" Target="externalLinks/externalLink38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externalLink" Target="externalLinks/externalLink7.xml"/><Relationship Id="rId339" Type="http://schemas.openxmlformats.org/officeDocument/2006/relationships/externalLink" Target="externalLinks/externalLink28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externalLink" Target="externalLinks/externalLink39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externalLink" Target="externalLinks/externalLink18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externalLink" Target="externalLinks/externalLink29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externalLink" Target="externalLinks/externalLink8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externalLink" Target="externalLinks/externalLink19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externalLink" Target="externalLinks/externalLink40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externalLink" Target="externalLinks/externalLink9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externalLink" Target="externalLinks/externalLink30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externalLink" Target="externalLinks/externalLink20.xml"/><Relationship Id="rId352" Type="http://schemas.openxmlformats.org/officeDocument/2006/relationships/theme" Target="theme/theme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externalLink" Target="externalLinks/externalLink10.xml"/><Relationship Id="rId342" Type="http://schemas.openxmlformats.org/officeDocument/2006/relationships/externalLink" Target="externalLinks/externalLink31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externalLink" Target="externalLinks/externalLink21.xml"/><Relationship Id="rId353" Type="http://schemas.openxmlformats.org/officeDocument/2006/relationships/styles" Target="styles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externalLink" Target="externalLinks/externalLink11.xml"/><Relationship Id="rId343" Type="http://schemas.openxmlformats.org/officeDocument/2006/relationships/externalLink" Target="externalLinks/externalLink32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externalLink" Target="externalLinks/externalLink1.xml"/><Relationship Id="rId333" Type="http://schemas.openxmlformats.org/officeDocument/2006/relationships/externalLink" Target="externalLinks/externalLink22.xml"/><Relationship Id="rId354" Type="http://schemas.openxmlformats.org/officeDocument/2006/relationships/sharedStrings" Target="sharedStrings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externalLink" Target="externalLinks/externalLink12.xml"/><Relationship Id="rId344" Type="http://schemas.openxmlformats.org/officeDocument/2006/relationships/externalLink" Target="externalLinks/externalLink3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externalLink" Target="externalLinks/externalLink23.xml"/><Relationship Id="rId355" Type="http://schemas.openxmlformats.org/officeDocument/2006/relationships/calcChain" Target="calcChain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externalLink" Target="externalLinks/externalLink34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externalLink" Target="externalLinks/externalLink3.xml"/><Relationship Id="rId356" Type="http://schemas.openxmlformats.org/officeDocument/2006/relationships/customXml" Target="../customXml/item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externalLink" Target="externalLinks/externalLink14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externalLink" Target="externalLinks/externalLink25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externalLink" Target="externalLinks/externalLink36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externalLink" Target="externalLinks/externalLink5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customXml" Target="../customXml/item3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externalLink" Target="externalLinks/externalLink16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externalLink" Target="externalLinks/externalLink27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251" Type="http://schemas.openxmlformats.org/officeDocument/2006/relationships/worksheet" Target="worksheets/sheet25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47625</xdr:rowOff>
    </xdr:from>
    <xdr:to>
      <xdr:col>2</xdr:col>
      <xdr:colOff>485775</xdr:colOff>
      <xdr:row>4</xdr:row>
      <xdr:rowOff>9525</xdr:rowOff>
    </xdr:to>
    <xdr:pic>
      <xdr:nvPicPr>
        <xdr:cNvPr id="2" name="Image 1" descr="MTMDETw2_petit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47625"/>
          <a:ext cx="1504950" cy="73342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2</xdr:row>
      <xdr:rowOff>123825</xdr:rowOff>
    </xdr:from>
    <xdr:to>
      <xdr:col>11</xdr:col>
      <xdr:colOff>485775</xdr:colOff>
      <xdr:row>35</xdr:row>
      <xdr:rowOff>168250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504825"/>
          <a:ext cx="8572500" cy="63785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2</xdr:row>
      <xdr:rowOff>0</xdr:rowOff>
    </xdr:from>
    <xdr:to>
      <xdr:col>13</xdr:col>
      <xdr:colOff>542925</xdr:colOff>
      <xdr:row>40</xdr:row>
      <xdr:rowOff>184857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190500"/>
          <a:ext cx="10058400" cy="747148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257175</xdr:colOff>
      <xdr:row>18</xdr:row>
      <xdr:rowOff>133350</xdr:rowOff>
    </xdr:from>
    <xdr:to>
      <xdr:col>12</xdr:col>
      <xdr:colOff>390525</xdr:colOff>
      <xdr:row>36</xdr:row>
      <xdr:rowOff>48259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2900" y="3562350"/>
          <a:ext cx="5553075" cy="3343909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76199</xdr:rowOff>
    </xdr:from>
    <xdr:to>
      <xdr:col>5</xdr:col>
      <xdr:colOff>0</xdr:colOff>
      <xdr:row>45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847725" y="2552699"/>
          <a:ext cx="3048000" cy="6115051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rtl="0"/>
          <a:r>
            <a:rPr lang="fr-CA" sz="1100" b="0" i="0" baseline="0">
              <a:latin typeface="+mn-lt"/>
              <a:ea typeface="+mn-ea"/>
              <a:cs typeface="+mn-cs"/>
            </a:rPr>
            <a:t>Les matrices </a:t>
          </a:r>
          <a:r>
            <a:rPr lang="fr-CA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</a:t>
          </a:r>
          <a:r>
            <a:rPr lang="fr-CA" sz="1100" b="0" i="0" baseline="0">
              <a:latin typeface="+mn-lt"/>
              <a:ea typeface="+mn-ea"/>
              <a:cs typeface="+mn-cs"/>
            </a:rPr>
            <a:t>rigine-</a:t>
          </a:r>
          <a:r>
            <a:rPr lang="fr-CA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de</a:t>
          </a:r>
          <a:r>
            <a:rPr lang="fr-CA" sz="1100" b="0" i="0" baseline="0">
              <a:latin typeface="+mn-lt"/>
              <a:ea typeface="+mn-ea"/>
              <a:cs typeface="+mn-cs"/>
            </a:rPr>
            <a:t>stination présentent les volumes de déplacements entre les secteurs géographiques du territoire d'enquête.  </a:t>
          </a:r>
          <a:endParaRPr lang="fr-CA" sz="1000"/>
        </a:p>
        <a:p>
          <a:pPr rtl="0" fontAlgn="base"/>
          <a:endParaRPr lang="fr-CA" sz="1100" b="0" i="0" baseline="0">
            <a:latin typeface="+mn-lt"/>
            <a:ea typeface="+mn-ea"/>
            <a:cs typeface="+mn-cs"/>
          </a:endParaRPr>
        </a:p>
        <a:p>
          <a:pPr rtl="0"/>
          <a:r>
            <a:rPr lang="fr-CA" sz="1100" b="0" i="0" baseline="0">
              <a:latin typeface="+mn-lt"/>
              <a:ea typeface="+mn-ea"/>
              <a:cs typeface="+mn-cs"/>
            </a:rPr>
            <a:t>Les déplacements y sont répertoriés par mode, </a:t>
          </a:r>
          <a:r>
            <a:rPr lang="fr-CA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</a:t>
          </a:r>
          <a:r>
            <a:rPr lang="fr-CA" sz="1100" b="0" i="0" baseline="0">
              <a:latin typeface="+mn-lt"/>
              <a:ea typeface="+mn-ea"/>
              <a:cs typeface="+mn-cs"/>
            </a:rPr>
            <a:t> motif et </a:t>
          </a:r>
          <a:r>
            <a:rPr lang="fr-CA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par</a:t>
          </a:r>
          <a:r>
            <a:rPr lang="fr-CA" sz="1100" b="0" i="0" baseline="0">
              <a:latin typeface="+mn-lt"/>
              <a:ea typeface="+mn-ea"/>
              <a:cs typeface="+mn-cs"/>
            </a:rPr>
            <a:t> période horaire de la journée en fonction de leurs secteurs d'origine et de destination.  </a:t>
          </a:r>
          <a:endParaRPr lang="fr-CA" sz="1000"/>
        </a:p>
        <a:p>
          <a:pPr rtl="0" fontAlgn="base"/>
          <a:endParaRPr lang="fr-CA" sz="1100" b="0" i="0" baseline="0">
            <a:latin typeface="+mn-lt"/>
            <a:ea typeface="+mn-ea"/>
            <a:cs typeface="+mn-cs"/>
          </a:endParaRPr>
        </a:p>
        <a:p>
          <a:pPr rtl="0"/>
          <a:r>
            <a:rPr lang="fr-CA" sz="1100" b="0" i="0" baseline="0">
              <a:latin typeface="+mn-lt"/>
              <a:ea typeface="+mn-ea"/>
              <a:cs typeface="+mn-cs"/>
            </a:rPr>
            <a:t>Les matrices Travail incluent </a:t>
          </a:r>
          <a:r>
            <a:rPr lang="fr-CA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les déplacements réalisés pour les motifs suivants :</a:t>
          </a:r>
          <a:r>
            <a:rPr lang="fr-CA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</a:t>
          </a:r>
          <a:r>
            <a:rPr lang="fr-CA" sz="1100" b="0" i="0" baseline="0">
              <a:latin typeface="+mn-lt"/>
              <a:ea typeface="+mn-ea"/>
              <a:cs typeface="+mn-cs"/>
            </a:rPr>
            <a:t>Travail (lieu habituel), Travail (autre lieu de travail et rendez-vous d'affaires) et Travail sur la route.</a:t>
          </a:r>
        </a:p>
        <a:p>
          <a:pPr rtl="0"/>
          <a:endParaRPr lang="fr-CA" sz="1100" b="0" i="0" baseline="0">
            <a:latin typeface="+mn-lt"/>
            <a:ea typeface="+mn-ea"/>
            <a:cs typeface="+mn-cs"/>
          </a:endParaRPr>
        </a:p>
        <a:p>
          <a:pPr rtl="0"/>
          <a:r>
            <a:rPr lang="fr-CA" sz="1100" b="0" i="0" baseline="0">
              <a:latin typeface="+mn-lt"/>
              <a:ea typeface="+mn-ea"/>
              <a:cs typeface="+mn-cs"/>
            </a:rPr>
            <a:t>Les déplacements </a:t>
          </a:r>
          <a:r>
            <a:rPr lang="fr-CA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liés au </a:t>
          </a:r>
          <a:r>
            <a:rPr lang="fr-CA" sz="1100" b="0" i="0" baseline="0">
              <a:latin typeface="+mn-lt"/>
              <a:ea typeface="+mn-ea"/>
              <a:cs typeface="+mn-cs"/>
            </a:rPr>
            <a:t>motif Loisirs comprennent les motifs Restaurant, Loisirs et Visite d'amis/parenté.</a:t>
          </a:r>
          <a:endParaRPr lang="fr-CA" sz="1000"/>
        </a:p>
        <a:p>
          <a:pPr rtl="0" fontAlgn="base"/>
          <a:endParaRPr lang="fr-CA" sz="1100" b="0" i="0" baseline="0">
            <a:latin typeface="+mn-lt"/>
            <a:ea typeface="+mn-ea"/>
            <a:cs typeface="+mn-cs"/>
          </a:endParaRPr>
        </a:p>
        <a:p>
          <a:pPr rtl="0"/>
          <a:r>
            <a:rPr lang="fr-CA" sz="1100" b="0" i="0" baseline="0">
              <a:latin typeface="+mn-lt"/>
              <a:ea typeface="+mn-ea"/>
              <a:cs typeface="+mn-cs"/>
            </a:rPr>
            <a:t>Les matrices Transport collectif correspondent au mode Autobus STS.</a:t>
          </a:r>
        </a:p>
        <a:p>
          <a:pPr rtl="0"/>
          <a:endParaRPr lang="fr-CA" sz="1100" b="0" i="0" baseline="0">
            <a:latin typeface="+mn-lt"/>
            <a:ea typeface="+mn-ea"/>
            <a:cs typeface="+mn-cs"/>
          </a:endParaRPr>
        </a:p>
        <a:p>
          <a:pPr rtl="0">
            <a:lnSpc>
              <a:spcPts val="1200"/>
            </a:lnSpc>
          </a:pPr>
          <a:r>
            <a:rPr lang="fr-CA" sz="1100" b="0" i="0" baseline="0">
              <a:latin typeface="+mn-lt"/>
              <a:ea typeface="+mn-ea"/>
              <a:cs typeface="+mn-cs"/>
            </a:rPr>
            <a:t>Les matrices Modes motorisés comprennent : Auto conducteur, Auto passager, Moto, Taxi, Transport adapté, Autobus scolaire, Autobus interurbain ou nolisé, Autres autobus ou minibus, Train VIA rail, Avion, Transport collectif .</a:t>
          </a:r>
        </a:p>
        <a:p>
          <a:pPr rtl="0">
            <a:lnSpc>
              <a:spcPts val="1200"/>
            </a:lnSpc>
          </a:pPr>
          <a:endParaRPr lang="fr-CA" sz="1000"/>
        </a:p>
        <a:p>
          <a:pPr marL="0" marR="0" indent="0" defTabSz="914400" rtl="0" eaLnBrk="1" fontAlgn="base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fr-CA" sz="1100" b="0" i="0" baseline="0">
              <a:effectLst/>
              <a:latin typeface="+mn-lt"/>
              <a:ea typeface="+mn-ea"/>
              <a:cs typeface="+mn-cs"/>
            </a:rPr>
            <a:t>Les matrices Automobile comprennent aussi le mode Taxi.</a:t>
          </a:r>
          <a:endParaRPr lang="fr-CA">
            <a:effectLst/>
          </a:endParaRPr>
        </a:p>
        <a:p>
          <a:pPr rtl="0" fontAlgn="base"/>
          <a:endParaRPr lang="fr-CA" sz="1100" b="0" i="0" baseline="0">
            <a:latin typeface="+mn-lt"/>
            <a:ea typeface="+mn-ea"/>
            <a:cs typeface="+mn-cs"/>
          </a:endParaRPr>
        </a:p>
        <a:p>
          <a:pPr rtl="0" fontAlgn="base"/>
          <a:r>
            <a:rPr lang="fr-CA" sz="1100" b="0" i="0" baseline="0">
              <a:latin typeface="+mn-lt"/>
              <a:ea typeface="+mn-ea"/>
              <a:cs typeface="+mn-cs"/>
            </a:rPr>
            <a:t>Les matrices Auto conducteur comprennent aussi les motos.</a:t>
          </a:r>
        </a:p>
        <a:p>
          <a:pPr rtl="0" fontAlgn="base">
            <a:lnSpc>
              <a:spcPts val="1200"/>
            </a:lnSpc>
          </a:pPr>
          <a:endParaRPr lang="fr-CA" sz="1100" b="0" i="0" baseline="0">
            <a:latin typeface="+mn-lt"/>
            <a:ea typeface="+mn-ea"/>
            <a:cs typeface="+mn-cs"/>
          </a:endParaRPr>
        </a:p>
        <a:p>
          <a:pPr rtl="0">
            <a:lnSpc>
              <a:spcPts val="1200"/>
            </a:lnSpc>
          </a:pPr>
          <a:r>
            <a:rPr lang="fr-CA" sz="1100" b="0" i="0" baseline="0">
              <a:latin typeface="+mn-lt"/>
              <a:ea typeface="+mn-ea"/>
              <a:cs typeface="+mn-cs"/>
            </a:rPr>
            <a:t>La pointe du matin s'étend </a:t>
          </a:r>
          <a:r>
            <a:rPr lang="fr-CA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de 6 h </a:t>
          </a:r>
          <a:r>
            <a:rPr lang="fr-CA" sz="1100" b="0" i="0" baseline="0">
              <a:latin typeface="+mn-lt"/>
              <a:ea typeface="+mn-ea"/>
              <a:cs typeface="+mn-cs"/>
            </a:rPr>
            <a:t>à 8 h 59.</a:t>
          </a:r>
        </a:p>
        <a:p>
          <a:pPr rtl="0"/>
          <a:r>
            <a:rPr lang="fr-CA" sz="1100" b="0" i="0" baseline="0">
              <a:latin typeface="+mn-lt"/>
              <a:ea typeface="+mn-ea"/>
              <a:cs typeface="+mn-cs"/>
            </a:rPr>
            <a:t>La pointe du soir s'étend de </a:t>
          </a:r>
          <a:r>
            <a:rPr lang="fr-CA" sz="11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15 h </a:t>
          </a:r>
          <a:r>
            <a:rPr lang="fr-CA" sz="1100" b="0" i="0" baseline="0">
              <a:latin typeface="+mn-lt"/>
              <a:ea typeface="+mn-ea"/>
              <a:cs typeface="+mn-cs"/>
            </a:rPr>
            <a:t>à 17 h 59.</a:t>
          </a:r>
          <a:endParaRPr lang="fr-CA" sz="1000"/>
        </a:p>
        <a:p>
          <a:pPr rtl="0" fontAlgn="base">
            <a:lnSpc>
              <a:spcPts val="1100"/>
            </a:lnSpc>
          </a:pPr>
          <a:endParaRPr lang="fr-CA" sz="1100" b="0" i="0" baseline="0"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5</xdr:col>
      <xdr:colOff>371475</xdr:colOff>
      <xdr:row>16</xdr:row>
      <xdr:rowOff>0</xdr:rowOff>
    </xdr:from>
    <xdr:to>
      <xdr:col>7</xdr:col>
      <xdr:colOff>0</xdr:colOff>
      <xdr:row>17</xdr:row>
      <xdr:rowOff>0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4267200" y="2933700"/>
          <a:ext cx="1152525" cy="19050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fr-CA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Secteur d'origine</a:t>
          </a:r>
        </a:p>
      </xdr:txBody>
    </xdr:sp>
    <xdr:clientData/>
  </xdr:twoCellAnchor>
  <xdr:twoCellAnchor editAs="oneCell">
    <xdr:from>
      <xdr:col>8</xdr:col>
      <xdr:colOff>180975</xdr:colOff>
      <xdr:row>16</xdr:row>
      <xdr:rowOff>0</xdr:rowOff>
    </xdr:from>
    <xdr:to>
      <xdr:col>10</xdr:col>
      <xdr:colOff>0</xdr:colOff>
      <xdr:row>17</xdr:row>
      <xdr:rowOff>0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6362700" y="2933700"/>
          <a:ext cx="1343025" cy="19050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fr-CA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Secteur de destination</a:t>
          </a:r>
        </a:p>
      </xdr:txBody>
    </xdr:sp>
    <xdr:clientData/>
  </xdr:twoCellAnchor>
  <xdr:twoCellAnchor>
    <xdr:from>
      <xdr:col>9</xdr:col>
      <xdr:colOff>0</xdr:colOff>
      <xdr:row>17</xdr:row>
      <xdr:rowOff>0</xdr:rowOff>
    </xdr:from>
    <xdr:to>
      <xdr:col>9</xdr:col>
      <xdr:colOff>0</xdr:colOff>
      <xdr:row>24</xdr:row>
      <xdr:rowOff>0</xdr:rowOff>
    </xdr:to>
    <xdr:sp macro="" textlink="">
      <xdr:nvSpPr>
        <xdr:cNvPr id="6" name="Line 6"/>
        <xdr:cNvSpPr>
          <a:spLocks noChangeShapeType="1"/>
        </xdr:cNvSpPr>
      </xdr:nvSpPr>
      <xdr:spPr bwMode="auto">
        <a:xfrm>
          <a:off x="6943725" y="3124200"/>
          <a:ext cx="0" cy="1333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17</xdr:row>
      <xdr:rowOff>0</xdr:rowOff>
    </xdr:from>
    <xdr:to>
      <xdr:col>6</xdr:col>
      <xdr:colOff>0</xdr:colOff>
      <xdr:row>24</xdr:row>
      <xdr:rowOff>76200</xdr:rowOff>
    </xdr:to>
    <xdr:sp macro="" textlink="">
      <xdr:nvSpPr>
        <xdr:cNvPr id="7" name="Line 7"/>
        <xdr:cNvSpPr>
          <a:spLocks noChangeShapeType="1"/>
        </xdr:cNvSpPr>
      </xdr:nvSpPr>
      <xdr:spPr bwMode="auto">
        <a:xfrm>
          <a:off x="4657725" y="3124200"/>
          <a:ext cx="0" cy="1409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oneCell">
    <xdr:from>
      <xdr:col>8</xdr:col>
      <xdr:colOff>9525</xdr:colOff>
      <xdr:row>27</xdr:row>
      <xdr:rowOff>0</xdr:rowOff>
    </xdr:from>
    <xdr:to>
      <xdr:col>9</xdr:col>
      <xdr:colOff>590550</xdr:colOff>
      <xdr:row>28</xdr:row>
      <xdr:rowOff>0</xdr:rowOff>
    </xdr:to>
    <xdr:sp macro="" textlink="">
      <xdr:nvSpPr>
        <xdr:cNvPr id="8" name="Text Box 8"/>
        <xdr:cNvSpPr txBox="1">
          <a:spLocks noChangeArrowheads="1"/>
        </xdr:cNvSpPr>
      </xdr:nvSpPr>
      <xdr:spPr bwMode="auto">
        <a:xfrm>
          <a:off x="6191250" y="5029200"/>
          <a:ext cx="1343025" cy="19050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22860" anchor="ctr" upright="1"/>
        <a:lstStyle/>
        <a:p>
          <a:pPr marL="0" indent="0" algn="ctr" rtl="0">
            <a:defRPr sz="1000"/>
          </a:pPr>
          <a:r>
            <a:rPr lang="fr-CA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Nombre de déplacements</a:t>
          </a:r>
        </a:p>
      </xdr:txBody>
    </xdr:sp>
    <xdr:clientData/>
  </xdr:twoCellAnchor>
  <xdr:twoCellAnchor editAs="oneCell">
    <xdr:from>
      <xdr:col>7</xdr:col>
      <xdr:colOff>0</xdr:colOff>
      <xdr:row>14</xdr:row>
      <xdr:rowOff>0</xdr:rowOff>
    </xdr:from>
    <xdr:to>
      <xdr:col>10</xdr:col>
      <xdr:colOff>0</xdr:colOff>
      <xdr:row>15</xdr:row>
      <xdr:rowOff>0</xdr:rowOff>
    </xdr:to>
    <xdr:sp macro="" textlink="">
      <xdr:nvSpPr>
        <xdr:cNvPr id="9" name="Text Box 9"/>
        <xdr:cNvSpPr txBox="1">
          <a:spLocks noChangeArrowheads="1"/>
        </xdr:cNvSpPr>
      </xdr:nvSpPr>
      <xdr:spPr bwMode="auto">
        <a:xfrm>
          <a:off x="5419725" y="2552700"/>
          <a:ext cx="2286000" cy="190500"/>
        </a:xfrm>
        <a:prstGeom prst="rect">
          <a:avLst/>
        </a:prstGeom>
        <a:solidFill>
          <a:srgbClr val="FFFF99"/>
        </a:solidFill>
        <a:ln w="9525">
          <a:solidFill>
            <a:srgbClr val="000000"/>
          </a:solidFill>
          <a:miter lim="800000"/>
          <a:headEnd/>
          <a:tailEnd/>
        </a:ln>
        <a:effectLst/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fr-CA" sz="800" b="0" i="0" u="none" strike="noStrike" baseline="0">
              <a:solidFill>
                <a:srgbClr val="000000"/>
              </a:solidFill>
              <a:latin typeface="Arial"/>
              <a:ea typeface="+mn-ea"/>
              <a:cs typeface="Arial"/>
            </a:rPr>
            <a:t>Caractéristiques des déplacements</a:t>
          </a:r>
        </a:p>
      </xdr:txBody>
    </xdr:sp>
    <xdr:clientData/>
  </xdr:twoCellAnchor>
  <xdr:twoCellAnchor>
    <xdr:from>
      <xdr:col>8</xdr:col>
      <xdr:colOff>0</xdr:colOff>
      <xdr:row>15</xdr:row>
      <xdr:rowOff>19050</xdr:rowOff>
    </xdr:from>
    <xdr:to>
      <xdr:col>8</xdr:col>
      <xdr:colOff>0</xdr:colOff>
      <xdr:row>20</xdr:row>
      <xdr:rowOff>19050</xdr:rowOff>
    </xdr:to>
    <xdr:sp macro="" textlink="">
      <xdr:nvSpPr>
        <xdr:cNvPr id="10" name="Line 10"/>
        <xdr:cNvSpPr>
          <a:spLocks noChangeShapeType="1"/>
        </xdr:cNvSpPr>
      </xdr:nvSpPr>
      <xdr:spPr bwMode="auto">
        <a:xfrm>
          <a:off x="6181725" y="2762250"/>
          <a:ext cx="0" cy="9525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MhTTO15T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EAU15T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eCO15T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eCO15T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eTC15T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eTC15T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TC15T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hETC15T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eNM15T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eNM15T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TC15T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TMO15T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mTC15T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mTC15T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mTC15T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mNM15T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mNM15T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TC15T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LTC15T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LTC15T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LTC15T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LNM15T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TTC15T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LNM15T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ATC15T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ATC15T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ATC15T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ATC15T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ATC15T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hATC15T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aANM15T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aANM15T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ANM15T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TTC15T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ANM15T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TTC15T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microsoft.com/office/2006/relationships/xlExternalLinkPath/xlPathMissing" Target="MhTTC15T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TNM15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PTNM15T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microsoft.com/office/2006/relationships/xlExternalLinkPath/xlPathMissing" Target="SPEAU15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TTO15T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EAU15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CO15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eCO15T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TC15T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eTC15T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TC15T"/>
    </sheetNames>
    <sheetDataSet>
      <sheetData sheetId="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ETC15T"/>
    </sheetNames>
    <sheetDataSet>
      <sheetData sheetId="0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NM15T"/>
    </sheet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eNM15T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TC15T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TMO15T"/>
    </sheetNames>
    <sheetDataSet>
      <sheetData sheetId="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mTC15T"/>
    </sheetNames>
    <sheetDataSet>
      <sheetData sheetId="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mTC15T"/>
    </sheetNames>
    <sheetDataSet>
      <sheetData sheetId="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mTC15T"/>
    </sheetNames>
    <sheetDataSet>
      <sheetData sheetId="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mNM15T"/>
    </sheetNames>
    <sheetDataSet>
      <sheetData sheetId="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mNM15T"/>
    </sheetNames>
    <sheetDataSet>
      <sheetData sheetId="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TC15T"/>
    </sheetNames>
    <sheetDataSet>
      <sheetData sheetId="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LTC15T"/>
    </sheetNames>
    <sheetDataSet>
      <sheetData sheetId="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LTC15T"/>
    </sheetNames>
    <sheetDataSet>
      <sheetData sheetId="0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LTC15T"/>
    </sheetNames>
    <sheetDataSet>
      <sheetData sheetId="0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NM15T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TTC15T"/>
    </sheetNames>
    <sheetDataSet>
      <sheetData sheetId="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LNM15T"/>
    </sheetNames>
    <sheetDataSet>
      <sheetData sheetId="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ATC15T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ATC15T"/>
    </sheetNames>
    <sheetDataSet>
      <sheetData sheetId="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TC15T"/>
    </sheetNames>
    <sheetDataSet>
      <sheetData sheetId="0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ATC15T"/>
    </sheetNames>
    <sheetDataSet>
      <sheetData sheetId="0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TC15T"/>
    </sheetNames>
    <sheetDataSet>
      <sheetData sheetId="0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ATC15T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ANM15T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ANM15T"/>
    </sheetNames>
    <sheetDataSet>
      <sheetData sheetId="0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ANM15T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TTC15T"/>
    </sheetNames>
    <sheetDataSet>
      <sheetData sheetId="0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ANM15T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TTC15T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hTTC15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TNM15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PTNM15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EAU15T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AH107"/>
  <sheetViews>
    <sheetView tabSelected="1" workbookViewId="0">
      <selection activeCell="L89" sqref="L89"/>
    </sheetView>
  </sheetViews>
  <sheetFormatPr baseColWidth="10" defaultColWidth="11.42578125" defaultRowHeight="15" x14ac:dyDescent="0.25"/>
  <cols>
    <col min="1" max="1" width="4.28515625" style="21" customWidth="1"/>
    <col min="2" max="2" width="11.42578125" style="21"/>
    <col min="3" max="3" width="24.140625" style="21" bestFit="1" customWidth="1"/>
    <col min="4" max="4" width="16.85546875" style="21" bestFit="1" customWidth="1"/>
    <col min="5" max="5" width="21" style="21" bestFit="1" customWidth="1"/>
    <col min="6" max="8" width="16" style="21" customWidth="1"/>
    <col min="9" max="9" width="23.140625" style="21" customWidth="1"/>
    <col min="10" max="10" width="2.42578125" style="21" customWidth="1"/>
    <col min="11" max="11" width="2.28515625" style="21" customWidth="1"/>
    <col min="12" max="12" width="65.28515625" style="21" bestFit="1" customWidth="1"/>
    <col min="13" max="16384" width="11.42578125" style="21"/>
  </cols>
  <sheetData>
    <row r="3" spans="2:34" ht="15" customHeight="1" x14ac:dyDescent="0.25">
      <c r="B3" s="70" t="s">
        <v>20</v>
      </c>
      <c r="C3" s="70"/>
      <c r="D3" s="70"/>
      <c r="E3" s="70"/>
      <c r="F3" s="70"/>
      <c r="G3" s="70"/>
      <c r="H3" s="70"/>
      <c r="I3" s="70"/>
    </row>
    <row r="4" spans="2:34" ht="15.75" customHeight="1" x14ac:dyDescent="0.25">
      <c r="B4" s="70"/>
      <c r="C4" s="70"/>
      <c r="D4" s="70"/>
      <c r="E4" s="70"/>
      <c r="F4" s="70"/>
      <c r="G4" s="70"/>
      <c r="H4" s="70"/>
      <c r="I4" s="70"/>
    </row>
    <row r="5" spans="2:34" ht="6" customHeight="1" x14ac:dyDescent="0.25">
      <c r="C5" s="37"/>
      <c r="D5" s="37"/>
      <c r="E5" s="37"/>
      <c r="F5" s="37"/>
    </row>
    <row r="6" spans="2:34" x14ac:dyDescent="0.25">
      <c r="C6" s="38" t="s">
        <v>14</v>
      </c>
      <c r="D6" s="39">
        <v>2015</v>
      </c>
      <c r="E6" s="40"/>
      <c r="F6" s="40"/>
      <c r="G6" s="40"/>
      <c r="H6" s="40"/>
      <c r="I6" s="40"/>
    </row>
    <row r="7" spans="2:34" ht="6" customHeight="1" x14ac:dyDescent="0.25">
      <c r="C7" s="38"/>
      <c r="D7" s="38"/>
      <c r="E7" s="37"/>
      <c r="F7" s="37"/>
    </row>
    <row r="8" spans="2:34" x14ac:dyDescent="0.25">
      <c r="C8" s="38" t="s">
        <v>15</v>
      </c>
      <c r="D8" s="41" t="s">
        <v>17</v>
      </c>
      <c r="E8" s="40"/>
      <c r="F8" s="40"/>
      <c r="G8" s="40"/>
      <c r="H8" s="40"/>
      <c r="I8" s="40"/>
    </row>
    <row r="9" spans="2:34" ht="6" customHeight="1" x14ac:dyDescent="0.25">
      <c r="C9" s="38"/>
      <c r="D9" s="38"/>
      <c r="E9" s="37"/>
      <c r="F9" s="37"/>
    </row>
    <row r="10" spans="2:34" x14ac:dyDescent="0.25">
      <c r="C10" s="38" t="s">
        <v>18</v>
      </c>
      <c r="D10" s="41" t="s">
        <v>652</v>
      </c>
      <c r="E10" s="40"/>
      <c r="F10" s="40"/>
      <c r="G10" s="40"/>
      <c r="H10" s="40"/>
      <c r="I10" s="49"/>
    </row>
    <row r="11" spans="2:34" x14ac:dyDescent="0.25">
      <c r="C11" s="38"/>
      <c r="D11" s="42"/>
      <c r="E11" s="42"/>
      <c r="F11" s="42"/>
      <c r="G11" s="42"/>
      <c r="H11" s="42"/>
      <c r="I11" s="42"/>
    </row>
    <row r="12" spans="2:34" x14ac:dyDescent="0.25">
      <c r="C12" s="38"/>
      <c r="D12" s="57" t="s">
        <v>643</v>
      </c>
      <c r="E12" s="42"/>
      <c r="F12" s="42"/>
      <c r="G12" s="42"/>
      <c r="H12" s="42"/>
      <c r="I12" s="42"/>
    </row>
    <row r="13" spans="2:34" ht="8.25" customHeight="1" x14ac:dyDescent="0.25">
      <c r="C13" s="37"/>
      <c r="D13" s="42"/>
      <c r="E13" s="37"/>
      <c r="F13" s="37"/>
    </row>
    <row r="14" spans="2:34" x14ac:dyDescent="0.25">
      <c r="B14" s="44" t="s">
        <v>14</v>
      </c>
      <c r="C14" s="44" t="s">
        <v>15</v>
      </c>
      <c r="D14" s="44" t="s">
        <v>1</v>
      </c>
      <c r="E14" s="44" t="s">
        <v>0</v>
      </c>
      <c r="F14" s="44" t="s">
        <v>4</v>
      </c>
      <c r="G14" s="44" t="s">
        <v>2</v>
      </c>
      <c r="H14" s="44" t="s">
        <v>3</v>
      </c>
      <c r="I14" s="44" t="s">
        <v>19</v>
      </c>
      <c r="L14" s="61" t="s">
        <v>663</v>
      </c>
    </row>
    <row r="15" spans="2:34" x14ac:dyDescent="0.25">
      <c r="D15" s="37"/>
      <c r="E15" s="37"/>
      <c r="F15" s="37"/>
      <c r="G15" s="37"/>
      <c r="H15" s="37"/>
      <c r="I15" s="37"/>
    </row>
    <row r="16" spans="2:34" x14ac:dyDescent="0.25">
      <c r="B16" s="66">
        <v>2015</v>
      </c>
      <c r="C16" s="67" t="s">
        <v>16</v>
      </c>
      <c r="D16" s="68" t="s">
        <v>6</v>
      </c>
      <c r="E16" s="43" t="s">
        <v>5</v>
      </c>
      <c r="F16" s="45" t="str">
        <f t="shared" ref="F16:F30" si="0">HYPERLINK(CONCATENATE("#",AA16,"!a1"),AA16)</f>
        <v>SJXTO15T</v>
      </c>
      <c r="G16" s="45" t="str">
        <f t="shared" ref="G16:G30" si="1">HYPERLINK(CONCATENATE("#",AB16,"!a1"),AB16)</f>
        <v>SAXTO15T</v>
      </c>
      <c r="H16" s="45" t="str">
        <f t="shared" ref="H16:H30" si="2">HYPERLINK(CONCATENATE("#",AC16,"!a1"),AC16)</f>
        <v>SPXTO15T</v>
      </c>
      <c r="I16" s="45" t="str">
        <f t="shared" ref="I16:I30" si="3">HYPERLINK(CONCATENATE("#",AD16,"!a1"),AD16)</f>
        <v>SHXTO15T</v>
      </c>
      <c r="L16" s="53" t="s">
        <v>660</v>
      </c>
      <c r="AA16" s="2" t="s">
        <v>83</v>
      </c>
      <c r="AB16" s="2" t="s">
        <v>84</v>
      </c>
      <c r="AC16" s="2" t="s">
        <v>85</v>
      </c>
      <c r="AD16" s="2" t="s">
        <v>86</v>
      </c>
      <c r="AH16" s="56">
        <f>SAXTO15T!$Y$40-MAXTO15T!$N$29</f>
        <v>-1.6007106751203537E-10</v>
      </c>
    </row>
    <row r="17" spans="2:30" x14ac:dyDescent="0.25">
      <c r="B17" s="66"/>
      <c r="C17" s="67"/>
      <c r="D17" s="68"/>
      <c r="E17" s="43" t="s">
        <v>7</v>
      </c>
      <c r="F17" s="45" t="str">
        <f t="shared" si="0"/>
        <v>SJXMO15T</v>
      </c>
      <c r="G17" s="45" t="str">
        <f t="shared" si="1"/>
        <v>SAXMO15T</v>
      </c>
      <c r="H17" s="45" t="str">
        <f t="shared" si="2"/>
        <v>SPXMO15T</v>
      </c>
      <c r="I17" s="45" t="str">
        <f t="shared" si="3"/>
        <v>SHXMO15T</v>
      </c>
      <c r="L17" s="53" t="s">
        <v>661</v>
      </c>
      <c r="AA17" s="2" t="s">
        <v>87</v>
      </c>
      <c r="AB17" s="2" t="s">
        <v>88</v>
      </c>
      <c r="AC17" s="2" t="s">
        <v>89</v>
      </c>
      <c r="AD17" s="2" t="s">
        <v>90</v>
      </c>
    </row>
    <row r="18" spans="2:30" x14ac:dyDescent="0.25">
      <c r="B18" s="66"/>
      <c r="C18" s="67"/>
      <c r="D18" s="68"/>
      <c r="E18" s="43" t="s">
        <v>8</v>
      </c>
      <c r="F18" s="45" t="str">
        <f t="shared" si="0"/>
        <v>SJXAU15T</v>
      </c>
      <c r="G18" s="45" t="str">
        <f t="shared" si="1"/>
        <v>SAXAU15T</v>
      </c>
      <c r="H18" s="45" t="str">
        <f t="shared" si="2"/>
        <v>SPXAU15T</v>
      </c>
      <c r="I18" s="45" t="str">
        <f t="shared" si="3"/>
        <v>SHXAU15T</v>
      </c>
      <c r="L18" s="53" t="s">
        <v>662</v>
      </c>
      <c r="AA18" s="2" t="s">
        <v>91</v>
      </c>
      <c r="AB18" s="2" t="s">
        <v>92</v>
      </c>
      <c r="AC18" s="2" t="s">
        <v>93</v>
      </c>
      <c r="AD18" s="2" t="s">
        <v>94</v>
      </c>
    </row>
    <row r="19" spans="2:30" x14ac:dyDescent="0.25">
      <c r="B19" s="66"/>
      <c r="C19" s="67"/>
      <c r="D19" s="68"/>
      <c r="E19" s="43" t="s">
        <v>9</v>
      </c>
      <c r="F19" s="45" t="str">
        <f t="shared" si="0"/>
        <v>SJXCO15T</v>
      </c>
      <c r="G19" s="45" t="str">
        <f t="shared" si="1"/>
        <v>SAXCO15T</v>
      </c>
      <c r="H19" s="45" t="str">
        <f t="shared" si="2"/>
        <v>SPXCO15T</v>
      </c>
      <c r="I19" s="45" t="str">
        <f t="shared" si="3"/>
        <v>SHXCO15T</v>
      </c>
      <c r="L19" s="53" t="s">
        <v>664</v>
      </c>
      <c r="AA19" s="2" t="s">
        <v>95</v>
      </c>
      <c r="AB19" s="2" t="s">
        <v>96</v>
      </c>
      <c r="AC19" s="2" t="s">
        <v>97</v>
      </c>
      <c r="AD19" s="2" t="s">
        <v>98</v>
      </c>
    </row>
    <row r="20" spans="2:30" x14ac:dyDescent="0.25">
      <c r="B20" s="66"/>
      <c r="C20" s="67"/>
      <c r="D20" s="68"/>
      <c r="E20" s="43" t="s">
        <v>10</v>
      </c>
      <c r="F20" s="45" t="str">
        <f t="shared" si="0"/>
        <v>SJXTC15T</v>
      </c>
      <c r="G20" s="45" t="str">
        <f t="shared" si="1"/>
        <v>SAXTC15T</v>
      </c>
      <c r="H20" s="45" t="str">
        <f t="shared" si="2"/>
        <v>SPXTC15T</v>
      </c>
      <c r="I20" s="45" t="str">
        <f t="shared" si="3"/>
        <v>SHXTC15T</v>
      </c>
      <c r="L20" s="53" t="s">
        <v>665</v>
      </c>
      <c r="AA20" s="2" t="s">
        <v>99</v>
      </c>
      <c r="AB20" s="2" t="s">
        <v>100</v>
      </c>
      <c r="AC20" s="2" t="s">
        <v>101</v>
      </c>
      <c r="AD20" s="2" t="s">
        <v>102</v>
      </c>
    </row>
    <row r="21" spans="2:30" x14ac:dyDescent="0.25">
      <c r="B21" s="66"/>
      <c r="C21" s="67"/>
      <c r="D21" s="68"/>
      <c r="E21" s="48" t="s">
        <v>251</v>
      </c>
      <c r="F21" s="50" t="str">
        <f>HYPERLINK(CONCATENATE("#",AA21,"!a1"),AA21)</f>
        <v>SJXBM15T</v>
      </c>
      <c r="G21" s="45"/>
      <c r="H21" s="45"/>
      <c r="I21" s="45"/>
      <c r="AA21" s="2" t="s">
        <v>252</v>
      </c>
      <c r="AB21" s="2"/>
      <c r="AC21" s="2"/>
      <c r="AD21" s="2"/>
    </row>
    <row r="22" spans="2:30" x14ac:dyDescent="0.25">
      <c r="B22" s="66"/>
      <c r="C22" s="67"/>
      <c r="D22" s="68"/>
      <c r="E22" s="43" t="s">
        <v>56</v>
      </c>
      <c r="F22" s="45" t="str">
        <f t="shared" si="0"/>
        <v>SJXNM15T</v>
      </c>
      <c r="G22" s="45" t="str">
        <f t="shared" si="1"/>
        <v>SAXNM15T</v>
      </c>
      <c r="H22" s="45" t="str">
        <f t="shared" si="2"/>
        <v>SPXNM15T</v>
      </c>
      <c r="I22" s="45" t="str">
        <f t="shared" si="3"/>
        <v>SHXNM15T</v>
      </c>
      <c r="AA22" s="2" t="s">
        <v>103</v>
      </c>
      <c r="AB22" s="2" t="s">
        <v>104</v>
      </c>
      <c r="AC22" s="2" t="s">
        <v>105</v>
      </c>
      <c r="AD22" s="2" t="s">
        <v>106</v>
      </c>
    </row>
    <row r="23" spans="2:30" x14ac:dyDescent="0.25">
      <c r="B23" s="66"/>
      <c r="C23" s="67"/>
      <c r="D23" s="68" t="s">
        <v>11</v>
      </c>
      <c r="E23" s="43" t="s">
        <v>5</v>
      </c>
      <c r="F23" s="45" t="str">
        <f t="shared" si="0"/>
        <v>SJTTO15T</v>
      </c>
      <c r="G23" s="45" t="str">
        <f t="shared" si="1"/>
        <v>SATTO15T</v>
      </c>
      <c r="H23" s="45" t="str">
        <f t="shared" si="2"/>
        <v>SPTTO15T</v>
      </c>
      <c r="I23" s="45" t="str">
        <f t="shared" si="3"/>
        <v>SHTTO15T</v>
      </c>
      <c r="AA23" s="2" t="s">
        <v>107</v>
      </c>
      <c r="AB23" s="2" t="s">
        <v>108</v>
      </c>
      <c r="AC23" s="2" t="s">
        <v>109</v>
      </c>
      <c r="AD23" s="2" t="s">
        <v>110</v>
      </c>
    </row>
    <row r="24" spans="2:30" x14ac:dyDescent="0.25">
      <c r="B24" s="66"/>
      <c r="C24" s="67"/>
      <c r="D24" s="68"/>
      <c r="E24" s="43" t="s">
        <v>7</v>
      </c>
      <c r="F24" s="45" t="str">
        <f t="shared" si="0"/>
        <v>SJTMO15T</v>
      </c>
      <c r="G24" s="45" t="str">
        <f t="shared" si="1"/>
        <v>SATMO15T</v>
      </c>
      <c r="H24" s="45" t="str">
        <f t="shared" si="2"/>
        <v>SPTMO15T</v>
      </c>
      <c r="I24" s="45" t="str">
        <f t="shared" si="3"/>
        <v>SHTMO15T</v>
      </c>
      <c r="L24" s="60" t="s">
        <v>656</v>
      </c>
      <c r="AA24" s="2" t="s">
        <v>111</v>
      </c>
      <c r="AB24" s="2" t="s">
        <v>112</v>
      </c>
      <c r="AC24" s="2" t="s">
        <v>113</v>
      </c>
      <c r="AD24" s="2" t="s">
        <v>114</v>
      </c>
    </row>
    <row r="25" spans="2:30" x14ac:dyDescent="0.25">
      <c r="B25" s="66"/>
      <c r="C25" s="67"/>
      <c r="D25" s="68"/>
      <c r="E25" s="43" t="s">
        <v>8</v>
      </c>
      <c r="F25" s="45" t="str">
        <f t="shared" si="0"/>
        <v>SJTAU15T</v>
      </c>
      <c r="G25" s="45" t="str">
        <f t="shared" si="1"/>
        <v>SATAU15T</v>
      </c>
      <c r="H25" s="45" t="str">
        <f t="shared" si="2"/>
        <v>SPTAU15T</v>
      </c>
      <c r="I25" s="45" t="str">
        <f t="shared" si="3"/>
        <v>SHTAU15T</v>
      </c>
      <c r="L25" s="53" t="s">
        <v>650</v>
      </c>
      <c r="AA25" s="2" t="s">
        <v>115</v>
      </c>
      <c r="AB25" s="2" t="s">
        <v>116</v>
      </c>
      <c r="AC25" s="2" t="s">
        <v>117</v>
      </c>
      <c r="AD25" s="2" t="s">
        <v>118</v>
      </c>
    </row>
    <row r="26" spans="2:30" x14ac:dyDescent="0.25">
      <c r="B26" s="66"/>
      <c r="C26" s="67"/>
      <c r="D26" s="68"/>
      <c r="E26" s="43" t="s">
        <v>9</v>
      </c>
      <c r="F26" s="45" t="str">
        <f t="shared" si="0"/>
        <v>SJTCO15T</v>
      </c>
      <c r="G26" s="45" t="str">
        <f t="shared" si="1"/>
        <v>SATCO15T</v>
      </c>
      <c r="H26" s="45" t="str">
        <f t="shared" si="2"/>
        <v>SPTCO15T</v>
      </c>
      <c r="I26" s="45" t="str">
        <f t="shared" si="3"/>
        <v>SHTCO15T</v>
      </c>
      <c r="L26" s="53" t="s">
        <v>651</v>
      </c>
      <c r="AA26" s="2" t="s">
        <v>119</v>
      </c>
      <c r="AB26" s="2" t="s">
        <v>120</v>
      </c>
      <c r="AC26" s="2" t="s">
        <v>121</v>
      </c>
      <c r="AD26" s="2" t="s">
        <v>122</v>
      </c>
    </row>
    <row r="27" spans="2:30" x14ac:dyDescent="0.25">
      <c r="B27" s="66"/>
      <c r="C27" s="67"/>
      <c r="D27" s="68"/>
      <c r="E27" s="43" t="s">
        <v>10</v>
      </c>
      <c r="F27" s="45" t="str">
        <f t="shared" si="0"/>
        <v>SJTTC15T</v>
      </c>
      <c r="G27" s="45" t="str">
        <f t="shared" si="1"/>
        <v>SATTC15T</v>
      </c>
      <c r="H27" s="45"/>
      <c r="I27" s="45"/>
      <c r="AA27" s="2" t="s">
        <v>123</v>
      </c>
      <c r="AB27" s="2" t="s">
        <v>124</v>
      </c>
      <c r="AC27" s="2" t="s">
        <v>125</v>
      </c>
      <c r="AD27" s="2" t="s">
        <v>126</v>
      </c>
    </row>
    <row r="28" spans="2:30" x14ac:dyDescent="0.25">
      <c r="B28" s="66"/>
      <c r="C28" s="67"/>
      <c r="D28" s="68"/>
      <c r="E28" s="43" t="s">
        <v>56</v>
      </c>
      <c r="F28" s="45" t="str">
        <f t="shared" si="0"/>
        <v>SJTNM15T</v>
      </c>
      <c r="G28" s="45" t="str">
        <f t="shared" si="1"/>
        <v>SATNM15T</v>
      </c>
      <c r="H28" s="45"/>
      <c r="I28" s="45" t="str">
        <f t="shared" si="3"/>
        <v>SHTNM15T</v>
      </c>
      <c r="AA28" s="2" t="s">
        <v>127</v>
      </c>
      <c r="AB28" s="2" t="s">
        <v>128</v>
      </c>
      <c r="AC28" s="2" t="s">
        <v>129</v>
      </c>
      <c r="AD28" s="2" t="s">
        <v>130</v>
      </c>
    </row>
    <row r="29" spans="2:30" x14ac:dyDescent="0.25">
      <c r="B29" s="66"/>
      <c r="C29" s="67"/>
      <c r="D29" s="68" t="s">
        <v>13</v>
      </c>
      <c r="E29" s="43" t="s">
        <v>5</v>
      </c>
      <c r="F29" s="45" t="str">
        <f t="shared" si="0"/>
        <v>SJETO15T</v>
      </c>
      <c r="G29" s="45" t="str">
        <f t="shared" si="1"/>
        <v>SAETO15T</v>
      </c>
      <c r="H29" s="45" t="str">
        <f t="shared" si="2"/>
        <v>SPETO15T</v>
      </c>
      <c r="I29" s="45" t="str">
        <f t="shared" si="3"/>
        <v>SHETO15T</v>
      </c>
      <c r="AA29" s="2" t="s">
        <v>131</v>
      </c>
      <c r="AB29" s="2" t="s">
        <v>132</v>
      </c>
      <c r="AC29" s="2" t="s">
        <v>133</v>
      </c>
      <c r="AD29" s="2" t="s">
        <v>134</v>
      </c>
    </row>
    <row r="30" spans="2:30" x14ac:dyDescent="0.25">
      <c r="B30" s="66"/>
      <c r="C30" s="67"/>
      <c r="D30" s="68"/>
      <c r="E30" s="43" t="s">
        <v>7</v>
      </c>
      <c r="F30" s="45" t="str">
        <f t="shared" si="0"/>
        <v>SJEMO15T</v>
      </c>
      <c r="G30" s="45" t="str">
        <f t="shared" si="1"/>
        <v>SAEMO15T</v>
      </c>
      <c r="H30" s="45" t="str">
        <f t="shared" si="2"/>
        <v>SPEMO15T</v>
      </c>
      <c r="I30" s="45" t="str">
        <f t="shared" si="3"/>
        <v>SHEMO15T</v>
      </c>
      <c r="AA30" s="2" t="s">
        <v>135</v>
      </c>
      <c r="AB30" s="2" t="s">
        <v>136</v>
      </c>
      <c r="AC30" s="2" t="s">
        <v>137</v>
      </c>
      <c r="AD30" s="2" t="s">
        <v>138</v>
      </c>
    </row>
    <row r="31" spans="2:30" x14ac:dyDescent="0.25">
      <c r="B31" s="66"/>
      <c r="C31" s="67"/>
      <c r="D31" s="68"/>
      <c r="E31" s="43" t="s">
        <v>8</v>
      </c>
      <c r="F31" s="45" t="str">
        <f t="shared" ref="F31:F63" si="4">HYPERLINK(CONCATENATE("#",AA31,"!a1"),AA31)</f>
        <v>SJEAU15T</v>
      </c>
      <c r="G31" s="45" t="str">
        <f t="shared" ref="G31:G63" si="5">HYPERLINK(CONCATENATE("#",AB31,"!a1"),AB31)</f>
        <v>SAEAU15T</v>
      </c>
      <c r="H31" s="45"/>
      <c r="I31" s="45" t="str">
        <f t="shared" ref="I31:I63" si="6">HYPERLINK(CONCATENATE("#",AD31,"!a1"),AD31)</f>
        <v>SHEAU15T</v>
      </c>
      <c r="AA31" s="2" t="s">
        <v>139</v>
      </c>
      <c r="AB31" s="2" t="s">
        <v>140</v>
      </c>
      <c r="AC31" s="2" t="s">
        <v>141</v>
      </c>
      <c r="AD31" s="2" t="s">
        <v>142</v>
      </c>
    </row>
    <row r="32" spans="2:30" x14ac:dyDescent="0.25">
      <c r="B32" s="66"/>
      <c r="C32" s="67"/>
      <c r="D32" s="68"/>
      <c r="E32" s="43" t="s">
        <v>9</v>
      </c>
      <c r="F32" s="45" t="str">
        <f t="shared" si="4"/>
        <v>SJECO15T</v>
      </c>
      <c r="G32" s="45" t="str">
        <f t="shared" si="5"/>
        <v>SAECO15T</v>
      </c>
      <c r="H32" s="45"/>
      <c r="I32" s="45" t="str">
        <f t="shared" si="6"/>
        <v>SHECO15T</v>
      </c>
      <c r="AA32" s="2" t="s">
        <v>143</v>
      </c>
      <c r="AB32" s="2" t="s">
        <v>144</v>
      </c>
      <c r="AC32" s="2" t="s">
        <v>145</v>
      </c>
      <c r="AD32" s="2" t="s">
        <v>146</v>
      </c>
    </row>
    <row r="33" spans="2:30" x14ac:dyDescent="0.25">
      <c r="B33" s="66"/>
      <c r="C33" s="67"/>
      <c r="D33" s="68"/>
      <c r="E33" s="43" t="s">
        <v>10</v>
      </c>
      <c r="F33" s="45" t="str">
        <f t="shared" si="4"/>
        <v>SJETC15T</v>
      </c>
      <c r="G33" s="45" t="str">
        <f t="shared" si="5"/>
        <v>SAETC15T</v>
      </c>
      <c r="H33" s="45"/>
      <c r="I33" s="45"/>
      <c r="AA33" s="2" t="s">
        <v>147</v>
      </c>
      <c r="AB33" s="2" t="s">
        <v>148</v>
      </c>
      <c r="AC33" s="2" t="s">
        <v>149</v>
      </c>
      <c r="AD33" s="2" t="s">
        <v>150</v>
      </c>
    </row>
    <row r="34" spans="2:30" x14ac:dyDescent="0.25">
      <c r="B34" s="66"/>
      <c r="C34" s="67"/>
      <c r="D34" s="68"/>
      <c r="E34" s="43" t="s">
        <v>56</v>
      </c>
      <c r="F34" s="45" t="str">
        <f t="shared" si="4"/>
        <v>SJENM15T</v>
      </c>
      <c r="G34" s="45" t="str">
        <f t="shared" si="5"/>
        <v>SAENM15T</v>
      </c>
      <c r="H34" s="45"/>
      <c r="I34" s="45" t="str">
        <f t="shared" si="6"/>
        <v>SHENM15T</v>
      </c>
      <c r="AA34" s="2" t="s">
        <v>151</v>
      </c>
      <c r="AB34" s="2" t="s">
        <v>152</v>
      </c>
      <c r="AC34" s="2" t="s">
        <v>153</v>
      </c>
      <c r="AD34" s="2" t="s">
        <v>154</v>
      </c>
    </row>
    <row r="35" spans="2:30" x14ac:dyDescent="0.25">
      <c r="B35" s="66"/>
      <c r="C35" s="67"/>
      <c r="D35" s="68" t="s">
        <v>21</v>
      </c>
      <c r="E35" s="43" t="s">
        <v>5</v>
      </c>
      <c r="F35" s="45" t="str">
        <f t="shared" si="4"/>
        <v>SJLTO15T</v>
      </c>
      <c r="G35" s="45" t="str">
        <f t="shared" si="5"/>
        <v>SALTO15T</v>
      </c>
      <c r="H35" s="45" t="str">
        <f t="shared" ref="H35:H63" si="7">HYPERLINK(CONCATENATE("#",AC35,"!a1"),AC35)</f>
        <v>SPLTO15T</v>
      </c>
      <c r="I35" s="45" t="str">
        <f t="shared" si="6"/>
        <v>SHLTO15T</v>
      </c>
      <c r="AA35" s="2" t="s">
        <v>155</v>
      </c>
      <c r="AB35" s="2" t="s">
        <v>156</v>
      </c>
      <c r="AC35" s="2" t="s">
        <v>157</v>
      </c>
      <c r="AD35" s="2" t="s">
        <v>158</v>
      </c>
    </row>
    <row r="36" spans="2:30" x14ac:dyDescent="0.25">
      <c r="B36" s="66"/>
      <c r="C36" s="67"/>
      <c r="D36" s="68"/>
      <c r="E36" s="43" t="s">
        <v>7</v>
      </c>
      <c r="F36" s="45" t="str">
        <f t="shared" si="4"/>
        <v>SJLMO15T</v>
      </c>
      <c r="G36" s="45" t="str">
        <f t="shared" si="5"/>
        <v>SALMO15T</v>
      </c>
      <c r="H36" s="45" t="str">
        <f t="shared" si="7"/>
        <v>SPLMO15T</v>
      </c>
      <c r="I36" s="45" t="str">
        <f t="shared" si="6"/>
        <v>SHLMO15T</v>
      </c>
      <c r="AA36" s="2" t="s">
        <v>159</v>
      </c>
      <c r="AB36" s="2" t="s">
        <v>160</v>
      </c>
      <c r="AC36" s="2" t="s">
        <v>161</v>
      </c>
      <c r="AD36" s="2" t="s">
        <v>162</v>
      </c>
    </row>
    <row r="37" spans="2:30" x14ac:dyDescent="0.25">
      <c r="B37" s="66"/>
      <c r="C37" s="67"/>
      <c r="D37" s="68"/>
      <c r="E37" s="43" t="s">
        <v>8</v>
      </c>
      <c r="F37" s="45" t="str">
        <f t="shared" si="4"/>
        <v>SJLAU15T</v>
      </c>
      <c r="G37" s="45" t="str">
        <f t="shared" si="5"/>
        <v>SALAU15T</v>
      </c>
      <c r="H37" s="45" t="str">
        <f t="shared" si="7"/>
        <v>SPLAU15T</v>
      </c>
      <c r="I37" s="45" t="str">
        <f t="shared" si="6"/>
        <v>SHLAU15T</v>
      </c>
      <c r="AA37" s="2" t="s">
        <v>163</v>
      </c>
      <c r="AB37" s="2" t="s">
        <v>164</v>
      </c>
      <c r="AC37" s="2" t="s">
        <v>165</v>
      </c>
      <c r="AD37" s="2" t="s">
        <v>166</v>
      </c>
    </row>
    <row r="38" spans="2:30" x14ac:dyDescent="0.25">
      <c r="B38" s="66"/>
      <c r="C38" s="67"/>
      <c r="D38" s="68"/>
      <c r="E38" s="43" t="s">
        <v>9</v>
      </c>
      <c r="F38" s="45" t="str">
        <f t="shared" si="4"/>
        <v>SJLCO15T</v>
      </c>
      <c r="G38" s="45" t="str">
        <f t="shared" si="5"/>
        <v>SALCO15T</v>
      </c>
      <c r="H38" s="45" t="str">
        <f t="shared" si="7"/>
        <v>SPLCO15T</v>
      </c>
      <c r="I38" s="45" t="str">
        <f t="shared" si="6"/>
        <v>SHLCO15T</v>
      </c>
      <c r="AA38" s="2" t="s">
        <v>167</v>
      </c>
      <c r="AB38" s="2" t="s">
        <v>168</v>
      </c>
      <c r="AC38" s="2" t="s">
        <v>169</v>
      </c>
      <c r="AD38" s="2" t="s">
        <v>170</v>
      </c>
    </row>
    <row r="39" spans="2:30" x14ac:dyDescent="0.25">
      <c r="B39" s="66"/>
      <c r="C39" s="67"/>
      <c r="D39" s="68"/>
      <c r="E39" s="43" t="s">
        <v>10</v>
      </c>
      <c r="F39" s="45" t="str">
        <f t="shared" si="4"/>
        <v>SJLTC15T</v>
      </c>
      <c r="G39" s="45"/>
      <c r="H39" s="45"/>
      <c r="I39" s="45" t="str">
        <f t="shared" si="6"/>
        <v>SHLTC15T</v>
      </c>
      <c r="AA39" s="2" t="s">
        <v>171</v>
      </c>
      <c r="AB39" s="2" t="s">
        <v>172</v>
      </c>
      <c r="AC39" s="2" t="s">
        <v>173</v>
      </c>
      <c r="AD39" s="2" t="s">
        <v>174</v>
      </c>
    </row>
    <row r="40" spans="2:30" x14ac:dyDescent="0.25">
      <c r="B40" s="66"/>
      <c r="C40" s="67"/>
      <c r="D40" s="68"/>
      <c r="E40" s="43" t="s">
        <v>56</v>
      </c>
      <c r="F40" s="45" t="str">
        <f t="shared" si="4"/>
        <v>SJLNM15T</v>
      </c>
      <c r="G40" s="45"/>
      <c r="H40" s="45" t="str">
        <f t="shared" si="7"/>
        <v>SPLNM15T</v>
      </c>
      <c r="I40" s="45" t="str">
        <f t="shared" si="6"/>
        <v>SHLNM15T</v>
      </c>
      <c r="AA40" s="2" t="s">
        <v>175</v>
      </c>
      <c r="AB40" s="2" t="s">
        <v>176</v>
      </c>
      <c r="AC40" s="2" t="s">
        <v>177</v>
      </c>
      <c r="AD40" s="2" t="s">
        <v>178</v>
      </c>
    </row>
    <row r="41" spans="2:30" x14ac:dyDescent="0.25">
      <c r="B41" s="66"/>
      <c r="C41" s="67"/>
      <c r="D41" s="68" t="s">
        <v>22</v>
      </c>
      <c r="E41" s="43" t="s">
        <v>5</v>
      </c>
      <c r="F41" s="45" t="str">
        <f t="shared" si="4"/>
        <v>SJMTO15T</v>
      </c>
      <c r="G41" s="45" t="str">
        <f t="shared" si="5"/>
        <v>SAMTO15T</v>
      </c>
      <c r="H41" s="45" t="str">
        <f t="shared" si="7"/>
        <v>SPMTO15T</v>
      </c>
      <c r="I41" s="45" t="str">
        <f t="shared" si="6"/>
        <v>SHMTO15T</v>
      </c>
      <c r="AA41" s="2" t="s">
        <v>179</v>
      </c>
      <c r="AB41" s="2" t="s">
        <v>180</v>
      </c>
      <c r="AC41" s="2" t="s">
        <v>181</v>
      </c>
      <c r="AD41" s="2" t="s">
        <v>182</v>
      </c>
    </row>
    <row r="42" spans="2:30" x14ac:dyDescent="0.25">
      <c r="B42" s="66"/>
      <c r="C42" s="67"/>
      <c r="D42" s="68"/>
      <c r="E42" s="43" t="s">
        <v>7</v>
      </c>
      <c r="F42" s="45" t="str">
        <f t="shared" si="4"/>
        <v>SJMMO15T</v>
      </c>
      <c r="G42" s="45" t="str">
        <f t="shared" si="5"/>
        <v>SAMMO15T</v>
      </c>
      <c r="H42" s="45" t="str">
        <f t="shared" si="7"/>
        <v>SPMMO15T</v>
      </c>
      <c r="I42" s="45" t="str">
        <f t="shared" si="6"/>
        <v>SHMMO15T</v>
      </c>
      <c r="AA42" s="2" t="s">
        <v>183</v>
      </c>
      <c r="AB42" s="2" t="s">
        <v>184</v>
      </c>
      <c r="AC42" s="2" t="s">
        <v>185</v>
      </c>
      <c r="AD42" s="2" t="s">
        <v>186</v>
      </c>
    </row>
    <row r="43" spans="2:30" x14ac:dyDescent="0.25">
      <c r="B43" s="66"/>
      <c r="C43" s="67"/>
      <c r="D43" s="68"/>
      <c r="E43" s="43" t="s">
        <v>8</v>
      </c>
      <c r="F43" s="45" t="str">
        <f t="shared" si="4"/>
        <v>SJMAU15T</v>
      </c>
      <c r="G43" s="45" t="str">
        <f t="shared" si="5"/>
        <v>SAMAU15T</v>
      </c>
      <c r="H43" s="45" t="str">
        <f t="shared" si="7"/>
        <v>SPMAU15T</v>
      </c>
      <c r="I43" s="45" t="str">
        <f t="shared" si="6"/>
        <v>SHMAU15T</v>
      </c>
      <c r="AA43" s="2" t="s">
        <v>187</v>
      </c>
      <c r="AB43" s="2" t="s">
        <v>188</v>
      </c>
      <c r="AC43" s="2" t="s">
        <v>189</v>
      </c>
      <c r="AD43" s="2" t="s">
        <v>190</v>
      </c>
    </row>
    <row r="44" spans="2:30" x14ac:dyDescent="0.25">
      <c r="B44" s="66"/>
      <c r="C44" s="67"/>
      <c r="D44" s="68"/>
      <c r="E44" s="43" t="s">
        <v>9</v>
      </c>
      <c r="F44" s="45" t="str">
        <f t="shared" si="4"/>
        <v>SJMCO15T</v>
      </c>
      <c r="G44" s="45" t="str">
        <f t="shared" si="5"/>
        <v>SAMCO15T</v>
      </c>
      <c r="H44" s="45" t="str">
        <f t="shared" si="7"/>
        <v>SPMCO15T</v>
      </c>
      <c r="I44" s="45" t="str">
        <f t="shared" si="6"/>
        <v>SHMCO15T</v>
      </c>
      <c r="AA44" s="2" t="s">
        <v>191</v>
      </c>
      <c r="AB44" s="2" t="s">
        <v>192</v>
      </c>
      <c r="AC44" s="2" t="s">
        <v>193</v>
      </c>
      <c r="AD44" s="2" t="s">
        <v>194</v>
      </c>
    </row>
    <row r="45" spans="2:30" x14ac:dyDescent="0.25">
      <c r="B45" s="66"/>
      <c r="C45" s="67"/>
      <c r="D45" s="68"/>
      <c r="E45" s="43" t="s">
        <v>10</v>
      </c>
      <c r="F45" s="45" t="str">
        <f t="shared" si="4"/>
        <v>SJMTC15T</v>
      </c>
      <c r="G45" s="45"/>
      <c r="H45" s="45"/>
      <c r="I45" s="45" t="str">
        <f t="shared" si="6"/>
        <v>SHMTC15T</v>
      </c>
      <c r="AA45" s="2" t="s">
        <v>195</v>
      </c>
      <c r="AB45" s="2" t="s">
        <v>196</v>
      </c>
      <c r="AC45" s="2" t="s">
        <v>197</v>
      </c>
      <c r="AD45" s="2" t="s">
        <v>198</v>
      </c>
    </row>
    <row r="46" spans="2:30" x14ac:dyDescent="0.25">
      <c r="B46" s="66"/>
      <c r="C46" s="67"/>
      <c r="D46" s="68"/>
      <c r="E46" s="43" t="s">
        <v>56</v>
      </c>
      <c r="F46" s="45" t="str">
        <f t="shared" si="4"/>
        <v>SJMNM15T</v>
      </c>
      <c r="G46" s="45"/>
      <c r="H46" s="45" t="str">
        <f t="shared" si="7"/>
        <v>SPMNM15T</v>
      </c>
      <c r="I46" s="45" t="str">
        <f t="shared" si="6"/>
        <v>SHMNM15T</v>
      </c>
      <c r="AA46" s="2" t="s">
        <v>199</v>
      </c>
      <c r="AB46" s="2" t="s">
        <v>200</v>
      </c>
      <c r="AC46" s="2" t="s">
        <v>201</v>
      </c>
      <c r="AD46" s="2" t="s">
        <v>202</v>
      </c>
    </row>
    <row r="47" spans="2:30" x14ac:dyDescent="0.25">
      <c r="B47" s="66"/>
      <c r="C47" s="67"/>
      <c r="D47" s="69" t="s">
        <v>667</v>
      </c>
      <c r="E47" s="43" t="s">
        <v>5</v>
      </c>
      <c r="F47" s="45" t="str">
        <f t="shared" si="4"/>
        <v>SJATO15T</v>
      </c>
      <c r="G47" s="45" t="str">
        <f t="shared" si="5"/>
        <v>SAATO15T</v>
      </c>
      <c r="H47" s="45" t="str">
        <f t="shared" si="7"/>
        <v>SPATO15T</v>
      </c>
      <c r="I47" s="45" t="str">
        <f t="shared" si="6"/>
        <v>SHATO15T</v>
      </c>
      <c r="AA47" s="2" t="s">
        <v>203</v>
      </c>
      <c r="AB47" s="2" t="s">
        <v>204</v>
      </c>
      <c r="AC47" s="2" t="s">
        <v>205</v>
      </c>
      <c r="AD47" s="2" t="s">
        <v>206</v>
      </c>
    </row>
    <row r="48" spans="2:30" x14ac:dyDescent="0.25">
      <c r="B48" s="66"/>
      <c r="C48" s="67"/>
      <c r="D48" s="68"/>
      <c r="E48" s="43" t="s">
        <v>7</v>
      </c>
      <c r="F48" s="45" t="str">
        <f t="shared" si="4"/>
        <v>SJAMO15T</v>
      </c>
      <c r="G48" s="45" t="str">
        <f t="shared" si="5"/>
        <v>SAAMO15T</v>
      </c>
      <c r="H48" s="45" t="str">
        <f t="shared" si="7"/>
        <v>SPAMO15T</v>
      </c>
      <c r="I48" s="45" t="str">
        <f t="shared" si="6"/>
        <v>SHAMO15T</v>
      </c>
      <c r="AA48" s="2" t="s">
        <v>207</v>
      </c>
      <c r="AB48" s="2" t="s">
        <v>208</v>
      </c>
      <c r="AC48" s="2" t="s">
        <v>209</v>
      </c>
      <c r="AD48" s="2" t="s">
        <v>210</v>
      </c>
    </row>
    <row r="49" spans="2:30" x14ac:dyDescent="0.25">
      <c r="B49" s="66"/>
      <c r="C49" s="67"/>
      <c r="D49" s="68"/>
      <c r="E49" s="43" t="s">
        <v>8</v>
      </c>
      <c r="F49" s="45" t="str">
        <f t="shared" si="4"/>
        <v>SJAAU15T</v>
      </c>
      <c r="G49" s="45" t="str">
        <f t="shared" si="5"/>
        <v>SAAAU15T</v>
      </c>
      <c r="H49" s="45" t="str">
        <f t="shared" si="7"/>
        <v>SPAAU15T</v>
      </c>
      <c r="I49" s="45" t="str">
        <f t="shared" si="6"/>
        <v>SHAAU15T</v>
      </c>
      <c r="AA49" s="2" t="s">
        <v>211</v>
      </c>
      <c r="AB49" s="2" t="s">
        <v>212</v>
      </c>
      <c r="AC49" s="2" t="s">
        <v>213</v>
      </c>
      <c r="AD49" s="2" t="s">
        <v>214</v>
      </c>
    </row>
    <row r="50" spans="2:30" x14ac:dyDescent="0.25">
      <c r="B50" s="66"/>
      <c r="C50" s="67"/>
      <c r="D50" s="68"/>
      <c r="E50" s="43" t="s">
        <v>9</v>
      </c>
      <c r="F50" s="45" t="str">
        <f t="shared" si="4"/>
        <v>SJACO15T</v>
      </c>
      <c r="G50" s="45" t="str">
        <f t="shared" si="5"/>
        <v>SAACO15T</v>
      </c>
      <c r="H50" s="45" t="str">
        <f t="shared" si="7"/>
        <v>SPACO15T</v>
      </c>
      <c r="I50" s="45" t="str">
        <f t="shared" si="6"/>
        <v>SHACO15T</v>
      </c>
      <c r="AA50" s="2" t="s">
        <v>215</v>
      </c>
      <c r="AB50" s="2" t="s">
        <v>216</v>
      </c>
      <c r="AC50" s="2" t="s">
        <v>217</v>
      </c>
      <c r="AD50" s="2" t="s">
        <v>218</v>
      </c>
    </row>
    <row r="51" spans="2:30" x14ac:dyDescent="0.25">
      <c r="B51" s="66"/>
      <c r="C51" s="67"/>
      <c r="D51" s="68"/>
      <c r="E51" s="43" t="s">
        <v>10</v>
      </c>
      <c r="F51" s="45" t="str">
        <f t="shared" si="4"/>
        <v>SJATC15T</v>
      </c>
      <c r="G51" s="45"/>
      <c r="H51" s="45"/>
      <c r="I51" s="45"/>
      <c r="AA51" s="2" t="s">
        <v>219</v>
      </c>
      <c r="AB51" s="2" t="s">
        <v>220</v>
      </c>
      <c r="AC51" s="2" t="s">
        <v>221</v>
      </c>
      <c r="AD51" s="2" t="s">
        <v>222</v>
      </c>
    </row>
    <row r="52" spans="2:30" x14ac:dyDescent="0.25">
      <c r="B52" s="66"/>
      <c r="C52" s="67"/>
      <c r="D52" s="68"/>
      <c r="E52" s="43" t="s">
        <v>56</v>
      </c>
      <c r="F52" s="45" t="str">
        <f t="shared" si="4"/>
        <v>SJANM15T</v>
      </c>
      <c r="G52" s="45"/>
      <c r="H52" s="45"/>
      <c r="I52" s="45" t="str">
        <f t="shared" si="6"/>
        <v>SHANM15T</v>
      </c>
      <c r="AA52" s="2" t="s">
        <v>223</v>
      </c>
      <c r="AB52" s="2" t="s">
        <v>224</v>
      </c>
      <c r="AC52" s="2" t="s">
        <v>225</v>
      </c>
      <c r="AD52" s="2" t="s">
        <v>226</v>
      </c>
    </row>
    <row r="53" spans="2:30" x14ac:dyDescent="0.25">
      <c r="B53" s="66"/>
      <c r="C53" s="67"/>
      <c r="D53" s="68" t="s">
        <v>12</v>
      </c>
      <c r="E53" s="43" t="s">
        <v>5</v>
      </c>
      <c r="F53" s="45" t="str">
        <f t="shared" si="4"/>
        <v>SJNTO15T</v>
      </c>
      <c r="G53" s="45" t="str">
        <f t="shared" si="5"/>
        <v>SANTO15T</v>
      </c>
      <c r="H53" s="45" t="str">
        <f t="shared" si="7"/>
        <v>SPNTO15T</v>
      </c>
      <c r="I53" s="45" t="str">
        <f t="shared" si="6"/>
        <v>SHNTO15T</v>
      </c>
      <c r="AA53" s="2" t="s">
        <v>227</v>
      </c>
      <c r="AB53" s="2" t="s">
        <v>228</v>
      </c>
      <c r="AC53" s="2" t="s">
        <v>229</v>
      </c>
      <c r="AD53" s="2" t="s">
        <v>230</v>
      </c>
    </row>
    <row r="54" spans="2:30" x14ac:dyDescent="0.25">
      <c r="B54" s="66"/>
      <c r="C54" s="67"/>
      <c r="D54" s="68"/>
      <c r="E54" s="43" t="s">
        <v>7</v>
      </c>
      <c r="F54" s="45" t="str">
        <f t="shared" si="4"/>
        <v>SJNMO15T</v>
      </c>
      <c r="G54" s="45" t="str">
        <f t="shared" si="5"/>
        <v>SANMO15T</v>
      </c>
      <c r="H54" s="45"/>
      <c r="I54" s="45" t="str">
        <f t="shared" si="6"/>
        <v>SHNMO15T</v>
      </c>
      <c r="AA54" s="2" t="s">
        <v>231</v>
      </c>
      <c r="AB54" s="2" t="s">
        <v>232</v>
      </c>
      <c r="AC54" s="2" t="s">
        <v>233</v>
      </c>
      <c r="AD54" s="2" t="s">
        <v>234</v>
      </c>
    </row>
    <row r="55" spans="2:30" x14ac:dyDescent="0.25">
      <c r="B55" s="66"/>
      <c r="C55" s="67"/>
      <c r="D55" s="68"/>
      <c r="E55" s="43" t="s">
        <v>8</v>
      </c>
      <c r="F55" s="45" t="str">
        <f t="shared" si="4"/>
        <v>SJNAU15T</v>
      </c>
      <c r="G55" s="45" t="str">
        <f t="shared" si="5"/>
        <v>SANAU15T</v>
      </c>
      <c r="H55" s="45" t="str">
        <f t="shared" si="7"/>
        <v>SPNAU15T</v>
      </c>
      <c r="I55" s="45" t="str">
        <f t="shared" si="6"/>
        <v>SHNAU15T</v>
      </c>
      <c r="AA55" s="2" t="s">
        <v>235</v>
      </c>
      <c r="AB55" s="2" t="s">
        <v>236</v>
      </c>
      <c r="AC55" s="2" t="s">
        <v>237</v>
      </c>
      <c r="AD55" s="2" t="s">
        <v>238</v>
      </c>
    </row>
    <row r="56" spans="2:30" x14ac:dyDescent="0.25">
      <c r="B56" s="66"/>
      <c r="C56" s="67"/>
      <c r="D56" s="68"/>
      <c r="E56" s="43" t="s">
        <v>9</v>
      </c>
      <c r="F56" s="45" t="str">
        <f t="shared" si="4"/>
        <v>SJNCO15T</v>
      </c>
      <c r="G56" s="45" t="str">
        <f t="shared" si="5"/>
        <v>SANCO15T</v>
      </c>
      <c r="H56" s="45" t="str">
        <f t="shared" si="7"/>
        <v>SPNCO15T</v>
      </c>
      <c r="I56" s="45" t="str">
        <f t="shared" si="6"/>
        <v>SHNCO15T</v>
      </c>
      <c r="AA56" s="2" t="s">
        <v>239</v>
      </c>
      <c r="AB56" s="2" t="s">
        <v>240</v>
      </c>
      <c r="AC56" s="2" t="s">
        <v>241</v>
      </c>
      <c r="AD56" s="2" t="s">
        <v>242</v>
      </c>
    </row>
    <row r="57" spans="2:30" x14ac:dyDescent="0.25">
      <c r="B57" s="66"/>
      <c r="C57" s="67"/>
      <c r="D57" s="68"/>
      <c r="E57" s="43" t="s">
        <v>10</v>
      </c>
      <c r="F57" s="45" t="str">
        <f t="shared" si="4"/>
        <v>SJNTC15T</v>
      </c>
      <c r="G57" s="45" t="str">
        <f t="shared" si="5"/>
        <v>SANTC15T</v>
      </c>
      <c r="H57" s="45" t="str">
        <f t="shared" si="7"/>
        <v>SPNTC15T</v>
      </c>
      <c r="I57" s="45" t="str">
        <f t="shared" si="6"/>
        <v>SHNTC15T</v>
      </c>
      <c r="AA57" s="2" t="s">
        <v>243</v>
      </c>
      <c r="AB57" s="2" t="s">
        <v>244</v>
      </c>
      <c r="AC57" s="2" t="s">
        <v>245</v>
      </c>
      <c r="AD57" s="2" t="s">
        <v>82</v>
      </c>
    </row>
    <row r="58" spans="2:30" x14ac:dyDescent="0.25">
      <c r="B58" s="66"/>
      <c r="C58" s="67"/>
      <c r="D58" s="68"/>
      <c r="E58" s="43" t="s">
        <v>56</v>
      </c>
      <c r="F58" s="45" t="str">
        <f t="shared" si="4"/>
        <v>SJNNM15T</v>
      </c>
      <c r="G58" s="45" t="str">
        <f t="shared" si="5"/>
        <v>SANNM15T</v>
      </c>
      <c r="H58" s="45" t="str">
        <f t="shared" si="7"/>
        <v>SPNNM15T</v>
      </c>
      <c r="I58" s="45" t="str">
        <f t="shared" si="6"/>
        <v>SHNNM15T</v>
      </c>
      <c r="AA58" s="2" t="s">
        <v>246</v>
      </c>
      <c r="AB58" s="2" t="s">
        <v>247</v>
      </c>
      <c r="AC58" s="2" t="s">
        <v>248</v>
      </c>
      <c r="AD58" s="2" t="s">
        <v>249</v>
      </c>
    </row>
    <row r="59" spans="2:30" x14ac:dyDescent="0.25">
      <c r="B59" s="66">
        <v>2015</v>
      </c>
      <c r="C59" s="67" t="s">
        <v>427</v>
      </c>
      <c r="D59" s="68" t="s">
        <v>6</v>
      </c>
      <c r="E59" s="54" t="s">
        <v>5</v>
      </c>
      <c r="F59" s="45" t="str">
        <f t="shared" si="4"/>
        <v>MJXTO15T</v>
      </c>
      <c r="G59" s="45" t="str">
        <f t="shared" si="5"/>
        <v>MAXTO15T</v>
      </c>
      <c r="H59" s="45" t="str">
        <f t="shared" si="7"/>
        <v>MPXTO15T</v>
      </c>
      <c r="I59" s="45" t="str">
        <f t="shared" si="6"/>
        <v>MHXTO15T</v>
      </c>
      <c r="AA59" s="21" t="s">
        <v>428</v>
      </c>
      <c r="AB59" s="21" t="s">
        <v>429</v>
      </c>
      <c r="AC59" s="21" t="s">
        <v>430</v>
      </c>
      <c r="AD59" s="21" t="s">
        <v>431</v>
      </c>
    </row>
    <row r="60" spans="2:30" x14ac:dyDescent="0.25">
      <c r="B60" s="66"/>
      <c r="C60" s="67"/>
      <c r="D60" s="68"/>
      <c r="E60" s="54" t="s">
        <v>7</v>
      </c>
      <c r="F60" s="45" t="str">
        <f t="shared" si="4"/>
        <v>MJXMO15T</v>
      </c>
      <c r="G60" s="45" t="str">
        <f t="shared" si="5"/>
        <v>MAXMO15T</v>
      </c>
      <c r="H60" s="45" t="str">
        <f t="shared" si="7"/>
        <v>MPXMO15T</v>
      </c>
      <c r="I60" s="45" t="str">
        <f t="shared" si="6"/>
        <v>MHXMO15T</v>
      </c>
      <c r="AA60" s="21" t="s">
        <v>432</v>
      </c>
      <c r="AB60" s="21" t="s">
        <v>433</v>
      </c>
      <c r="AC60" s="21" t="s">
        <v>434</v>
      </c>
      <c r="AD60" s="21" t="s">
        <v>435</v>
      </c>
    </row>
    <row r="61" spans="2:30" x14ac:dyDescent="0.25">
      <c r="B61" s="66"/>
      <c r="C61" s="67"/>
      <c r="D61" s="68"/>
      <c r="E61" s="54" t="s">
        <v>8</v>
      </c>
      <c r="F61" s="45" t="str">
        <f t="shared" si="4"/>
        <v>MJXAU15T</v>
      </c>
      <c r="G61" s="45" t="str">
        <f t="shared" si="5"/>
        <v>MAXAU15T</v>
      </c>
      <c r="H61" s="45" t="str">
        <f t="shared" si="7"/>
        <v>MPXAU15T</v>
      </c>
      <c r="I61" s="45" t="str">
        <f t="shared" si="6"/>
        <v>MHXAU15T</v>
      </c>
      <c r="AA61" s="21" t="s">
        <v>436</v>
      </c>
      <c r="AB61" s="21" t="s">
        <v>437</v>
      </c>
      <c r="AC61" s="21" t="s">
        <v>438</v>
      </c>
      <c r="AD61" s="21" t="s">
        <v>439</v>
      </c>
    </row>
    <row r="62" spans="2:30" x14ac:dyDescent="0.25">
      <c r="B62" s="66"/>
      <c r="C62" s="67"/>
      <c r="D62" s="68"/>
      <c r="E62" s="54" t="s">
        <v>9</v>
      </c>
      <c r="F62" s="45" t="str">
        <f t="shared" si="4"/>
        <v>MJXCO15T</v>
      </c>
      <c r="G62" s="45" t="str">
        <f t="shared" si="5"/>
        <v>MAXCO15T</v>
      </c>
      <c r="H62" s="45" t="str">
        <f t="shared" si="7"/>
        <v>MPXCO15T</v>
      </c>
      <c r="I62" s="45" t="str">
        <f t="shared" si="6"/>
        <v>MHXCO15T</v>
      </c>
      <c r="AA62" s="21" t="s">
        <v>440</v>
      </c>
      <c r="AB62" s="21" t="s">
        <v>441</v>
      </c>
      <c r="AC62" s="21" t="s">
        <v>442</v>
      </c>
      <c r="AD62" s="21" t="s">
        <v>443</v>
      </c>
    </row>
    <row r="63" spans="2:30" x14ac:dyDescent="0.25">
      <c r="B63" s="66"/>
      <c r="C63" s="67"/>
      <c r="D63" s="68"/>
      <c r="E63" s="54" t="s">
        <v>10</v>
      </c>
      <c r="F63" s="45" t="str">
        <f t="shared" si="4"/>
        <v>MJXTC15T</v>
      </c>
      <c r="G63" s="45" t="str">
        <f t="shared" si="5"/>
        <v>MAXTC15T</v>
      </c>
      <c r="H63" s="45" t="str">
        <f t="shared" si="7"/>
        <v>MPXTC15T</v>
      </c>
      <c r="I63" s="45" t="str">
        <f t="shared" si="6"/>
        <v>MHXTC15T</v>
      </c>
      <c r="AA63" s="21" t="s">
        <v>444</v>
      </c>
      <c r="AB63" s="21" t="s">
        <v>445</v>
      </c>
      <c r="AC63" s="21" t="s">
        <v>446</v>
      </c>
      <c r="AD63" s="21" t="s">
        <v>447</v>
      </c>
    </row>
    <row r="64" spans="2:30" x14ac:dyDescent="0.25">
      <c r="B64" s="66"/>
      <c r="C64" s="67"/>
      <c r="D64" s="68"/>
      <c r="E64" s="54" t="s">
        <v>251</v>
      </c>
      <c r="F64" s="50" t="str">
        <f>HYPERLINK(CONCATENATE("#",AA64,"!a1"),AA64)</f>
        <v>MJXBM15T</v>
      </c>
      <c r="G64" s="45"/>
      <c r="H64" s="45"/>
      <c r="I64" s="45"/>
      <c r="AA64" s="21" t="s">
        <v>448</v>
      </c>
    </row>
    <row r="65" spans="2:30" x14ac:dyDescent="0.25">
      <c r="B65" s="66"/>
      <c r="C65" s="67"/>
      <c r="D65" s="68"/>
      <c r="E65" s="54" t="s">
        <v>56</v>
      </c>
      <c r="F65" s="45" t="str">
        <f t="shared" ref="F65:F101" si="8">HYPERLINK(CONCATENATE("#",AA65,"!a1"),AA65)</f>
        <v>MJXNM15T</v>
      </c>
      <c r="G65" s="45" t="str">
        <f t="shared" ref="G65:G81" si="9">HYPERLINK(CONCATENATE("#",AB65,"!a1"),AB65)</f>
        <v>MAXNM15T</v>
      </c>
      <c r="H65" s="45" t="str">
        <f t="shared" ref="H65:H69" si="10">HYPERLINK(CONCATENATE("#",AC65,"!a1"),AC65)</f>
        <v>MPXNM15T</v>
      </c>
      <c r="I65" s="45" t="str">
        <f t="shared" ref="I65:I69" si="11">HYPERLINK(CONCATENATE("#",AD65,"!a1"),AD65)</f>
        <v>MHXNM15T</v>
      </c>
      <c r="AA65" s="21" t="s">
        <v>449</v>
      </c>
      <c r="AB65" s="21" t="s">
        <v>450</v>
      </c>
      <c r="AC65" s="21" t="s">
        <v>451</v>
      </c>
      <c r="AD65" s="21" t="s">
        <v>452</v>
      </c>
    </row>
    <row r="66" spans="2:30" x14ac:dyDescent="0.25">
      <c r="B66" s="66"/>
      <c r="C66" s="67"/>
      <c r="D66" s="68" t="s">
        <v>11</v>
      </c>
      <c r="E66" s="54" t="s">
        <v>5</v>
      </c>
      <c r="F66" s="45" t="str">
        <f t="shared" si="8"/>
        <v>MJTTO15T</v>
      </c>
      <c r="G66" s="45" t="str">
        <f t="shared" si="9"/>
        <v>MATTO15T</v>
      </c>
      <c r="H66" s="45" t="str">
        <f t="shared" si="10"/>
        <v>MPTTO15T</v>
      </c>
      <c r="I66" s="45" t="str">
        <f t="shared" si="11"/>
        <v>MHTTO15T</v>
      </c>
      <c r="AA66" s="21" t="s">
        <v>453</v>
      </c>
      <c r="AB66" s="21" t="s">
        <v>454</v>
      </c>
      <c r="AC66" s="21" t="s">
        <v>455</v>
      </c>
      <c r="AD66" s="21" t="s">
        <v>456</v>
      </c>
    </row>
    <row r="67" spans="2:30" x14ac:dyDescent="0.25">
      <c r="B67" s="66"/>
      <c r="C67" s="67"/>
      <c r="D67" s="68"/>
      <c r="E67" s="54" t="s">
        <v>7</v>
      </c>
      <c r="F67" s="45" t="str">
        <f t="shared" si="8"/>
        <v>MJTMO15T</v>
      </c>
      <c r="G67" s="45" t="str">
        <f t="shared" si="9"/>
        <v>MATMO15T</v>
      </c>
      <c r="H67" s="45" t="str">
        <f t="shared" si="10"/>
        <v>MPTMO15T</v>
      </c>
      <c r="I67" s="45" t="str">
        <f t="shared" si="11"/>
        <v>MHTMO15T</v>
      </c>
      <c r="AA67" s="21" t="s">
        <v>457</v>
      </c>
      <c r="AB67" s="21" t="s">
        <v>458</v>
      </c>
      <c r="AC67" s="21" t="s">
        <v>459</v>
      </c>
      <c r="AD67" s="21" t="s">
        <v>460</v>
      </c>
    </row>
    <row r="68" spans="2:30" x14ac:dyDescent="0.25">
      <c r="B68" s="66"/>
      <c r="C68" s="67"/>
      <c r="D68" s="68"/>
      <c r="E68" s="54" t="s">
        <v>8</v>
      </c>
      <c r="F68" s="45" t="str">
        <f t="shared" si="8"/>
        <v>MJTAU15T</v>
      </c>
      <c r="G68" s="45" t="str">
        <f t="shared" si="9"/>
        <v>MATAU15T</v>
      </c>
      <c r="H68" s="45" t="str">
        <f t="shared" si="10"/>
        <v>MPTAU15T</v>
      </c>
      <c r="I68" s="45" t="str">
        <f t="shared" si="11"/>
        <v>MHTAU15T</v>
      </c>
      <c r="AA68" s="21" t="s">
        <v>461</v>
      </c>
      <c r="AB68" s="21" t="s">
        <v>462</v>
      </c>
      <c r="AC68" s="21" t="s">
        <v>463</v>
      </c>
      <c r="AD68" s="21" t="s">
        <v>464</v>
      </c>
    </row>
    <row r="69" spans="2:30" x14ac:dyDescent="0.25">
      <c r="B69" s="66"/>
      <c r="C69" s="67"/>
      <c r="D69" s="68"/>
      <c r="E69" s="54" t="s">
        <v>9</v>
      </c>
      <c r="F69" s="45" t="str">
        <f t="shared" si="8"/>
        <v>MJTCO15T</v>
      </c>
      <c r="G69" s="45" t="str">
        <f t="shared" si="9"/>
        <v>MATCO15T</v>
      </c>
      <c r="H69" s="45" t="str">
        <f t="shared" si="10"/>
        <v>MPTCO15T</v>
      </c>
      <c r="I69" s="45" t="str">
        <f t="shared" si="11"/>
        <v>MHTCO15T</v>
      </c>
      <c r="AA69" s="21" t="s">
        <v>465</v>
      </c>
      <c r="AB69" s="21" t="s">
        <v>466</v>
      </c>
      <c r="AC69" s="21" t="s">
        <v>467</v>
      </c>
      <c r="AD69" s="21" t="s">
        <v>468</v>
      </c>
    </row>
    <row r="70" spans="2:30" x14ac:dyDescent="0.25">
      <c r="B70" s="66"/>
      <c r="C70" s="67"/>
      <c r="D70" s="68"/>
      <c r="E70" s="54" t="s">
        <v>10</v>
      </c>
      <c r="F70" s="45" t="str">
        <f t="shared" si="8"/>
        <v>MJTTC15T</v>
      </c>
      <c r="G70" s="45" t="str">
        <f t="shared" si="9"/>
        <v>MATTC15T</v>
      </c>
      <c r="H70" s="45"/>
      <c r="I70" s="45"/>
      <c r="AA70" s="21" t="s">
        <v>469</v>
      </c>
      <c r="AB70" s="21" t="s">
        <v>470</v>
      </c>
      <c r="AC70" s="21" t="s">
        <v>471</v>
      </c>
      <c r="AD70" s="21" t="s">
        <v>472</v>
      </c>
    </row>
    <row r="71" spans="2:30" x14ac:dyDescent="0.25">
      <c r="B71" s="66"/>
      <c r="C71" s="67"/>
      <c r="D71" s="68"/>
      <c r="E71" s="54" t="s">
        <v>56</v>
      </c>
      <c r="F71" s="45" t="str">
        <f t="shared" si="8"/>
        <v>MJTNM15T</v>
      </c>
      <c r="G71" s="45" t="str">
        <f t="shared" si="9"/>
        <v>MATNM15T</v>
      </c>
      <c r="H71" s="45"/>
      <c r="I71" s="45" t="str">
        <f t="shared" ref="I71:I101" si="12">HYPERLINK(CONCATENATE("#",AD71,"!a1"),AD71)</f>
        <v>MHTNM15T</v>
      </c>
      <c r="AA71" s="21" t="s">
        <v>473</v>
      </c>
      <c r="AB71" s="21" t="s">
        <v>474</v>
      </c>
      <c r="AC71" s="21" t="s">
        <v>475</v>
      </c>
      <c r="AD71" s="21" t="s">
        <v>476</v>
      </c>
    </row>
    <row r="72" spans="2:30" x14ac:dyDescent="0.25">
      <c r="B72" s="66"/>
      <c r="C72" s="67"/>
      <c r="D72" s="68" t="s">
        <v>13</v>
      </c>
      <c r="E72" s="54" t="s">
        <v>5</v>
      </c>
      <c r="F72" s="45" t="str">
        <f t="shared" si="8"/>
        <v>MJETO15T</v>
      </c>
      <c r="G72" s="45" t="str">
        <f t="shared" si="9"/>
        <v>MAETO15T</v>
      </c>
      <c r="H72" s="45" t="str">
        <f t="shared" ref="H72:H73" si="13">HYPERLINK(CONCATENATE("#",AC72,"!a1"),AC72)</f>
        <v>MPETO15T</v>
      </c>
      <c r="I72" s="45" t="str">
        <f t="shared" si="12"/>
        <v>MHETO15T</v>
      </c>
      <c r="AA72" s="21" t="s">
        <v>477</v>
      </c>
      <c r="AB72" s="21" t="s">
        <v>478</v>
      </c>
      <c r="AC72" s="21" t="s">
        <v>479</v>
      </c>
      <c r="AD72" s="21" t="s">
        <v>480</v>
      </c>
    </row>
    <row r="73" spans="2:30" x14ac:dyDescent="0.25">
      <c r="B73" s="66"/>
      <c r="C73" s="67"/>
      <c r="D73" s="68"/>
      <c r="E73" s="54" t="s">
        <v>7</v>
      </c>
      <c r="F73" s="45" t="str">
        <f t="shared" si="8"/>
        <v>MJEMO15T</v>
      </c>
      <c r="G73" s="45" t="str">
        <f t="shared" si="9"/>
        <v>MAEMO15T</v>
      </c>
      <c r="H73" s="45" t="str">
        <f t="shared" si="13"/>
        <v>MPEMO15T</v>
      </c>
      <c r="I73" s="45" t="str">
        <f t="shared" si="12"/>
        <v>MHEMO15T</v>
      </c>
      <c r="AA73" s="21" t="s">
        <v>481</v>
      </c>
      <c r="AB73" s="21" t="s">
        <v>482</v>
      </c>
      <c r="AC73" s="21" t="s">
        <v>483</v>
      </c>
      <c r="AD73" s="21" t="s">
        <v>484</v>
      </c>
    </row>
    <row r="74" spans="2:30" x14ac:dyDescent="0.25">
      <c r="B74" s="66"/>
      <c r="C74" s="67"/>
      <c r="D74" s="68"/>
      <c r="E74" s="54" t="s">
        <v>8</v>
      </c>
      <c r="F74" s="45" t="str">
        <f t="shared" si="8"/>
        <v>MJEAU15T</v>
      </c>
      <c r="G74" s="45" t="str">
        <f t="shared" si="9"/>
        <v>MAEAU15T</v>
      </c>
      <c r="H74" s="45"/>
      <c r="I74" s="45" t="str">
        <f t="shared" si="12"/>
        <v>MHEAU15T</v>
      </c>
      <c r="AA74" s="21" t="s">
        <v>485</v>
      </c>
      <c r="AB74" s="21" t="s">
        <v>486</v>
      </c>
      <c r="AC74" s="21" t="s">
        <v>487</v>
      </c>
      <c r="AD74" s="21" t="s">
        <v>488</v>
      </c>
    </row>
    <row r="75" spans="2:30" x14ac:dyDescent="0.25">
      <c r="B75" s="66"/>
      <c r="C75" s="67"/>
      <c r="D75" s="68"/>
      <c r="E75" s="54" t="s">
        <v>9</v>
      </c>
      <c r="F75" s="45" t="str">
        <f t="shared" si="8"/>
        <v>MJECO15T</v>
      </c>
      <c r="G75" s="45" t="str">
        <f t="shared" si="9"/>
        <v>MAECO15T</v>
      </c>
      <c r="H75" s="45"/>
      <c r="I75" s="45" t="str">
        <f t="shared" si="12"/>
        <v>MHECO15T</v>
      </c>
      <c r="AA75" s="21" t="s">
        <v>489</v>
      </c>
      <c r="AB75" s="21" t="s">
        <v>490</v>
      </c>
      <c r="AC75" s="21" t="s">
        <v>491</v>
      </c>
      <c r="AD75" s="21" t="s">
        <v>492</v>
      </c>
    </row>
    <row r="76" spans="2:30" x14ac:dyDescent="0.25">
      <c r="B76" s="66"/>
      <c r="C76" s="67"/>
      <c r="D76" s="68"/>
      <c r="E76" s="54" t="s">
        <v>10</v>
      </c>
      <c r="F76" s="45" t="str">
        <f t="shared" si="8"/>
        <v>MJETC15T</v>
      </c>
      <c r="G76" s="45" t="str">
        <f t="shared" si="9"/>
        <v>MAETC15T</v>
      </c>
      <c r="H76" s="45"/>
      <c r="I76" s="45"/>
      <c r="AA76" s="21" t="s">
        <v>493</v>
      </c>
      <c r="AB76" s="21" t="s">
        <v>494</v>
      </c>
      <c r="AC76" s="21" t="s">
        <v>495</v>
      </c>
      <c r="AD76" s="21" t="s">
        <v>496</v>
      </c>
    </row>
    <row r="77" spans="2:30" x14ac:dyDescent="0.25">
      <c r="B77" s="66"/>
      <c r="C77" s="67"/>
      <c r="D77" s="68"/>
      <c r="E77" s="54" t="s">
        <v>56</v>
      </c>
      <c r="F77" s="45" t="str">
        <f t="shared" si="8"/>
        <v>MJENM15T</v>
      </c>
      <c r="G77" s="45" t="str">
        <f t="shared" si="9"/>
        <v>MAENM15T</v>
      </c>
      <c r="H77" s="45"/>
      <c r="I77" s="45" t="str">
        <f t="shared" si="12"/>
        <v>MHENM15T</v>
      </c>
      <c r="AA77" s="21" t="s">
        <v>497</v>
      </c>
      <c r="AB77" s="21" t="s">
        <v>498</v>
      </c>
      <c r="AC77" s="21" t="s">
        <v>499</v>
      </c>
      <c r="AD77" s="21" t="s">
        <v>500</v>
      </c>
    </row>
    <row r="78" spans="2:30" x14ac:dyDescent="0.25">
      <c r="B78" s="66"/>
      <c r="C78" s="67"/>
      <c r="D78" s="68" t="s">
        <v>21</v>
      </c>
      <c r="E78" s="54" t="s">
        <v>5</v>
      </c>
      <c r="F78" s="45" t="str">
        <f t="shared" si="8"/>
        <v>MJLTO15T</v>
      </c>
      <c r="G78" s="45" t="str">
        <f t="shared" si="9"/>
        <v>MALTO15T</v>
      </c>
      <c r="H78" s="45" t="str">
        <f t="shared" ref="H78:H81" si="14">HYPERLINK(CONCATENATE("#",AC78,"!a1"),AC78)</f>
        <v>MPLTO15T</v>
      </c>
      <c r="I78" s="45" t="str">
        <f t="shared" si="12"/>
        <v>MHLTO15T</v>
      </c>
      <c r="AA78" s="21" t="s">
        <v>501</v>
      </c>
      <c r="AB78" s="21" t="s">
        <v>502</v>
      </c>
      <c r="AC78" s="21" t="s">
        <v>503</v>
      </c>
      <c r="AD78" s="21" t="s">
        <v>504</v>
      </c>
    </row>
    <row r="79" spans="2:30" x14ac:dyDescent="0.25">
      <c r="B79" s="66"/>
      <c r="C79" s="67"/>
      <c r="D79" s="68"/>
      <c r="E79" s="54" t="s">
        <v>7</v>
      </c>
      <c r="F79" s="45" t="str">
        <f t="shared" si="8"/>
        <v>MJLMO15T</v>
      </c>
      <c r="G79" s="45" t="str">
        <f t="shared" si="9"/>
        <v>MALMO15T</v>
      </c>
      <c r="H79" s="45" t="str">
        <f t="shared" si="14"/>
        <v>MPLMO15T</v>
      </c>
      <c r="I79" s="45" t="str">
        <f t="shared" si="12"/>
        <v>MHLMO15T</v>
      </c>
      <c r="AA79" s="21" t="s">
        <v>505</v>
      </c>
      <c r="AB79" s="21" t="s">
        <v>506</v>
      </c>
      <c r="AC79" s="21" t="s">
        <v>507</v>
      </c>
      <c r="AD79" s="21" t="s">
        <v>508</v>
      </c>
    </row>
    <row r="80" spans="2:30" x14ac:dyDescent="0.25">
      <c r="B80" s="66"/>
      <c r="C80" s="67"/>
      <c r="D80" s="68"/>
      <c r="E80" s="54" t="s">
        <v>8</v>
      </c>
      <c r="F80" s="45" t="str">
        <f t="shared" si="8"/>
        <v>MJLAU15T</v>
      </c>
      <c r="G80" s="45" t="str">
        <f t="shared" si="9"/>
        <v>MALAU15T</v>
      </c>
      <c r="H80" s="45" t="str">
        <f t="shared" si="14"/>
        <v>MPLAU15T</v>
      </c>
      <c r="I80" s="45" t="str">
        <f t="shared" si="12"/>
        <v>MHLAU15T</v>
      </c>
      <c r="AA80" s="21" t="s">
        <v>509</v>
      </c>
      <c r="AB80" s="21" t="s">
        <v>510</v>
      </c>
      <c r="AC80" s="21" t="s">
        <v>511</v>
      </c>
      <c r="AD80" s="21" t="s">
        <v>512</v>
      </c>
    </row>
    <row r="81" spans="2:30" x14ac:dyDescent="0.25">
      <c r="B81" s="66"/>
      <c r="C81" s="67"/>
      <c r="D81" s="68"/>
      <c r="E81" s="54" t="s">
        <v>9</v>
      </c>
      <c r="F81" s="45" t="str">
        <f t="shared" si="8"/>
        <v>MJLCO15T</v>
      </c>
      <c r="G81" s="45" t="str">
        <f t="shared" si="9"/>
        <v>MALCO15T</v>
      </c>
      <c r="H81" s="45" t="str">
        <f t="shared" si="14"/>
        <v>MPLCO15T</v>
      </c>
      <c r="I81" s="45" t="str">
        <f t="shared" si="12"/>
        <v>MHLCO15T</v>
      </c>
      <c r="AA81" s="21" t="s">
        <v>513</v>
      </c>
      <c r="AB81" s="21" t="s">
        <v>514</v>
      </c>
      <c r="AC81" s="21" t="s">
        <v>515</v>
      </c>
      <c r="AD81" s="21" t="s">
        <v>516</v>
      </c>
    </row>
    <row r="82" spans="2:30" x14ac:dyDescent="0.25">
      <c r="B82" s="66"/>
      <c r="C82" s="67"/>
      <c r="D82" s="68"/>
      <c r="E82" s="54" t="s">
        <v>10</v>
      </c>
      <c r="F82" s="45" t="str">
        <f t="shared" si="8"/>
        <v>MJLTC15T</v>
      </c>
      <c r="G82" s="45"/>
      <c r="H82" s="45"/>
      <c r="I82" s="45" t="str">
        <f t="shared" si="12"/>
        <v>MHLTC15T</v>
      </c>
      <c r="AA82" s="21" t="s">
        <v>517</v>
      </c>
      <c r="AB82" s="21" t="s">
        <v>518</v>
      </c>
      <c r="AC82" s="21" t="s">
        <v>519</v>
      </c>
      <c r="AD82" s="21" t="s">
        <v>520</v>
      </c>
    </row>
    <row r="83" spans="2:30" x14ac:dyDescent="0.25">
      <c r="B83" s="66"/>
      <c r="C83" s="67"/>
      <c r="D83" s="68"/>
      <c r="E83" s="54" t="s">
        <v>56</v>
      </c>
      <c r="F83" s="45" t="str">
        <f t="shared" si="8"/>
        <v>MJLNM15T</v>
      </c>
      <c r="G83" s="45"/>
      <c r="H83" s="45" t="str">
        <f t="shared" ref="H83:H87" si="15">HYPERLINK(CONCATENATE("#",AC83,"!a1"),AC83)</f>
        <v>MPLNM15T</v>
      </c>
      <c r="I83" s="45" t="str">
        <f t="shared" si="12"/>
        <v>MHLNM15T</v>
      </c>
      <c r="AA83" s="21" t="s">
        <v>521</v>
      </c>
      <c r="AB83" s="21" t="s">
        <v>522</v>
      </c>
      <c r="AC83" s="21" t="s">
        <v>523</v>
      </c>
      <c r="AD83" s="21" t="s">
        <v>524</v>
      </c>
    </row>
    <row r="84" spans="2:30" x14ac:dyDescent="0.25">
      <c r="B84" s="66"/>
      <c r="C84" s="67"/>
      <c r="D84" s="68" t="s">
        <v>22</v>
      </c>
      <c r="E84" s="54" t="s">
        <v>5</v>
      </c>
      <c r="F84" s="45" t="str">
        <f t="shared" si="8"/>
        <v>MJMTO15T</v>
      </c>
      <c r="G84" s="45" t="str">
        <f t="shared" ref="G84:G87" si="16">HYPERLINK(CONCATENATE("#",AB84,"!a1"),AB84)</f>
        <v>MAMTO15T</v>
      </c>
      <c r="H84" s="45" t="str">
        <f t="shared" si="15"/>
        <v>MPMTO15T</v>
      </c>
      <c r="I84" s="45" t="str">
        <f t="shared" si="12"/>
        <v>MHMTO15T</v>
      </c>
      <c r="AA84" s="21" t="s">
        <v>525</v>
      </c>
      <c r="AB84" s="21" t="s">
        <v>526</v>
      </c>
      <c r="AC84" s="21" t="s">
        <v>527</v>
      </c>
      <c r="AD84" s="21" t="s">
        <v>528</v>
      </c>
    </row>
    <row r="85" spans="2:30" x14ac:dyDescent="0.25">
      <c r="B85" s="66"/>
      <c r="C85" s="67"/>
      <c r="D85" s="68"/>
      <c r="E85" s="54" t="s">
        <v>7</v>
      </c>
      <c r="F85" s="45" t="str">
        <f t="shared" si="8"/>
        <v>MJMMO15T</v>
      </c>
      <c r="G85" s="45" t="str">
        <f t="shared" si="16"/>
        <v>MAMMO15T</v>
      </c>
      <c r="H85" s="45" t="str">
        <f t="shared" si="15"/>
        <v>MPMMO15T</v>
      </c>
      <c r="I85" s="45" t="str">
        <f t="shared" si="12"/>
        <v>MHMMO15T</v>
      </c>
      <c r="AA85" s="21" t="s">
        <v>529</v>
      </c>
      <c r="AB85" s="21" t="s">
        <v>530</v>
      </c>
      <c r="AC85" s="21" t="s">
        <v>531</v>
      </c>
      <c r="AD85" s="21" t="s">
        <v>532</v>
      </c>
    </row>
    <row r="86" spans="2:30" x14ac:dyDescent="0.25">
      <c r="B86" s="66"/>
      <c r="C86" s="67"/>
      <c r="D86" s="68"/>
      <c r="E86" s="54" t="s">
        <v>8</v>
      </c>
      <c r="F86" s="45" t="str">
        <f t="shared" si="8"/>
        <v>MJMAU15T</v>
      </c>
      <c r="G86" s="45" t="str">
        <f t="shared" si="16"/>
        <v>MAMAU15T</v>
      </c>
      <c r="H86" s="45" t="str">
        <f t="shared" si="15"/>
        <v>MPMAU15T</v>
      </c>
      <c r="I86" s="45" t="str">
        <f t="shared" si="12"/>
        <v>MHMAU15T</v>
      </c>
      <c r="AA86" s="21" t="s">
        <v>533</v>
      </c>
      <c r="AB86" s="21" t="s">
        <v>534</v>
      </c>
      <c r="AC86" s="21" t="s">
        <v>535</v>
      </c>
      <c r="AD86" s="21" t="s">
        <v>536</v>
      </c>
    </row>
    <row r="87" spans="2:30" x14ac:dyDescent="0.25">
      <c r="B87" s="66"/>
      <c r="C87" s="67"/>
      <c r="D87" s="68"/>
      <c r="E87" s="54" t="s">
        <v>9</v>
      </c>
      <c r="F87" s="45" t="str">
        <f t="shared" si="8"/>
        <v>MJMCO15T</v>
      </c>
      <c r="G87" s="45" t="str">
        <f t="shared" si="16"/>
        <v>MAMCO15T</v>
      </c>
      <c r="H87" s="45" t="str">
        <f t="shared" si="15"/>
        <v>MPMCO15T</v>
      </c>
      <c r="I87" s="45" t="str">
        <f t="shared" si="12"/>
        <v>MHMCO15T</v>
      </c>
      <c r="AA87" s="21" t="s">
        <v>537</v>
      </c>
      <c r="AB87" s="21" t="s">
        <v>538</v>
      </c>
      <c r="AC87" s="21" t="s">
        <v>539</v>
      </c>
      <c r="AD87" s="21" t="s">
        <v>540</v>
      </c>
    </row>
    <row r="88" spans="2:30" x14ac:dyDescent="0.25">
      <c r="B88" s="66"/>
      <c r="C88" s="67"/>
      <c r="D88" s="68"/>
      <c r="E88" s="54" t="s">
        <v>10</v>
      </c>
      <c r="F88" s="45" t="str">
        <f t="shared" si="8"/>
        <v>MJMTC15T</v>
      </c>
      <c r="G88" s="45"/>
      <c r="H88" s="45"/>
      <c r="I88" s="45" t="str">
        <f t="shared" si="12"/>
        <v>MHMTC15T</v>
      </c>
      <c r="AA88" s="21" t="s">
        <v>541</v>
      </c>
      <c r="AB88" s="21" t="s">
        <v>542</v>
      </c>
      <c r="AC88" s="21" t="s">
        <v>543</v>
      </c>
      <c r="AD88" s="21" t="s">
        <v>544</v>
      </c>
    </row>
    <row r="89" spans="2:30" x14ac:dyDescent="0.25">
      <c r="B89" s="66"/>
      <c r="C89" s="67"/>
      <c r="D89" s="68"/>
      <c r="E89" s="54" t="s">
        <v>56</v>
      </c>
      <c r="F89" s="45" t="str">
        <f t="shared" si="8"/>
        <v>MJMNM15T</v>
      </c>
      <c r="G89" s="45"/>
      <c r="H89" s="45" t="str">
        <f t="shared" ref="H89:H93" si="17">HYPERLINK(CONCATENATE("#",AC89,"!a1"),AC89)</f>
        <v>MPMNM15T</v>
      </c>
      <c r="I89" s="45" t="str">
        <f t="shared" si="12"/>
        <v>MHMNM15T</v>
      </c>
      <c r="AA89" s="21" t="s">
        <v>545</v>
      </c>
      <c r="AB89" s="21" t="s">
        <v>546</v>
      </c>
      <c r="AC89" s="21" t="s">
        <v>547</v>
      </c>
      <c r="AD89" s="21" t="s">
        <v>548</v>
      </c>
    </row>
    <row r="90" spans="2:30" x14ac:dyDescent="0.25">
      <c r="B90" s="66"/>
      <c r="C90" s="67"/>
      <c r="D90" s="69" t="s">
        <v>48</v>
      </c>
      <c r="E90" s="54" t="s">
        <v>5</v>
      </c>
      <c r="F90" s="45" t="str">
        <f t="shared" si="8"/>
        <v>MJATO15T</v>
      </c>
      <c r="G90" s="45" t="str">
        <f t="shared" ref="G90:G93" si="18">HYPERLINK(CONCATENATE("#",AB90,"!a1"),AB90)</f>
        <v>MAATO15T</v>
      </c>
      <c r="H90" s="45" t="str">
        <f t="shared" si="17"/>
        <v>MPATO15T</v>
      </c>
      <c r="I90" s="45" t="str">
        <f t="shared" si="12"/>
        <v>MHATO15T</v>
      </c>
      <c r="AA90" s="21" t="s">
        <v>549</v>
      </c>
      <c r="AB90" s="21" t="s">
        <v>550</v>
      </c>
      <c r="AC90" s="21" t="s">
        <v>551</v>
      </c>
      <c r="AD90" s="21" t="s">
        <v>552</v>
      </c>
    </row>
    <row r="91" spans="2:30" x14ac:dyDescent="0.25">
      <c r="B91" s="66"/>
      <c r="C91" s="67"/>
      <c r="D91" s="68"/>
      <c r="E91" s="54" t="s">
        <v>7</v>
      </c>
      <c r="F91" s="45" t="str">
        <f t="shared" si="8"/>
        <v>MJAMO15T</v>
      </c>
      <c r="G91" s="45" t="str">
        <f t="shared" si="18"/>
        <v>MAAMO15T</v>
      </c>
      <c r="H91" s="45" t="str">
        <f t="shared" si="17"/>
        <v>MPAMO15T</v>
      </c>
      <c r="I91" s="45" t="str">
        <f t="shared" si="12"/>
        <v>MHAMO15T</v>
      </c>
      <c r="AA91" s="21" t="s">
        <v>553</v>
      </c>
      <c r="AB91" s="21" t="s">
        <v>554</v>
      </c>
      <c r="AC91" s="21" t="s">
        <v>555</v>
      </c>
      <c r="AD91" s="21" t="s">
        <v>556</v>
      </c>
    </row>
    <row r="92" spans="2:30" x14ac:dyDescent="0.25">
      <c r="B92" s="66"/>
      <c r="C92" s="67"/>
      <c r="D92" s="68"/>
      <c r="E92" s="54" t="s">
        <v>8</v>
      </c>
      <c r="F92" s="45" t="str">
        <f t="shared" si="8"/>
        <v>MJAAU15T</v>
      </c>
      <c r="G92" s="45" t="str">
        <f t="shared" si="18"/>
        <v>MAAAU15T</v>
      </c>
      <c r="H92" s="45" t="str">
        <f t="shared" si="17"/>
        <v>MPAAU15T</v>
      </c>
      <c r="I92" s="45" t="str">
        <f t="shared" si="12"/>
        <v>MHAAU15T</v>
      </c>
      <c r="AA92" s="21" t="s">
        <v>557</v>
      </c>
      <c r="AB92" s="21" t="s">
        <v>558</v>
      </c>
      <c r="AC92" s="21" t="s">
        <v>559</v>
      </c>
      <c r="AD92" s="21" t="s">
        <v>560</v>
      </c>
    </row>
    <row r="93" spans="2:30" x14ac:dyDescent="0.25">
      <c r="B93" s="66"/>
      <c r="C93" s="67"/>
      <c r="D93" s="68"/>
      <c r="E93" s="54" t="s">
        <v>9</v>
      </c>
      <c r="F93" s="45" t="str">
        <f t="shared" si="8"/>
        <v>MJACO15T</v>
      </c>
      <c r="G93" s="45" t="str">
        <f t="shared" si="18"/>
        <v>MAACO15T</v>
      </c>
      <c r="H93" s="45" t="str">
        <f t="shared" si="17"/>
        <v>MPACO15T</v>
      </c>
      <c r="I93" s="45" t="str">
        <f t="shared" si="12"/>
        <v>MHACO15T</v>
      </c>
      <c r="AA93" s="21" t="s">
        <v>561</v>
      </c>
      <c r="AB93" s="21" t="s">
        <v>562</v>
      </c>
      <c r="AC93" s="21" t="s">
        <v>563</v>
      </c>
      <c r="AD93" s="21" t="s">
        <v>564</v>
      </c>
    </row>
    <row r="94" spans="2:30" x14ac:dyDescent="0.25">
      <c r="B94" s="66"/>
      <c r="C94" s="67"/>
      <c r="D94" s="68"/>
      <c r="E94" s="54" t="s">
        <v>10</v>
      </c>
      <c r="F94" s="45" t="str">
        <f t="shared" si="8"/>
        <v>MJATC15T</v>
      </c>
      <c r="G94" s="45"/>
      <c r="H94" s="45"/>
      <c r="I94" s="45"/>
      <c r="AA94" s="21" t="s">
        <v>565</v>
      </c>
      <c r="AB94" s="21" t="s">
        <v>566</v>
      </c>
      <c r="AC94" s="21" t="s">
        <v>567</v>
      </c>
      <c r="AD94" s="21" t="s">
        <v>568</v>
      </c>
    </row>
    <row r="95" spans="2:30" x14ac:dyDescent="0.25">
      <c r="B95" s="66"/>
      <c r="C95" s="67"/>
      <c r="D95" s="68"/>
      <c r="E95" s="54" t="s">
        <v>56</v>
      </c>
      <c r="F95" s="45" t="str">
        <f t="shared" si="8"/>
        <v>MJANM15T</v>
      </c>
      <c r="G95" s="45"/>
      <c r="H95" s="45"/>
      <c r="I95" s="45" t="str">
        <f t="shared" si="12"/>
        <v>MHANM15T</v>
      </c>
      <c r="AA95" s="21" t="s">
        <v>569</v>
      </c>
      <c r="AB95" s="21" t="s">
        <v>570</v>
      </c>
      <c r="AC95" s="21" t="s">
        <v>571</v>
      </c>
      <c r="AD95" s="21" t="s">
        <v>572</v>
      </c>
    </row>
    <row r="96" spans="2:30" x14ac:dyDescent="0.25">
      <c r="B96" s="66"/>
      <c r="C96" s="67"/>
      <c r="D96" s="68" t="s">
        <v>12</v>
      </c>
      <c r="E96" s="54" t="s">
        <v>5</v>
      </c>
      <c r="F96" s="45" t="str">
        <f t="shared" si="8"/>
        <v>MJNTO15T</v>
      </c>
      <c r="G96" s="45" t="str">
        <f t="shared" ref="G96:G101" si="19">HYPERLINK(CONCATENATE("#",AB96,"!a1"),AB96)</f>
        <v>MANTO15T</v>
      </c>
      <c r="H96" s="45" t="str">
        <f t="shared" ref="H96:H101" si="20">HYPERLINK(CONCATENATE("#",AC96,"!a1"),AC96)</f>
        <v>MPNTO15T</v>
      </c>
      <c r="I96" s="45" t="str">
        <f t="shared" si="12"/>
        <v>MHNTO15T</v>
      </c>
      <c r="AA96" s="21" t="s">
        <v>573</v>
      </c>
      <c r="AB96" s="21" t="s">
        <v>574</v>
      </c>
      <c r="AC96" s="21" t="s">
        <v>575</v>
      </c>
      <c r="AD96" s="21" t="s">
        <v>576</v>
      </c>
    </row>
    <row r="97" spans="2:30" x14ac:dyDescent="0.25">
      <c r="B97" s="66"/>
      <c r="C97" s="67"/>
      <c r="D97" s="68"/>
      <c r="E97" s="54" t="s">
        <v>7</v>
      </c>
      <c r="F97" s="45" t="str">
        <f t="shared" si="8"/>
        <v>MJNMO15T</v>
      </c>
      <c r="G97" s="45" t="str">
        <f t="shared" si="19"/>
        <v>MANMO15T</v>
      </c>
      <c r="H97" s="45" t="str">
        <f t="shared" si="20"/>
        <v>MPNMO15T</v>
      </c>
      <c r="I97" s="45" t="str">
        <f t="shared" si="12"/>
        <v>MHNMO15T</v>
      </c>
      <c r="AA97" s="21" t="s">
        <v>577</v>
      </c>
      <c r="AB97" s="21" t="s">
        <v>578</v>
      </c>
      <c r="AC97" s="21" t="s">
        <v>579</v>
      </c>
      <c r="AD97" s="21" t="s">
        <v>580</v>
      </c>
    </row>
    <row r="98" spans="2:30" x14ac:dyDescent="0.25">
      <c r="B98" s="66"/>
      <c r="C98" s="67"/>
      <c r="D98" s="68"/>
      <c r="E98" s="54" t="s">
        <v>8</v>
      </c>
      <c r="F98" s="45" t="str">
        <f t="shared" si="8"/>
        <v>MJNAU15T</v>
      </c>
      <c r="G98" s="45" t="str">
        <f t="shared" si="19"/>
        <v>MANAU15T</v>
      </c>
      <c r="H98" s="45" t="str">
        <f t="shared" si="20"/>
        <v>MPNAU15T</v>
      </c>
      <c r="I98" s="45" t="str">
        <f t="shared" si="12"/>
        <v>MHNAU15T</v>
      </c>
      <c r="AA98" s="21" t="s">
        <v>581</v>
      </c>
      <c r="AB98" s="21" t="s">
        <v>582</v>
      </c>
      <c r="AC98" s="21" t="s">
        <v>583</v>
      </c>
      <c r="AD98" s="21" t="s">
        <v>584</v>
      </c>
    </row>
    <row r="99" spans="2:30" x14ac:dyDescent="0.25">
      <c r="B99" s="66"/>
      <c r="C99" s="67"/>
      <c r="D99" s="68"/>
      <c r="E99" s="54" t="s">
        <v>9</v>
      </c>
      <c r="F99" s="45" t="str">
        <f t="shared" si="8"/>
        <v>MJNCO15T</v>
      </c>
      <c r="G99" s="45" t="str">
        <f t="shared" si="19"/>
        <v>MANCO15T</v>
      </c>
      <c r="H99" s="45" t="str">
        <f t="shared" si="20"/>
        <v>MPNCO15T</v>
      </c>
      <c r="I99" s="45" t="str">
        <f t="shared" si="12"/>
        <v>MHNCO15T</v>
      </c>
      <c r="AA99" s="21" t="s">
        <v>585</v>
      </c>
      <c r="AB99" s="21" t="s">
        <v>586</v>
      </c>
      <c r="AC99" s="21" t="s">
        <v>587</v>
      </c>
      <c r="AD99" s="21" t="s">
        <v>588</v>
      </c>
    </row>
    <row r="100" spans="2:30" x14ac:dyDescent="0.25">
      <c r="B100" s="66"/>
      <c r="C100" s="67"/>
      <c r="D100" s="68"/>
      <c r="E100" s="54" t="s">
        <v>10</v>
      </c>
      <c r="F100" s="45" t="str">
        <f t="shared" si="8"/>
        <v>MJNTC15T</v>
      </c>
      <c r="G100" s="45" t="str">
        <f t="shared" si="19"/>
        <v>MANTC15T</v>
      </c>
      <c r="H100" s="45" t="str">
        <f t="shared" si="20"/>
        <v>MPNTC15T</v>
      </c>
      <c r="I100" s="45" t="str">
        <f t="shared" si="12"/>
        <v>MHNTC15T</v>
      </c>
      <c r="AA100" s="21" t="s">
        <v>589</v>
      </c>
      <c r="AB100" s="21" t="s">
        <v>590</v>
      </c>
      <c r="AC100" s="21" t="s">
        <v>591</v>
      </c>
      <c r="AD100" s="21" t="s">
        <v>592</v>
      </c>
    </row>
    <row r="101" spans="2:30" x14ac:dyDescent="0.25">
      <c r="B101" s="66"/>
      <c r="C101" s="67"/>
      <c r="D101" s="68"/>
      <c r="E101" s="54" t="s">
        <v>56</v>
      </c>
      <c r="F101" s="45" t="str">
        <f t="shared" si="8"/>
        <v>MJNNM15T</v>
      </c>
      <c r="G101" s="45" t="str">
        <f t="shared" si="19"/>
        <v>MANNM15T</v>
      </c>
      <c r="H101" s="45" t="str">
        <f t="shared" si="20"/>
        <v>MPNNM15T</v>
      </c>
      <c r="I101" s="45" t="str">
        <f t="shared" si="12"/>
        <v>MHNNM15T</v>
      </c>
      <c r="AA101" s="21" t="s">
        <v>593</v>
      </c>
      <c r="AB101" s="21" t="s">
        <v>594</v>
      </c>
      <c r="AC101" s="21" t="s">
        <v>595</v>
      </c>
      <c r="AD101" s="21" t="s">
        <v>596</v>
      </c>
    </row>
    <row r="104" spans="2:30" x14ac:dyDescent="0.25">
      <c r="B104" s="62" t="s">
        <v>666</v>
      </c>
    </row>
    <row r="105" spans="2:30" x14ac:dyDescent="0.25">
      <c r="B105" s="47" t="s">
        <v>657</v>
      </c>
    </row>
    <row r="106" spans="2:30" x14ac:dyDescent="0.25">
      <c r="B106" s="58" t="s">
        <v>658</v>
      </c>
    </row>
    <row r="107" spans="2:30" x14ac:dyDescent="0.25">
      <c r="B107" s="58" t="s">
        <v>659</v>
      </c>
    </row>
  </sheetData>
  <mergeCells count="19">
    <mergeCell ref="B3:I4"/>
    <mergeCell ref="D16:D22"/>
    <mergeCell ref="D23:D28"/>
    <mergeCell ref="D29:D34"/>
    <mergeCell ref="D35:D40"/>
    <mergeCell ref="B16:B58"/>
    <mergeCell ref="D41:D46"/>
    <mergeCell ref="D47:D52"/>
    <mergeCell ref="D53:D58"/>
    <mergeCell ref="C16:C58"/>
    <mergeCell ref="B59:B101"/>
    <mergeCell ref="C59:C101"/>
    <mergeCell ref="D59:D65"/>
    <mergeCell ref="D66:D71"/>
    <mergeCell ref="D72:D77"/>
    <mergeCell ref="D78:D83"/>
    <mergeCell ref="D84:D89"/>
    <mergeCell ref="D90:D95"/>
    <mergeCell ref="D96:D101"/>
  </mergeCells>
  <hyperlinks>
    <hyperlink ref="L16" location="'Inter rives'!A1" display="Déplacements inter-rives par secteurs municipaux"/>
    <hyperlink ref="L18" location="'Pont Dubuc'!A1" display="Déplacements où le Pont Dubuc a été utilisé"/>
    <hyperlink ref="L19" location="'Pont de Kénogami'!A1" display="Déplacements où le Pont de Kénogami a été utilisé (pont haubané)"/>
    <hyperlink ref="L20" location="'Pont d''Arvida'!A1" display="Déplacements où le Pont d'Arvida a été utilisé (pont d'aluminium)"/>
    <hyperlink ref="L17" location="'Inter rives STS'!A1" display="Déplacements inter-rives par secteurs municipaux - Mode STS"/>
    <hyperlink ref="C16:C58" location="'Carte Secteurs Municipaux'!A1" display="Secteurs municipaux (SM)"/>
    <hyperlink ref="C59:C101" location="'Carte Grands Secteurs'!A1" display="Grands secteurs (GS)"/>
    <hyperlink ref="L25" location="'Carte Secteurs Municipaux'!A1" display="Par secteurs municipaux"/>
    <hyperlink ref="L26" location="'Carte Grands Secteurs'!A1" display="Par grands secteurs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87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51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6302.1300000000028</v>
      </c>
      <c r="D18" s="11">
        <v>2954.9600000000009</v>
      </c>
      <c r="E18" s="11">
        <v>2966.1600000000003</v>
      </c>
      <c r="F18" s="11">
        <v>1738.6500000000015</v>
      </c>
      <c r="G18" s="11">
        <v>3023.0399999999991</v>
      </c>
      <c r="H18" s="11">
        <v>1634.9299999999996</v>
      </c>
      <c r="I18" s="11">
        <v>671.2</v>
      </c>
      <c r="J18" s="11">
        <v>572.61000000000024</v>
      </c>
      <c r="K18" s="11">
        <v>1045.3500000000004</v>
      </c>
      <c r="L18" s="11">
        <v>571.71000000000015</v>
      </c>
      <c r="M18" s="11">
        <v>808.45</v>
      </c>
      <c r="N18" s="11">
        <v>390.44000000000005</v>
      </c>
      <c r="O18" s="11">
        <v>30.349999999999998</v>
      </c>
      <c r="P18" s="11">
        <v>2635.9600000000005</v>
      </c>
      <c r="Q18" s="11">
        <v>1400.37</v>
      </c>
      <c r="R18" s="11">
        <v>1585.4799999999996</v>
      </c>
      <c r="S18" s="11">
        <v>220.33</v>
      </c>
      <c r="T18" s="11">
        <v>893.62999999999988</v>
      </c>
      <c r="U18" s="11">
        <v>588.27</v>
      </c>
      <c r="V18" s="11">
        <v>751.87999999999988</v>
      </c>
      <c r="W18" s="11">
        <v>483.01</v>
      </c>
      <c r="X18" s="11">
        <v>431.07999999999993</v>
      </c>
      <c r="Y18" s="12">
        <f t="shared" ref="Y18:Y39" si="0">SUM(C18:X18)</f>
        <v>31699.990000000005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2719.4500000000012</v>
      </c>
      <c r="D19" s="11">
        <v>3458.3200000000011</v>
      </c>
      <c r="E19" s="11">
        <v>4181.5799999999908</v>
      </c>
      <c r="F19" s="11">
        <v>1308.5700000000002</v>
      </c>
      <c r="G19" s="11">
        <v>1788.9799999999993</v>
      </c>
      <c r="H19" s="11">
        <v>940.2299999999999</v>
      </c>
      <c r="I19" s="11">
        <v>426.67999999999989</v>
      </c>
      <c r="J19" s="11">
        <v>391.56000000000006</v>
      </c>
      <c r="K19" s="11">
        <v>632.51</v>
      </c>
      <c r="L19" s="11">
        <v>239.73000000000002</v>
      </c>
      <c r="M19" s="11">
        <v>276.14</v>
      </c>
      <c r="N19" s="11">
        <v>257.46000000000004</v>
      </c>
      <c r="O19" s="11">
        <v>35.44</v>
      </c>
      <c r="P19" s="11">
        <v>2538.3700000000026</v>
      </c>
      <c r="Q19" s="11">
        <v>749.08000000000015</v>
      </c>
      <c r="R19" s="11">
        <v>1538.4300000000005</v>
      </c>
      <c r="S19" s="11">
        <v>131.32</v>
      </c>
      <c r="T19" s="11">
        <v>616.94000000000028</v>
      </c>
      <c r="U19" s="11">
        <v>463.53999999999979</v>
      </c>
      <c r="V19" s="11">
        <v>473.57</v>
      </c>
      <c r="W19" s="11">
        <v>217.81000000000003</v>
      </c>
      <c r="X19" s="11">
        <v>218.42999999999995</v>
      </c>
      <c r="Y19" s="12">
        <f t="shared" si="0"/>
        <v>23604.139999999996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2907.2999999999993</v>
      </c>
      <c r="D20" s="11">
        <v>3954.7199999999948</v>
      </c>
      <c r="E20" s="11">
        <v>5353.5699999999924</v>
      </c>
      <c r="F20" s="11">
        <v>1731.0900000000001</v>
      </c>
      <c r="G20" s="11">
        <v>2527.2899999999981</v>
      </c>
      <c r="H20" s="11">
        <v>1091.5500000000002</v>
      </c>
      <c r="I20" s="11">
        <v>287.87000000000006</v>
      </c>
      <c r="J20" s="11">
        <v>370.06000000000017</v>
      </c>
      <c r="K20" s="11">
        <v>474.85999999999984</v>
      </c>
      <c r="L20" s="11">
        <v>348.17999999999995</v>
      </c>
      <c r="M20" s="11">
        <v>436.55</v>
      </c>
      <c r="N20" s="11">
        <v>136.35</v>
      </c>
      <c r="O20" s="11">
        <v>6.18</v>
      </c>
      <c r="P20" s="11">
        <v>2460.7300000000023</v>
      </c>
      <c r="Q20" s="11">
        <v>753.77</v>
      </c>
      <c r="R20" s="11">
        <v>1173.5200000000002</v>
      </c>
      <c r="S20" s="11">
        <v>101.35999999999999</v>
      </c>
      <c r="T20" s="11">
        <v>358.76000000000005</v>
      </c>
      <c r="U20" s="11">
        <v>365.28000000000003</v>
      </c>
      <c r="V20" s="11">
        <v>517.71999999999991</v>
      </c>
      <c r="W20" s="11">
        <v>198.78000000000003</v>
      </c>
      <c r="X20" s="11">
        <v>227.53999999999994</v>
      </c>
      <c r="Y20" s="12">
        <f t="shared" si="0"/>
        <v>25783.029999999984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1639.6400000000008</v>
      </c>
      <c r="D21" s="11">
        <v>1423.2000000000003</v>
      </c>
      <c r="E21" s="11">
        <v>1514.0799999999992</v>
      </c>
      <c r="F21" s="11">
        <v>1937.2900000000009</v>
      </c>
      <c r="G21" s="11">
        <v>1608.89</v>
      </c>
      <c r="H21" s="11">
        <v>1070.1399999999994</v>
      </c>
      <c r="I21" s="11">
        <v>243.35999999999999</v>
      </c>
      <c r="J21" s="11">
        <v>175.72000000000003</v>
      </c>
      <c r="K21" s="11">
        <v>474.77999999999992</v>
      </c>
      <c r="L21" s="11">
        <v>188.08999999999997</v>
      </c>
      <c r="M21" s="11">
        <v>224.78</v>
      </c>
      <c r="N21" s="11">
        <v>43.57</v>
      </c>
      <c r="O21" s="11">
        <v>35.22</v>
      </c>
      <c r="P21" s="11">
        <v>1756.6299999999997</v>
      </c>
      <c r="Q21" s="11">
        <v>565.30999999999995</v>
      </c>
      <c r="R21" s="11">
        <v>659.99999999999977</v>
      </c>
      <c r="S21" s="11">
        <v>50.33</v>
      </c>
      <c r="T21" s="11">
        <v>177.63</v>
      </c>
      <c r="U21" s="11">
        <v>123.00999999999999</v>
      </c>
      <c r="V21" s="11">
        <v>327.35999999999996</v>
      </c>
      <c r="W21" s="11">
        <v>123.9</v>
      </c>
      <c r="X21" s="11">
        <v>189.08</v>
      </c>
      <c r="Y21" s="12">
        <f t="shared" si="0"/>
        <v>14552.01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3210.3000000000011</v>
      </c>
      <c r="D22" s="11">
        <v>1685.3700000000006</v>
      </c>
      <c r="E22" s="11">
        <v>2550.7399999999971</v>
      </c>
      <c r="F22" s="11">
        <v>1681.9400000000003</v>
      </c>
      <c r="G22" s="11">
        <v>2857.9600000000014</v>
      </c>
      <c r="H22" s="11">
        <v>1300.5200000000009</v>
      </c>
      <c r="I22" s="11">
        <v>315.26999999999992</v>
      </c>
      <c r="J22" s="11">
        <v>341.54</v>
      </c>
      <c r="K22" s="11">
        <v>494.52999999999986</v>
      </c>
      <c r="L22" s="11">
        <v>421.2299999999999</v>
      </c>
      <c r="M22" s="11">
        <v>541.16999999999996</v>
      </c>
      <c r="N22" s="11">
        <v>252.13000000000005</v>
      </c>
      <c r="O22" s="11">
        <v>14.75</v>
      </c>
      <c r="P22" s="11">
        <v>1497.6499999999999</v>
      </c>
      <c r="Q22" s="11">
        <v>1253.93</v>
      </c>
      <c r="R22" s="11">
        <v>1329.2399999999998</v>
      </c>
      <c r="S22" s="11">
        <v>89.33</v>
      </c>
      <c r="T22" s="11">
        <v>282.32</v>
      </c>
      <c r="U22" s="11">
        <v>299.09000000000003</v>
      </c>
      <c r="V22" s="11">
        <v>390.77999999999986</v>
      </c>
      <c r="W22" s="11">
        <v>224.42</v>
      </c>
      <c r="X22" s="11">
        <v>280.47000000000003</v>
      </c>
      <c r="Y22" s="12">
        <f t="shared" si="0"/>
        <v>21314.680000000004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1608.5499999999993</v>
      </c>
      <c r="D23" s="11">
        <v>897.2399999999999</v>
      </c>
      <c r="E23" s="11">
        <v>1230.7300000000005</v>
      </c>
      <c r="F23" s="11">
        <v>1023.6199999999994</v>
      </c>
      <c r="G23" s="11">
        <v>1360.3100000000004</v>
      </c>
      <c r="H23" s="11">
        <v>3686.2199999999984</v>
      </c>
      <c r="I23" s="11">
        <v>1673.0099999999989</v>
      </c>
      <c r="J23" s="11">
        <v>1612.1100000000008</v>
      </c>
      <c r="K23" s="11">
        <v>1379.2299999999998</v>
      </c>
      <c r="L23" s="11">
        <v>856.94</v>
      </c>
      <c r="M23" s="11">
        <v>948.01000000000022</v>
      </c>
      <c r="N23" s="11">
        <v>493.21000000000015</v>
      </c>
      <c r="O23" s="11">
        <v>50.75</v>
      </c>
      <c r="P23" s="11">
        <v>1555.7899999999997</v>
      </c>
      <c r="Q23" s="11">
        <v>362.32</v>
      </c>
      <c r="R23" s="11">
        <v>436.04999999999995</v>
      </c>
      <c r="S23" s="11">
        <v>170.89</v>
      </c>
      <c r="T23" s="11">
        <v>167.7</v>
      </c>
      <c r="U23" s="11">
        <v>167.28</v>
      </c>
      <c r="V23" s="11">
        <v>223.18999999999997</v>
      </c>
      <c r="W23" s="11">
        <v>87.91</v>
      </c>
      <c r="X23" s="11">
        <v>263.44</v>
      </c>
      <c r="Y23" s="12">
        <f t="shared" si="0"/>
        <v>20254.499999999993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739.11999999999989</v>
      </c>
      <c r="D24" s="11">
        <v>406.25</v>
      </c>
      <c r="E24" s="11">
        <v>319.26000000000005</v>
      </c>
      <c r="F24" s="11">
        <v>193.52000000000007</v>
      </c>
      <c r="G24" s="11">
        <v>355.93999999999994</v>
      </c>
      <c r="H24" s="11">
        <v>1773.7699999999988</v>
      </c>
      <c r="I24" s="11">
        <v>3281.0900000000042</v>
      </c>
      <c r="J24" s="11">
        <v>1594.62</v>
      </c>
      <c r="K24" s="11">
        <v>2175.2800000000002</v>
      </c>
      <c r="L24" s="11">
        <v>767.51999999999975</v>
      </c>
      <c r="M24" s="11">
        <v>1178.0300000000002</v>
      </c>
      <c r="N24" s="11">
        <v>455.42000000000007</v>
      </c>
      <c r="O24" s="11">
        <v>58.5</v>
      </c>
      <c r="P24" s="11">
        <v>1008.1199999999997</v>
      </c>
      <c r="Q24" s="11">
        <v>55.03</v>
      </c>
      <c r="R24" s="11">
        <v>115.83999999999999</v>
      </c>
      <c r="S24" s="11">
        <v>166.87</v>
      </c>
      <c r="T24" s="11">
        <v>71.06</v>
      </c>
      <c r="U24" s="11">
        <v>58.04999999999999</v>
      </c>
      <c r="V24" s="11">
        <v>175.9</v>
      </c>
      <c r="W24" s="11">
        <v>51.61</v>
      </c>
      <c r="X24" s="11">
        <v>324.2700000000001</v>
      </c>
      <c r="Y24" s="12">
        <f t="shared" si="0"/>
        <v>15325.070000000005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639.5500000000003</v>
      </c>
      <c r="D25" s="11">
        <v>386.31000000000006</v>
      </c>
      <c r="E25" s="11">
        <v>321.00000000000006</v>
      </c>
      <c r="F25" s="11">
        <v>153.53</v>
      </c>
      <c r="G25" s="11">
        <v>332</v>
      </c>
      <c r="H25" s="11">
        <v>1522.3400000000008</v>
      </c>
      <c r="I25" s="11">
        <v>1612.1500000000005</v>
      </c>
      <c r="J25" s="11">
        <v>3031.8900000000008</v>
      </c>
      <c r="K25" s="11">
        <v>2527.2599999999993</v>
      </c>
      <c r="L25" s="11">
        <v>2159.0899999999997</v>
      </c>
      <c r="M25" s="11">
        <v>1912.8500000000008</v>
      </c>
      <c r="N25" s="11">
        <v>728.3900000000001</v>
      </c>
      <c r="O25" s="11">
        <v>88.89</v>
      </c>
      <c r="P25" s="11">
        <v>487.76999999999992</v>
      </c>
      <c r="Q25" s="11">
        <v>151.29999999999998</v>
      </c>
      <c r="R25" s="11">
        <v>136.46</v>
      </c>
      <c r="S25" s="11">
        <v>253.79999999999993</v>
      </c>
      <c r="T25" s="11">
        <v>208.91000000000003</v>
      </c>
      <c r="U25" s="11">
        <v>62.949999999999996</v>
      </c>
      <c r="V25" s="11">
        <v>191.95000000000002</v>
      </c>
      <c r="W25" s="11">
        <v>54.81</v>
      </c>
      <c r="X25" s="11">
        <v>467.85000000000008</v>
      </c>
      <c r="Y25" s="12">
        <f t="shared" si="0"/>
        <v>17431.050000000003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1007.6500000000002</v>
      </c>
      <c r="D26" s="11">
        <v>621.18999999999994</v>
      </c>
      <c r="E26" s="11">
        <v>480.05999999999989</v>
      </c>
      <c r="F26" s="11">
        <v>463.74999999999994</v>
      </c>
      <c r="G26" s="11">
        <v>469.01999999999987</v>
      </c>
      <c r="H26" s="11">
        <v>1419.7</v>
      </c>
      <c r="I26" s="11">
        <v>2262.4599999999987</v>
      </c>
      <c r="J26" s="11">
        <v>2510.5299999999997</v>
      </c>
      <c r="K26" s="11">
        <v>4539.6700000000037</v>
      </c>
      <c r="L26" s="11">
        <v>2902.599999999999</v>
      </c>
      <c r="M26" s="11">
        <v>5044.1900000000032</v>
      </c>
      <c r="N26" s="11">
        <v>1288.6599999999996</v>
      </c>
      <c r="O26" s="11">
        <v>178.15999999999997</v>
      </c>
      <c r="P26" s="11">
        <v>1450.1800000000005</v>
      </c>
      <c r="Q26" s="11">
        <v>224.44</v>
      </c>
      <c r="R26" s="11">
        <v>260.75</v>
      </c>
      <c r="S26" s="11">
        <v>345.64999999999992</v>
      </c>
      <c r="T26" s="11">
        <v>316.94</v>
      </c>
      <c r="U26" s="11">
        <v>116.78</v>
      </c>
      <c r="V26" s="11">
        <v>234.97</v>
      </c>
      <c r="W26" s="11">
        <v>66.760000000000005</v>
      </c>
      <c r="X26" s="11">
        <v>492.65999999999997</v>
      </c>
      <c r="Y26" s="12">
        <f t="shared" si="0"/>
        <v>26696.77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629.0200000000001</v>
      </c>
      <c r="D27" s="11">
        <v>229.78000000000006</v>
      </c>
      <c r="E27" s="11">
        <v>323.3</v>
      </c>
      <c r="F27" s="11">
        <v>188.07999999999996</v>
      </c>
      <c r="G27" s="11">
        <v>438.77</v>
      </c>
      <c r="H27" s="11">
        <v>740.90000000000009</v>
      </c>
      <c r="I27" s="11">
        <v>852.64</v>
      </c>
      <c r="J27" s="11">
        <v>2112.4199999999996</v>
      </c>
      <c r="K27" s="11">
        <v>2908.4</v>
      </c>
      <c r="L27" s="11">
        <v>4272.7500000000009</v>
      </c>
      <c r="M27" s="11">
        <v>3949.7000000000003</v>
      </c>
      <c r="N27" s="11">
        <v>2143.1600000000003</v>
      </c>
      <c r="O27" s="11">
        <v>103.40000000000002</v>
      </c>
      <c r="P27" s="11">
        <v>687.78999999999974</v>
      </c>
      <c r="Q27" s="11">
        <v>83.32</v>
      </c>
      <c r="R27" s="11">
        <v>118.06</v>
      </c>
      <c r="S27" s="11">
        <v>394.12999999999988</v>
      </c>
      <c r="T27" s="11">
        <v>104.94999999999999</v>
      </c>
      <c r="U27" s="11">
        <v>64.73</v>
      </c>
      <c r="V27" s="11">
        <v>130.33000000000001</v>
      </c>
      <c r="W27" s="11">
        <v>33.07</v>
      </c>
      <c r="X27" s="11">
        <v>235.18</v>
      </c>
      <c r="Y27" s="12">
        <f t="shared" si="0"/>
        <v>20743.880000000008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825.22</v>
      </c>
      <c r="D28" s="11">
        <v>486.04</v>
      </c>
      <c r="E28" s="11">
        <v>333.35</v>
      </c>
      <c r="F28" s="11">
        <v>176.61</v>
      </c>
      <c r="G28" s="11">
        <v>473.45000000000005</v>
      </c>
      <c r="H28" s="11">
        <v>882.27000000000032</v>
      </c>
      <c r="I28" s="11">
        <v>1140.3900000000001</v>
      </c>
      <c r="J28" s="11">
        <v>1976.0800000000011</v>
      </c>
      <c r="K28" s="11">
        <v>4978.5599999999986</v>
      </c>
      <c r="L28" s="11">
        <v>4073.619999999999</v>
      </c>
      <c r="M28" s="11">
        <v>8747.0299999999697</v>
      </c>
      <c r="N28" s="11">
        <v>2098.8100000000004</v>
      </c>
      <c r="O28" s="11">
        <v>165.08000000000004</v>
      </c>
      <c r="P28" s="11">
        <v>804.71000000000015</v>
      </c>
      <c r="Q28" s="11">
        <v>103.11</v>
      </c>
      <c r="R28" s="11">
        <v>143.23999999999998</v>
      </c>
      <c r="S28" s="11">
        <v>388.46000000000004</v>
      </c>
      <c r="T28" s="11">
        <v>163.71</v>
      </c>
      <c r="U28" s="11">
        <v>109.89</v>
      </c>
      <c r="V28" s="11">
        <v>79.19</v>
      </c>
      <c r="W28" s="11">
        <v>40.89</v>
      </c>
      <c r="X28" s="11">
        <v>332.8</v>
      </c>
      <c r="Y28" s="12">
        <f t="shared" si="0"/>
        <v>28522.509999999969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407.62000000000006</v>
      </c>
      <c r="D29" s="11">
        <v>343.38</v>
      </c>
      <c r="E29" s="11">
        <v>141.32999999999998</v>
      </c>
      <c r="F29" s="11">
        <v>33.14</v>
      </c>
      <c r="G29" s="11">
        <v>241.77</v>
      </c>
      <c r="H29" s="11">
        <v>530.42000000000007</v>
      </c>
      <c r="I29" s="11">
        <v>460.38</v>
      </c>
      <c r="J29" s="11">
        <v>621.30999999999995</v>
      </c>
      <c r="K29" s="11">
        <v>1374.6999999999996</v>
      </c>
      <c r="L29" s="11">
        <v>2167.36</v>
      </c>
      <c r="M29" s="11">
        <v>1993.7200000000003</v>
      </c>
      <c r="N29" s="11">
        <v>958.28999999999928</v>
      </c>
      <c r="O29" s="11">
        <v>18.419999999999998</v>
      </c>
      <c r="P29" s="11">
        <v>375.43</v>
      </c>
      <c r="Q29" s="11">
        <v>25.85</v>
      </c>
      <c r="R29" s="11">
        <v>15.42</v>
      </c>
      <c r="S29" s="11">
        <v>106.46</v>
      </c>
      <c r="T29" s="11">
        <v>36.869999999999997</v>
      </c>
      <c r="U29" s="11">
        <v>51.29</v>
      </c>
      <c r="V29" s="11">
        <v>51.58</v>
      </c>
      <c r="W29" s="11">
        <v>29.14</v>
      </c>
      <c r="X29" s="11">
        <v>391.04</v>
      </c>
      <c r="Y29" s="12">
        <f t="shared" si="0"/>
        <v>10374.920000000002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39.540000000000006</v>
      </c>
      <c r="D30" s="11">
        <v>52.010000000000005</v>
      </c>
      <c r="E30" s="11">
        <v>4.38</v>
      </c>
      <c r="F30" s="11">
        <v>37.32</v>
      </c>
      <c r="G30" s="11">
        <v>20.68</v>
      </c>
      <c r="H30" s="11">
        <v>54.38</v>
      </c>
      <c r="I30" s="11">
        <v>57.219999999999985</v>
      </c>
      <c r="J30" s="11">
        <v>105.56</v>
      </c>
      <c r="K30" s="11">
        <v>162.36999999999995</v>
      </c>
      <c r="L30" s="11">
        <v>108.01000000000003</v>
      </c>
      <c r="M30" s="11">
        <v>109.06999999999996</v>
      </c>
      <c r="N30" s="11">
        <v>15.280000000000001</v>
      </c>
      <c r="O30" s="11">
        <v>665.57000000000028</v>
      </c>
      <c r="P30" s="11">
        <v>73.930000000000007</v>
      </c>
      <c r="Q30" s="11">
        <v>21.34</v>
      </c>
      <c r="R30" s="11">
        <v>6.71</v>
      </c>
      <c r="S30" s="11">
        <v>6.28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345.34999999999991</v>
      </c>
      <c r="Y30" s="12">
        <f t="shared" si="0"/>
        <v>1899.05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2779.7900000000009</v>
      </c>
      <c r="D31" s="11">
        <v>2473.5600000000022</v>
      </c>
      <c r="E31" s="11">
        <v>2731.9900000000025</v>
      </c>
      <c r="F31" s="11">
        <v>1549.8</v>
      </c>
      <c r="G31" s="11">
        <v>1405.9099999999999</v>
      </c>
      <c r="H31" s="11">
        <v>1350.3899999999996</v>
      </c>
      <c r="I31" s="11">
        <v>953.02999999999963</v>
      </c>
      <c r="J31" s="11">
        <v>543.26999999999987</v>
      </c>
      <c r="K31" s="11">
        <v>1521.5000000000005</v>
      </c>
      <c r="L31" s="11">
        <v>666.88999999999965</v>
      </c>
      <c r="M31" s="11">
        <v>1013.5000000000003</v>
      </c>
      <c r="N31" s="11">
        <v>316.22999999999996</v>
      </c>
      <c r="O31" s="11">
        <v>84.850000000000023</v>
      </c>
      <c r="P31" s="11">
        <v>9489.6699999999964</v>
      </c>
      <c r="Q31" s="11">
        <v>669.68000000000006</v>
      </c>
      <c r="R31" s="11">
        <v>950.93000000000018</v>
      </c>
      <c r="S31" s="11">
        <v>173.70999999999998</v>
      </c>
      <c r="T31" s="11">
        <v>2324.8000000000006</v>
      </c>
      <c r="U31" s="11">
        <v>1814.4800000000012</v>
      </c>
      <c r="V31" s="11">
        <v>744.30999999999972</v>
      </c>
      <c r="W31" s="11">
        <v>178.20000000000005</v>
      </c>
      <c r="X31" s="11">
        <v>417.86000000000007</v>
      </c>
      <c r="Y31" s="12">
        <f t="shared" si="0"/>
        <v>34154.349999999991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1364.12</v>
      </c>
      <c r="D32" s="11">
        <v>733.9100000000002</v>
      </c>
      <c r="E32" s="11">
        <v>701.77999999999986</v>
      </c>
      <c r="F32" s="11">
        <v>568.53999999999985</v>
      </c>
      <c r="G32" s="11">
        <v>1311.51</v>
      </c>
      <c r="H32" s="11">
        <v>384.79000000000008</v>
      </c>
      <c r="I32" s="11">
        <v>67.38</v>
      </c>
      <c r="J32" s="11">
        <v>128.22</v>
      </c>
      <c r="K32" s="11">
        <v>259.93</v>
      </c>
      <c r="L32" s="11">
        <v>70.87</v>
      </c>
      <c r="M32" s="11">
        <v>62.47</v>
      </c>
      <c r="N32" s="11">
        <v>23.009999999999998</v>
      </c>
      <c r="O32" s="11">
        <v>4.7799999999999994</v>
      </c>
      <c r="P32" s="11">
        <v>608.08999999999992</v>
      </c>
      <c r="Q32" s="11">
        <v>3442.3000000000025</v>
      </c>
      <c r="R32" s="11">
        <v>2444.2599999999989</v>
      </c>
      <c r="S32" s="11">
        <v>50.67</v>
      </c>
      <c r="T32" s="11">
        <v>106.79</v>
      </c>
      <c r="U32" s="11">
        <v>85.740000000000009</v>
      </c>
      <c r="V32" s="11">
        <v>362.80999999999995</v>
      </c>
      <c r="W32" s="11">
        <v>580.63999999999976</v>
      </c>
      <c r="X32" s="11">
        <v>103.16</v>
      </c>
      <c r="Y32" s="12">
        <f t="shared" si="0"/>
        <v>13465.77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1683.2699999999998</v>
      </c>
      <c r="D33" s="11">
        <v>1347.97</v>
      </c>
      <c r="E33" s="11">
        <v>1019.7999999999997</v>
      </c>
      <c r="F33" s="11">
        <v>746.81</v>
      </c>
      <c r="G33" s="11">
        <v>1256.1300000000001</v>
      </c>
      <c r="H33" s="11">
        <v>585.15</v>
      </c>
      <c r="I33" s="11">
        <v>201.34999999999997</v>
      </c>
      <c r="J33" s="11">
        <v>119.72</v>
      </c>
      <c r="K33" s="11">
        <v>257.63000000000005</v>
      </c>
      <c r="L33" s="11">
        <v>125.39000000000001</v>
      </c>
      <c r="M33" s="11">
        <v>149.39000000000001</v>
      </c>
      <c r="N33" s="11">
        <v>21.939999999999998</v>
      </c>
      <c r="O33" s="11">
        <v>6.71</v>
      </c>
      <c r="P33" s="11">
        <v>960.09000000000015</v>
      </c>
      <c r="Q33" s="11">
        <v>2291.9799999999987</v>
      </c>
      <c r="R33" s="11">
        <v>6252.6099999999924</v>
      </c>
      <c r="S33" s="11">
        <v>96.100000000000009</v>
      </c>
      <c r="T33" s="11">
        <v>90.28</v>
      </c>
      <c r="U33" s="11">
        <v>138.41</v>
      </c>
      <c r="V33" s="11">
        <v>1235.6999999999998</v>
      </c>
      <c r="W33" s="11">
        <v>578.47999999999979</v>
      </c>
      <c r="X33" s="11">
        <v>352.72999999999996</v>
      </c>
      <c r="Y33" s="12">
        <f t="shared" si="0"/>
        <v>19517.639999999989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261.18000000000006</v>
      </c>
      <c r="D34" s="11">
        <v>169.67000000000004</v>
      </c>
      <c r="E34" s="11">
        <v>95.039999999999992</v>
      </c>
      <c r="F34" s="11">
        <v>38.119999999999997</v>
      </c>
      <c r="G34" s="11">
        <v>76.45</v>
      </c>
      <c r="H34" s="11">
        <v>178.76999999999998</v>
      </c>
      <c r="I34" s="11">
        <v>188.76</v>
      </c>
      <c r="J34" s="11">
        <v>234.07999999999993</v>
      </c>
      <c r="K34" s="11">
        <v>369.37</v>
      </c>
      <c r="L34" s="11">
        <v>379.53</v>
      </c>
      <c r="M34" s="11">
        <v>392.68000000000012</v>
      </c>
      <c r="N34" s="11">
        <v>106.60000000000001</v>
      </c>
      <c r="O34" s="11">
        <v>6.28</v>
      </c>
      <c r="P34" s="11">
        <v>134.99</v>
      </c>
      <c r="Q34" s="11">
        <v>42.47</v>
      </c>
      <c r="R34" s="11">
        <v>76.790000000000006</v>
      </c>
      <c r="S34" s="11">
        <v>1626.5099999999995</v>
      </c>
      <c r="T34" s="11">
        <v>25.440000000000005</v>
      </c>
      <c r="U34" s="11">
        <v>19.579999999999998</v>
      </c>
      <c r="V34" s="11">
        <v>75.39</v>
      </c>
      <c r="W34" s="11">
        <v>5.37</v>
      </c>
      <c r="X34" s="11">
        <v>497.88000000000017</v>
      </c>
      <c r="Y34" s="12">
        <f t="shared" si="0"/>
        <v>5000.95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849.55999999999972</v>
      </c>
      <c r="D35" s="11">
        <v>604.84000000000015</v>
      </c>
      <c r="E35" s="11">
        <v>279.76</v>
      </c>
      <c r="F35" s="11">
        <v>223.54000000000005</v>
      </c>
      <c r="G35" s="11">
        <v>344.38999999999993</v>
      </c>
      <c r="H35" s="11">
        <v>179.60000000000002</v>
      </c>
      <c r="I35" s="11">
        <v>71.06</v>
      </c>
      <c r="J35" s="11">
        <v>189.04000000000002</v>
      </c>
      <c r="K35" s="11">
        <v>220.22999999999996</v>
      </c>
      <c r="L35" s="11">
        <v>95.140000000000015</v>
      </c>
      <c r="M35" s="11">
        <v>161.85000000000002</v>
      </c>
      <c r="N35" s="11">
        <v>45.72</v>
      </c>
      <c r="O35" s="11">
        <v>5.86</v>
      </c>
      <c r="P35" s="11">
        <v>2494.389999999999</v>
      </c>
      <c r="Q35" s="11">
        <v>72.92</v>
      </c>
      <c r="R35" s="11">
        <v>111.28</v>
      </c>
      <c r="S35" s="11">
        <v>25.440000000000005</v>
      </c>
      <c r="T35" s="11">
        <v>9235.4999999999982</v>
      </c>
      <c r="U35" s="11">
        <v>4129.2699999999968</v>
      </c>
      <c r="V35" s="11">
        <v>82.299999999999983</v>
      </c>
      <c r="W35" s="11">
        <v>69.240000000000009</v>
      </c>
      <c r="X35" s="11">
        <v>257.67</v>
      </c>
      <c r="Y35" s="12">
        <f t="shared" si="0"/>
        <v>19748.599999999991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607.63</v>
      </c>
      <c r="D36" s="11">
        <v>432.23999999999978</v>
      </c>
      <c r="E36" s="11">
        <v>378.41999999999996</v>
      </c>
      <c r="F36" s="11">
        <v>127.98</v>
      </c>
      <c r="G36" s="11">
        <v>393.0200000000001</v>
      </c>
      <c r="H36" s="11">
        <v>150.52999999999997</v>
      </c>
      <c r="I36" s="11">
        <v>55.089999999999996</v>
      </c>
      <c r="J36" s="11">
        <v>68.91</v>
      </c>
      <c r="K36" s="11">
        <v>168.38000000000005</v>
      </c>
      <c r="L36" s="11">
        <v>90.64</v>
      </c>
      <c r="M36" s="11">
        <v>79.969999999999985</v>
      </c>
      <c r="N36" s="11">
        <v>59.08</v>
      </c>
      <c r="O36" s="11">
        <v>2.9</v>
      </c>
      <c r="P36" s="11">
        <v>1732.6800000000012</v>
      </c>
      <c r="Q36" s="11">
        <v>95.19</v>
      </c>
      <c r="R36" s="11">
        <v>114.29</v>
      </c>
      <c r="S36" s="11">
        <v>19.579999999999998</v>
      </c>
      <c r="T36" s="11">
        <v>4045.7399999999989</v>
      </c>
      <c r="U36" s="11">
        <v>4602.8199999999943</v>
      </c>
      <c r="V36" s="11">
        <v>57.79</v>
      </c>
      <c r="W36" s="11">
        <v>35.15</v>
      </c>
      <c r="X36" s="11">
        <v>106.79</v>
      </c>
      <c r="Y36" s="12">
        <f t="shared" si="0"/>
        <v>13424.819999999996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741.16999999999985</v>
      </c>
      <c r="D37" s="11">
        <v>514.43999999999994</v>
      </c>
      <c r="E37" s="11">
        <v>429.21999999999997</v>
      </c>
      <c r="F37" s="11">
        <v>372.52</v>
      </c>
      <c r="G37" s="11">
        <v>432.86999999999995</v>
      </c>
      <c r="H37" s="11">
        <v>303.14</v>
      </c>
      <c r="I37" s="11">
        <v>177.19</v>
      </c>
      <c r="J37" s="11">
        <v>125.41000000000003</v>
      </c>
      <c r="K37" s="11">
        <v>287.59000000000003</v>
      </c>
      <c r="L37" s="11">
        <v>111.19</v>
      </c>
      <c r="M37" s="11">
        <v>95.620000000000019</v>
      </c>
      <c r="N37" s="11">
        <v>43.64</v>
      </c>
      <c r="O37" s="11">
        <v>0</v>
      </c>
      <c r="P37" s="11">
        <v>806.49999999999966</v>
      </c>
      <c r="Q37" s="11">
        <v>344.64</v>
      </c>
      <c r="R37" s="11">
        <v>1123.1299999999999</v>
      </c>
      <c r="S37" s="11">
        <v>70.259999999999991</v>
      </c>
      <c r="T37" s="11">
        <v>72.319999999999993</v>
      </c>
      <c r="U37" s="11">
        <v>52.089999999999996</v>
      </c>
      <c r="V37" s="11">
        <v>5991.1999999999889</v>
      </c>
      <c r="W37" s="11">
        <v>147.02000000000001</v>
      </c>
      <c r="X37" s="11">
        <v>256.44000000000005</v>
      </c>
      <c r="Y37" s="12">
        <f t="shared" si="0"/>
        <v>12497.599999999989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482.95</v>
      </c>
      <c r="D38" s="11">
        <v>182.19000000000003</v>
      </c>
      <c r="E38" s="11">
        <v>225.02000000000007</v>
      </c>
      <c r="F38" s="11">
        <v>129.05000000000001</v>
      </c>
      <c r="G38" s="11">
        <v>235.30000000000004</v>
      </c>
      <c r="H38" s="11">
        <v>109.80999999999997</v>
      </c>
      <c r="I38" s="11">
        <v>40.380000000000003</v>
      </c>
      <c r="J38" s="11">
        <v>53.72</v>
      </c>
      <c r="K38" s="11">
        <v>59.56</v>
      </c>
      <c r="L38" s="11">
        <v>36.110000000000007</v>
      </c>
      <c r="M38" s="11">
        <v>40.89</v>
      </c>
      <c r="N38" s="11">
        <v>29.14</v>
      </c>
      <c r="O38" s="11">
        <v>0</v>
      </c>
      <c r="P38" s="11">
        <v>219.56000000000003</v>
      </c>
      <c r="Q38" s="11">
        <v>582.55999999999983</v>
      </c>
      <c r="R38" s="11">
        <v>507.89000000000021</v>
      </c>
      <c r="S38" s="11">
        <v>5.37</v>
      </c>
      <c r="T38" s="11">
        <v>59.24</v>
      </c>
      <c r="U38" s="11">
        <v>33.230000000000004</v>
      </c>
      <c r="V38" s="11">
        <v>168.05</v>
      </c>
      <c r="W38" s="11">
        <v>1538.2000000000012</v>
      </c>
      <c r="X38" s="11">
        <v>111.79</v>
      </c>
      <c r="Y38" s="12">
        <f t="shared" si="0"/>
        <v>4850.0100000000011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267.08</v>
      </c>
      <c r="D39" s="11">
        <v>228.00999999999996</v>
      </c>
      <c r="E39" s="11">
        <v>297.25</v>
      </c>
      <c r="F39" s="11">
        <v>208.28</v>
      </c>
      <c r="G39" s="11">
        <v>331.21000000000004</v>
      </c>
      <c r="H39" s="11">
        <v>309.26000000000005</v>
      </c>
      <c r="I39" s="11">
        <v>222.99</v>
      </c>
      <c r="J39" s="11">
        <v>399.83999999999992</v>
      </c>
      <c r="K39" s="11">
        <v>512.23</v>
      </c>
      <c r="L39" s="11">
        <v>223.86</v>
      </c>
      <c r="M39" s="11">
        <v>511.37999999999994</v>
      </c>
      <c r="N39" s="11">
        <v>361.72</v>
      </c>
      <c r="O39" s="11">
        <v>347.15999999999991</v>
      </c>
      <c r="P39" s="11">
        <v>581.2299999999999</v>
      </c>
      <c r="Q39" s="11">
        <v>189.65</v>
      </c>
      <c r="R39" s="11">
        <v>394.78999999999996</v>
      </c>
      <c r="S39" s="11">
        <v>504.96000000000004</v>
      </c>
      <c r="T39" s="11">
        <v>303.40000000000003</v>
      </c>
      <c r="U39" s="11">
        <v>101.52000000000001</v>
      </c>
      <c r="V39" s="11">
        <v>266.61</v>
      </c>
      <c r="W39" s="11">
        <v>113.31</v>
      </c>
      <c r="X39" s="11">
        <v>123.33</v>
      </c>
      <c r="Y39" s="12">
        <f t="shared" si="0"/>
        <v>6799.07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31711.840000000011</v>
      </c>
      <c r="D40" s="15">
        <f t="shared" si="1"/>
        <v>23585.599999999995</v>
      </c>
      <c r="E40" s="15">
        <f t="shared" si="1"/>
        <v>25877.819999999978</v>
      </c>
      <c r="F40" s="15">
        <f t="shared" si="1"/>
        <v>14631.750000000002</v>
      </c>
      <c r="G40" s="15">
        <f t="shared" si="1"/>
        <v>21284.89</v>
      </c>
      <c r="H40" s="15">
        <f t="shared" si="1"/>
        <v>20198.809999999998</v>
      </c>
      <c r="I40" s="15">
        <f t="shared" si="1"/>
        <v>15260.949999999999</v>
      </c>
      <c r="J40" s="15">
        <f t="shared" si="1"/>
        <v>17278.220000000005</v>
      </c>
      <c r="K40" s="15">
        <f t="shared" si="1"/>
        <v>26823.920000000002</v>
      </c>
      <c r="L40" s="15">
        <f t="shared" si="1"/>
        <v>20876.449999999993</v>
      </c>
      <c r="M40" s="15">
        <f t="shared" si="1"/>
        <v>28677.439999999977</v>
      </c>
      <c r="N40" s="15">
        <f t="shared" si="1"/>
        <v>10268.25</v>
      </c>
      <c r="O40" s="15">
        <f t="shared" si="1"/>
        <v>1909.2500000000002</v>
      </c>
      <c r="P40" s="15">
        <f t="shared" si="1"/>
        <v>34360.26</v>
      </c>
      <c r="Q40" s="15">
        <f t="shared" si="1"/>
        <v>13480.56</v>
      </c>
      <c r="R40" s="15">
        <f t="shared" si="1"/>
        <v>19495.169999999995</v>
      </c>
      <c r="S40" s="15">
        <f t="shared" si="1"/>
        <v>4997.8099999999986</v>
      </c>
      <c r="T40" s="15">
        <f t="shared" si="1"/>
        <v>19671.96</v>
      </c>
      <c r="U40" s="15">
        <f t="shared" si="1"/>
        <v>13452.319999999991</v>
      </c>
      <c r="V40" s="15">
        <f t="shared" si="1"/>
        <v>12532.579999999987</v>
      </c>
      <c r="W40" s="15">
        <f t="shared" si="1"/>
        <v>4857.72</v>
      </c>
      <c r="X40" s="15">
        <f t="shared" si="1"/>
        <v>6426.8399999999992</v>
      </c>
      <c r="Y40" s="16">
        <f t="shared" si="1"/>
        <v>387660.41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579.54000000000008</v>
      </c>
      <c r="D18" s="11">
        <v>1303.6500000000003</v>
      </c>
      <c r="E18" s="11">
        <v>890.6400000000001</v>
      </c>
      <c r="F18" s="11">
        <v>100.69</v>
      </c>
      <c r="G18" s="11">
        <v>214.78000000000003</v>
      </c>
      <c r="H18" s="11">
        <v>70.45</v>
      </c>
      <c r="I18" s="11">
        <v>43.78</v>
      </c>
      <c r="J18" s="11">
        <v>24.98</v>
      </c>
      <c r="K18" s="11">
        <v>43.25</v>
      </c>
      <c r="L18" s="11">
        <v>0</v>
      </c>
      <c r="M18" s="11">
        <v>20.259999999999998</v>
      </c>
      <c r="N18" s="11">
        <v>0</v>
      </c>
      <c r="O18" s="11">
        <v>0</v>
      </c>
      <c r="P18" s="11">
        <v>465.21000000000004</v>
      </c>
      <c r="Q18" s="11">
        <v>103.61</v>
      </c>
      <c r="R18" s="11">
        <v>83.859999999999985</v>
      </c>
      <c r="S18" s="11">
        <v>0</v>
      </c>
      <c r="T18" s="11">
        <v>13.36</v>
      </c>
      <c r="U18" s="11">
        <v>54.92</v>
      </c>
      <c r="V18" s="11">
        <v>13.14</v>
      </c>
      <c r="W18" s="11">
        <v>6.9</v>
      </c>
      <c r="X18" s="11">
        <v>12.84</v>
      </c>
      <c r="Y18" s="12">
        <f t="shared" ref="Y18:Y39" si="0">SUM(C18:X18)</f>
        <v>4045.8600000000019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227.37999999999997</v>
      </c>
      <c r="D19" s="11">
        <v>1317.26</v>
      </c>
      <c r="E19" s="11">
        <v>1937.3200000000002</v>
      </c>
      <c r="F19" s="11">
        <v>22.19</v>
      </c>
      <c r="G19" s="11">
        <v>141.69999999999999</v>
      </c>
      <c r="H19" s="11">
        <v>12.8</v>
      </c>
      <c r="I19" s="11">
        <v>11.239999999999998</v>
      </c>
      <c r="J19" s="11">
        <v>15.98</v>
      </c>
      <c r="K19" s="11">
        <v>94.31</v>
      </c>
      <c r="L19" s="11">
        <v>45.68</v>
      </c>
      <c r="M19" s="11">
        <v>47.449999999999996</v>
      </c>
      <c r="N19" s="11">
        <v>0</v>
      </c>
      <c r="O19" s="11">
        <v>0</v>
      </c>
      <c r="P19" s="11">
        <v>555.79999999999995</v>
      </c>
      <c r="Q19" s="11">
        <v>68.100000000000009</v>
      </c>
      <c r="R19" s="11">
        <v>255.26000000000002</v>
      </c>
      <c r="S19" s="11">
        <v>0</v>
      </c>
      <c r="T19" s="11">
        <v>5.45</v>
      </c>
      <c r="U19" s="11">
        <v>6.25</v>
      </c>
      <c r="V19" s="11">
        <v>16.11</v>
      </c>
      <c r="W19" s="11">
        <v>0</v>
      </c>
      <c r="X19" s="11">
        <v>29.439999999999998</v>
      </c>
      <c r="Y19" s="12">
        <f t="shared" si="0"/>
        <v>4809.7199999999993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154.21000000000004</v>
      </c>
      <c r="D20" s="11">
        <v>1480.4699999999993</v>
      </c>
      <c r="E20" s="11">
        <v>1876.9799999999993</v>
      </c>
      <c r="F20" s="11">
        <v>119.32</v>
      </c>
      <c r="G20" s="11">
        <v>234.10999999999999</v>
      </c>
      <c r="H20" s="11">
        <v>22.69</v>
      </c>
      <c r="I20" s="11">
        <v>6.02</v>
      </c>
      <c r="J20" s="11">
        <v>0</v>
      </c>
      <c r="K20" s="11">
        <v>76.27000000000001</v>
      </c>
      <c r="L20" s="11">
        <v>4.21</v>
      </c>
      <c r="M20" s="11">
        <v>42.6</v>
      </c>
      <c r="N20" s="11">
        <v>0</v>
      </c>
      <c r="O20" s="11">
        <v>0</v>
      </c>
      <c r="P20" s="11">
        <v>633.45000000000016</v>
      </c>
      <c r="Q20" s="11">
        <v>40.540000000000006</v>
      </c>
      <c r="R20" s="11">
        <v>270.51000000000005</v>
      </c>
      <c r="S20" s="11">
        <v>0</v>
      </c>
      <c r="T20" s="11">
        <v>16.420000000000002</v>
      </c>
      <c r="U20" s="11">
        <v>0</v>
      </c>
      <c r="V20" s="11">
        <v>6.35</v>
      </c>
      <c r="W20" s="11">
        <v>3.86</v>
      </c>
      <c r="X20" s="11">
        <v>18.329999999999998</v>
      </c>
      <c r="Y20" s="12">
        <f t="shared" si="0"/>
        <v>5006.3399999999992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107.34</v>
      </c>
      <c r="D21" s="11">
        <v>575.77000000000032</v>
      </c>
      <c r="E21" s="11">
        <v>445.02</v>
      </c>
      <c r="F21" s="11">
        <v>129.32999999999998</v>
      </c>
      <c r="G21" s="11">
        <v>102.13</v>
      </c>
      <c r="H21" s="11">
        <v>16.91</v>
      </c>
      <c r="I21" s="11">
        <v>4.47</v>
      </c>
      <c r="J21" s="11">
        <v>2.9</v>
      </c>
      <c r="K21" s="11">
        <v>1.32</v>
      </c>
      <c r="L21" s="11">
        <v>0</v>
      </c>
      <c r="M21" s="11">
        <v>12.58</v>
      </c>
      <c r="N21" s="11">
        <v>0</v>
      </c>
      <c r="O21" s="11">
        <v>0</v>
      </c>
      <c r="P21" s="11">
        <v>296.19</v>
      </c>
      <c r="Q21" s="11">
        <v>39.120000000000005</v>
      </c>
      <c r="R21" s="11">
        <v>47.040000000000006</v>
      </c>
      <c r="S21" s="11">
        <v>0</v>
      </c>
      <c r="T21" s="11">
        <v>0</v>
      </c>
      <c r="U21" s="11">
        <v>0</v>
      </c>
      <c r="V21" s="11">
        <v>12.31</v>
      </c>
      <c r="W21" s="11">
        <v>0</v>
      </c>
      <c r="X21" s="11">
        <v>7.59</v>
      </c>
      <c r="Y21" s="12">
        <f t="shared" si="0"/>
        <v>1800.0200000000002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116.27</v>
      </c>
      <c r="D22" s="11">
        <v>643.92000000000007</v>
      </c>
      <c r="E22" s="11">
        <v>655.9899999999999</v>
      </c>
      <c r="F22" s="11">
        <v>45.680000000000007</v>
      </c>
      <c r="G22" s="11">
        <v>205.06</v>
      </c>
      <c r="H22" s="11">
        <v>39.65</v>
      </c>
      <c r="I22" s="11">
        <v>7.45</v>
      </c>
      <c r="J22" s="11">
        <v>5.43</v>
      </c>
      <c r="K22" s="11">
        <v>57.42</v>
      </c>
      <c r="L22" s="11">
        <v>12.41</v>
      </c>
      <c r="M22" s="11">
        <v>39.869999999999997</v>
      </c>
      <c r="N22" s="11">
        <v>0</v>
      </c>
      <c r="O22" s="11">
        <v>0</v>
      </c>
      <c r="P22" s="11">
        <v>248.07000000000002</v>
      </c>
      <c r="Q22" s="11">
        <v>89.200000000000017</v>
      </c>
      <c r="R22" s="11">
        <v>154.01</v>
      </c>
      <c r="S22" s="11">
        <v>12.24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2332.67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28.479999999999997</v>
      </c>
      <c r="D23" s="11">
        <v>465.73000000000013</v>
      </c>
      <c r="E23" s="11">
        <v>371.93000000000006</v>
      </c>
      <c r="F23" s="11">
        <v>26.61</v>
      </c>
      <c r="G23" s="11">
        <v>75.61999999999999</v>
      </c>
      <c r="H23" s="11">
        <v>293.09999999999997</v>
      </c>
      <c r="I23" s="11">
        <v>359.95999999999981</v>
      </c>
      <c r="J23" s="11">
        <v>91.69</v>
      </c>
      <c r="K23" s="11">
        <v>108.17000000000002</v>
      </c>
      <c r="L23" s="11">
        <v>88.49</v>
      </c>
      <c r="M23" s="11">
        <v>82.22</v>
      </c>
      <c r="N23" s="11">
        <v>0</v>
      </c>
      <c r="O23" s="11">
        <v>0</v>
      </c>
      <c r="P23" s="11">
        <v>395.46999999999991</v>
      </c>
      <c r="Q23" s="11">
        <v>26.810000000000002</v>
      </c>
      <c r="R23" s="11">
        <v>42.620000000000005</v>
      </c>
      <c r="S23" s="11">
        <v>0</v>
      </c>
      <c r="T23" s="11">
        <v>8.48</v>
      </c>
      <c r="U23" s="11">
        <v>0</v>
      </c>
      <c r="V23" s="11">
        <v>0</v>
      </c>
      <c r="W23" s="11">
        <v>8.6199999999999992</v>
      </c>
      <c r="X23" s="11">
        <v>11.65</v>
      </c>
      <c r="Y23" s="12">
        <f t="shared" si="0"/>
        <v>2485.65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12.33</v>
      </c>
      <c r="D24" s="11">
        <v>187.5</v>
      </c>
      <c r="E24" s="11">
        <v>81.150000000000006</v>
      </c>
      <c r="F24" s="11">
        <v>11.66</v>
      </c>
      <c r="G24" s="11">
        <v>18.38</v>
      </c>
      <c r="H24" s="11">
        <v>136.45999999999998</v>
      </c>
      <c r="I24" s="11">
        <v>432.63999999999987</v>
      </c>
      <c r="J24" s="11">
        <v>102.49000000000001</v>
      </c>
      <c r="K24" s="11">
        <v>421.17</v>
      </c>
      <c r="L24" s="11">
        <v>34.979999999999997</v>
      </c>
      <c r="M24" s="11">
        <v>140.68</v>
      </c>
      <c r="N24" s="11">
        <v>24.33</v>
      </c>
      <c r="O24" s="11">
        <v>0</v>
      </c>
      <c r="P24" s="11">
        <v>140.82999999999998</v>
      </c>
      <c r="Q24" s="11">
        <v>0</v>
      </c>
      <c r="R24" s="11">
        <v>10.84</v>
      </c>
      <c r="S24" s="11">
        <v>0</v>
      </c>
      <c r="T24" s="11">
        <v>0</v>
      </c>
      <c r="U24" s="11">
        <v>10.1</v>
      </c>
      <c r="V24" s="11">
        <v>0</v>
      </c>
      <c r="W24" s="11">
        <v>0</v>
      </c>
      <c r="X24" s="11">
        <v>0</v>
      </c>
      <c r="Y24" s="12">
        <f t="shared" si="0"/>
        <v>1765.5399999999997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212.11999999999995</v>
      </c>
      <c r="E25" s="11">
        <v>98.42</v>
      </c>
      <c r="F25" s="11">
        <v>13.06</v>
      </c>
      <c r="G25" s="11">
        <v>0</v>
      </c>
      <c r="H25" s="11">
        <v>143.51000000000002</v>
      </c>
      <c r="I25" s="11">
        <v>340.65999999999997</v>
      </c>
      <c r="J25" s="11">
        <v>354.57000000000005</v>
      </c>
      <c r="K25" s="11">
        <v>455.16</v>
      </c>
      <c r="L25" s="11">
        <v>185.79</v>
      </c>
      <c r="M25" s="11">
        <v>317.58999999999997</v>
      </c>
      <c r="N25" s="11">
        <v>94.36999999999999</v>
      </c>
      <c r="O25" s="11">
        <v>0</v>
      </c>
      <c r="P25" s="11">
        <v>114.9</v>
      </c>
      <c r="Q25" s="11">
        <v>18.079999999999998</v>
      </c>
      <c r="R25" s="11">
        <v>0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27.990000000000002</v>
      </c>
      <c r="Y25" s="12">
        <f t="shared" si="0"/>
        <v>2381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17.07</v>
      </c>
      <c r="D26" s="11">
        <v>185.74999999999997</v>
      </c>
      <c r="E26" s="11">
        <v>131.36000000000001</v>
      </c>
      <c r="F26" s="11">
        <v>12.68</v>
      </c>
      <c r="G26" s="11">
        <v>23.130000000000003</v>
      </c>
      <c r="H26" s="11">
        <v>124.00999999999998</v>
      </c>
      <c r="I26" s="11">
        <v>241.06</v>
      </c>
      <c r="J26" s="11">
        <v>370.56000000000006</v>
      </c>
      <c r="K26" s="11">
        <v>963.18999999999994</v>
      </c>
      <c r="L26" s="11">
        <v>264.89999999999998</v>
      </c>
      <c r="M26" s="11">
        <v>926.64999999999964</v>
      </c>
      <c r="N26" s="11">
        <v>0</v>
      </c>
      <c r="O26" s="11">
        <v>0</v>
      </c>
      <c r="P26" s="11">
        <v>315.08999999999992</v>
      </c>
      <c r="Q26" s="11">
        <v>23.04</v>
      </c>
      <c r="R26" s="11">
        <v>0</v>
      </c>
      <c r="S26" s="11">
        <v>17.619999999999997</v>
      </c>
      <c r="T26" s="11">
        <v>0</v>
      </c>
      <c r="U26" s="11">
        <v>0</v>
      </c>
      <c r="V26" s="11">
        <v>0</v>
      </c>
      <c r="W26" s="11">
        <v>0</v>
      </c>
      <c r="X26" s="11">
        <v>24.47</v>
      </c>
      <c r="Y26" s="12">
        <f t="shared" si="0"/>
        <v>3640.5799999999995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84.45</v>
      </c>
      <c r="E27" s="11">
        <v>33.299999999999997</v>
      </c>
      <c r="F27" s="11">
        <v>38.42</v>
      </c>
      <c r="G27" s="11">
        <v>28.02</v>
      </c>
      <c r="H27" s="11">
        <v>78.27</v>
      </c>
      <c r="I27" s="11">
        <v>53.499999999999993</v>
      </c>
      <c r="J27" s="11">
        <v>468.69999999999987</v>
      </c>
      <c r="K27" s="11">
        <v>511.12999999999994</v>
      </c>
      <c r="L27" s="11">
        <v>336.40999999999997</v>
      </c>
      <c r="M27" s="11">
        <v>878.85</v>
      </c>
      <c r="N27" s="11">
        <v>58.04</v>
      </c>
      <c r="O27" s="11">
        <v>0</v>
      </c>
      <c r="P27" s="11">
        <v>129.27000000000001</v>
      </c>
      <c r="Q27" s="11">
        <v>0</v>
      </c>
      <c r="R27" s="11">
        <v>22.4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38.93</v>
      </c>
      <c r="Y27" s="12">
        <f t="shared" si="0"/>
        <v>2759.6899999999996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8.94</v>
      </c>
      <c r="D28" s="11">
        <v>221.14000000000001</v>
      </c>
      <c r="E28" s="11">
        <v>44.62</v>
      </c>
      <c r="F28" s="11">
        <v>0</v>
      </c>
      <c r="G28" s="11">
        <v>31.63</v>
      </c>
      <c r="H28" s="11">
        <v>73.039999999999992</v>
      </c>
      <c r="I28" s="11">
        <v>16.68</v>
      </c>
      <c r="J28" s="11">
        <v>436.87999999999994</v>
      </c>
      <c r="K28" s="11">
        <v>645.88000000000011</v>
      </c>
      <c r="L28" s="11">
        <v>339.53999999999991</v>
      </c>
      <c r="M28" s="11">
        <v>2120.1200000000008</v>
      </c>
      <c r="N28" s="11">
        <v>25.79</v>
      </c>
      <c r="O28" s="11">
        <v>0</v>
      </c>
      <c r="P28" s="11">
        <v>124.03000000000002</v>
      </c>
      <c r="Q28" s="11">
        <v>1.32</v>
      </c>
      <c r="R28" s="11">
        <v>15.24</v>
      </c>
      <c r="S28" s="11">
        <v>3.23</v>
      </c>
      <c r="T28" s="11">
        <v>0</v>
      </c>
      <c r="U28" s="11">
        <v>0</v>
      </c>
      <c r="V28" s="11">
        <v>0</v>
      </c>
      <c r="W28" s="11">
        <v>0</v>
      </c>
      <c r="X28" s="11">
        <v>8.58</v>
      </c>
      <c r="Y28" s="12">
        <f t="shared" si="0"/>
        <v>4116.6600000000008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187.09000000000003</v>
      </c>
      <c r="E29" s="11">
        <v>36.79</v>
      </c>
      <c r="F29" s="11">
        <v>7.09</v>
      </c>
      <c r="G29" s="11">
        <v>0</v>
      </c>
      <c r="H29" s="11">
        <v>11.11</v>
      </c>
      <c r="I29" s="11">
        <v>25.64</v>
      </c>
      <c r="J29" s="11">
        <v>90.71</v>
      </c>
      <c r="K29" s="11">
        <v>209.12000000000003</v>
      </c>
      <c r="L29" s="11">
        <v>167.70999999999998</v>
      </c>
      <c r="M29" s="11">
        <v>462.32000000000005</v>
      </c>
      <c r="N29" s="11">
        <v>45.69</v>
      </c>
      <c r="O29" s="11">
        <v>0</v>
      </c>
      <c r="P29" s="11">
        <v>116.29999999999998</v>
      </c>
      <c r="Q29" s="11">
        <v>0</v>
      </c>
      <c r="R29" s="11">
        <v>0</v>
      </c>
      <c r="S29" s="11">
        <v>11.41</v>
      </c>
      <c r="T29" s="11">
        <v>0</v>
      </c>
      <c r="U29" s="11">
        <v>7.48</v>
      </c>
      <c r="V29" s="11">
        <v>0</v>
      </c>
      <c r="W29" s="11">
        <v>0</v>
      </c>
      <c r="X29" s="11">
        <v>63.849999999999994</v>
      </c>
      <c r="Y29" s="12">
        <f t="shared" si="0"/>
        <v>1442.31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37.239999999999995</v>
      </c>
      <c r="E30" s="11">
        <v>0</v>
      </c>
      <c r="F30" s="11">
        <v>2.9</v>
      </c>
      <c r="G30" s="11">
        <v>0</v>
      </c>
      <c r="H30" s="11">
        <v>0</v>
      </c>
      <c r="I30" s="11">
        <v>0</v>
      </c>
      <c r="J30" s="11">
        <v>19.430000000000003</v>
      </c>
      <c r="K30" s="11">
        <v>14.24</v>
      </c>
      <c r="L30" s="11">
        <v>11.65</v>
      </c>
      <c r="M30" s="11">
        <v>25.04</v>
      </c>
      <c r="N30" s="11">
        <v>2.12</v>
      </c>
      <c r="O30" s="11">
        <v>66.789999999999992</v>
      </c>
      <c r="P30" s="11">
        <v>7.49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61.349999999999994</v>
      </c>
      <c r="Y30" s="12">
        <f t="shared" si="0"/>
        <v>248.25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265.18</v>
      </c>
      <c r="D31" s="11">
        <v>1196.5400000000002</v>
      </c>
      <c r="E31" s="11">
        <v>1169.7099999999998</v>
      </c>
      <c r="F31" s="11">
        <v>65.52</v>
      </c>
      <c r="G31" s="11">
        <v>75.899999999999991</v>
      </c>
      <c r="H31" s="11">
        <v>27.049999999999997</v>
      </c>
      <c r="I31" s="11">
        <v>74.03</v>
      </c>
      <c r="J31" s="11">
        <v>12.71</v>
      </c>
      <c r="K31" s="11">
        <v>146.53000000000003</v>
      </c>
      <c r="L31" s="11">
        <v>12.78</v>
      </c>
      <c r="M31" s="11">
        <v>89.47</v>
      </c>
      <c r="N31" s="11">
        <v>0</v>
      </c>
      <c r="O31" s="11">
        <v>0</v>
      </c>
      <c r="P31" s="11">
        <v>1178.3700000000003</v>
      </c>
      <c r="Q31" s="11">
        <v>20.84</v>
      </c>
      <c r="R31" s="11">
        <v>90.740000000000009</v>
      </c>
      <c r="S31" s="11">
        <v>0</v>
      </c>
      <c r="T31" s="11">
        <v>287.58</v>
      </c>
      <c r="U31" s="11">
        <v>60.110000000000014</v>
      </c>
      <c r="V31" s="11">
        <v>0</v>
      </c>
      <c r="W31" s="11">
        <v>0</v>
      </c>
      <c r="X31" s="11">
        <v>0</v>
      </c>
      <c r="Y31" s="12">
        <f t="shared" si="0"/>
        <v>4773.0600000000004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24.65</v>
      </c>
      <c r="D32" s="11">
        <v>408.37999999999994</v>
      </c>
      <c r="E32" s="11">
        <v>115.61</v>
      </c>
      <c r="F32" s="11">
        <v>87.710000000000008</v>
      </c>
      <c r="G32" s="11">
        <v>27</v>
      </c>
      <c r="H32" s="11">
        <v>10.23</v>
      </c>
      <c r="I32" s="11">
        <v>0</v>
      </c>
      <c r="J32" s="11">
        <v>6.63</v>
      </c>
      <c r="K32" s="11">
        <v>6.53</v>
      </c>
      <c r="L32" s="11">
        <v>2.25</v>
      </c>
      <c r="M32" s="11">
        <v>0</v>
      </c>
      <c r="N32" s="11">
        <v>0</v>
      </c>
      <c r="O32" s="11">
        <v>0</v>
      </c>
      <c r="P32" s="11">
        <v>126.96000000000001</v>
      </c>
      <c r="Q32" s="11">
        <v>373.98999999999984</v>
      </c>
      <c r="R32" s="11">
        <v>491.25999999999993</v>
      </c>
      <c r="S32" s="11">
        <v>0</v>
      </c>
      <c r="T32" s="11">
        <v>8.8800000000000008</v>
      </c>
      <c r="U32" s="11">
        <v>0</v>
      </c>
      <c r="V32" s="11">
        <v>6.35</v>
      </c>
      <c r="W32" s="11">
        <v>13.040000000000001</v>
      </c>
      <c r="X32" s="11">
        <v>15.29</v>
      </c>
      <c r="Y32" s="12">
        <f t="shared" si="0"/>
        <v>1724.7599999999998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49.03</v>
      </c>
      <c r="D33" s="11">
        <v>637.63999999999987</v>
      </c>
      <c r="E33" s="11">
        <v>182.98000000000002</v>
      </c>
      <c r="F33" s="11">
        <v>45.22</v>
      </c>
      <c r="G33" s="11">
        <v>68.41</v>
      </c>
      <c r="H33" s="11">
        <v>0</v>
      </c>
      <c r="I33" s="11">
        <v>0</v>
      </c>
      <c r="J33" s="11">
        <v>10.84</v>
      </c>
      <c r="K33" s="11">
        <v>8.92</v>
      </c>
      <c r="L33" s="11">
        <v>0</v>
      </c>
      <c r="M33" s="11">
        <v>41.05</v>
      </c>
      <c r="N33" s="11">
        <v>0</v>
      </c>
      <c r="O33" s="11">
        <v>0</v>
      </c>
      <c r="P33" s="11">
        <v>222.44000000000003</v>
      </c>
      <c r="Q33" s="11">
        <v>201.39999999999995</v>
      </c>
      <c r="R33" s="11">
        <v>1079.7599999999995</v>
      </c>
      <c r="S33" s="11">
        <v>0</v>
      </c>
      <c r="T33" s="11">
        <v>0</v>
      </c>
      <c r="U33" s="11">
        <v>0</v>
      </c>
      <c r="V33" s="11">
        <v>57.37</v>
      </c>
      <c r="W33" s="11">
        <v>7</v>
      </c>
      <c r="X33" s="11">
        <v>20.98</v>
      </c>
      <c r="Y33" s="12">
        <f t="shared" si="0"/>
        <v>2633.0399999999995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3.81</v>
      </c>
      <c r="D34" s="11">
        <v>87.62</v>
      </c>
      <c r="E34" s="11">
        <v>4.74</v>
      </c>
      <c r="F34" s="11">
        <v>0</v>
      </c>
      <c r="G34" s="11">
        <v>4.2300000000000004</v>
      </c>
      <c r="H34" s="11">
        <v>13.96</v>
      </c>
      <c r="I34" s="11">
        <v>21.72</v>
      </c>
      <c r="J34" s="11">
        <v>47.639999999999993</v>
      </c>
      <c r="K34" s="11">
        <v>93.51</v>
      </c>
      <c r="L34" s="11">
        <v>16.28</v>
      </c>
      <c r="M34" s="11">
        <v>114.30999999999997</v>
      </c>
      <c r="N34" s="11">
        <v>19.290000000000003</v>
      </c>
      <c r="O34" s="11">
        <v>0</v>
      </c>
      <c r="P34" s="11">
        <v>17.79</v>
      </c>
      <c r="Q34" s="11">
        <v>17.09</v>
      </c>
      <c r="R34" s="11">
        <v>9.1000000000000014</v>
      </c>
      <c r="S34" s="11">
        <v>80.759999999999991</v>
      </c>
      <c r="T34" s="11">
        <v>5.15</v>
      </c>
      <c r="U34" s="11">
        <v>0</v>
      </c>
      <c r="V34" s="11">
        <v>11.41</v>
      </c>
      <c r="W34" s="11">
        <v>0</v>
      </c>
      <c r="X34" s="11">
        <v>31.279999999999998</v>
      </c>
      <c r="Y34" s="12">
        <f t="shared" si="0"/>
        <v>599.68999999999983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31.459999999999997</v>
      </c>
      <c r="D35" s="11">
        <v>347.27</v>
      </c>
      <c r="E35" s="11">
        <v>21.31</v>
      </c>
      <c r="F35" s="11">
        <v>26.84</v>
      </c>
      <c r="G35" s="11">
        <v>31.04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7.77</v>
      </c>
      <c r="N35" s="11">
        <v>30.62</v>
      </c>
      <c r="O35" s="11">
        <v>0</v>
      </c>
      <c r="P35" s="11">
        <v>934.11999999999978</v>
      </c>
      <c r="Q35" s="11">
        <v>0</v>
      </c>
      <c r="R35" s="11">
        <v>0</v>
      </c>
      <c r="S35" s="11">
        <v>5.15</v>
      </c>
      <c r="T35" s="11">
        <v>1454.3000000000006</v>
      </c>
      <c r="U35" s="11">
        <v>175.52999999999997</v>
      </c>
      <c r="V35" s="11">
        <v>0</v>
      </c>
      <c r="W35" s="11">
        <v>0</v>
      </c>
      <c r="X35" s="11">
        <v>34.379999999999995</v>
      </c>
      <c r="Y35" s="12">
        <f t="shared" si="0"/>
        <v>3099.7900000000009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23.630000000000003</v>
      </c>
      <c r="D36" s="11">
        <v>167.23</v>
      </c>
      <c r="E36" s="11">
        <v>92.299999999999983</v>
      </c>
      <c r="F36" s="11">
        <v>0</v>
      </c>
      <c r="G36" s="11">
        <v>41.01</v>
      </c>
      <c r="H36" s="11">
        <v>0</v>
      </c>
      <c r="I36" s="11">
        <v>0</v>
      </c>
      <c r="J36" s="11">
        <v>17.54</v>
      </c>
      <c r="K36" s="11">
        <v>0</v>
      </c>
      <c r="L36" s="11">
        <v>0</v>
      </c>
      <c r="M36" s="11">
        <v>12.42</v>
      </c>
      <c r="N36" s="11">
        <v>0</v>
      </c>
      <c r="O36" s="11">
        <v>0</v>
      </c>
      <c r="P36" s="11">
        <v>666.37</v>
      </c>
      <c r="Q36" s="11">
        <v>0</v>
      </c>
      <c r="R36" s="11">
        <v>9.4</v>
      </c>
      <c r="S36" s="11">
        <v>0</v>
      </c>
      <c r="T36" s="11">
        <v>511.08</v>
      </c>
      <c r="U36" s="11">
        <v>149.23999999999998</v>
      </c>
      <c r="V36" s="11">
        <v>0</v>
      </c>
      <c r="W36" s="11">
        <v>0</v>
      </c>
      <c r="X36" s="11">
        <v>7.53</v>
      </c>
      <c r="Y36" s="12">
        <f t="shared" si="0"/>
        <v>1697.75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5.34</v>
      </c>
      <c r="D37" s="11">
        <v>244.41</v>
      </c>
      <c r="E37" s="11">
        <v>32.380000000000003</v>
      </c>
      <c r="F37" s="11">
        <v>45.129999999999995</v>
      </c>
      <c r="G37" s="11">
        <v>56.22</v>
      </c>
      <c r="H37" s="11">
        <v>0</v>
      </c>
      <c r="I37" s="11">
        <v>8.11</v>
      </c>
      <c r="J37" s="11">
        <v>0</v>
      </c>
      <c r="K37" s="11">
        <v>28.47</v>
      </c>
      <c r="L37" s="11">
        <v>8.67</v>
      </c>
      <c r="M37" s="11">
        <v>19.27</v>
      </c>
      <c r="N37" s="11">
        <v>0</v>
      </c>
      <c r="O37" s="11">
        <v>0</v>
      </c>
      <c r="P37" s="11">
        <v>134.89000000000001</v>
      </c>
      <c r="Q37" s="11">
        <v>23.27</v>
      </c>
      <c r="R37" s="11">
        <v>234.26999999999998</v>
      </c>
      <c r="S37" s="11">
        <v>0</v>
      </c>
      <c r="T37" s="11">
        <v>0</v>
      </c>
      <c r="U37" s="11">
        <v>0</v>
      </c>
      <c r="V37" s="11">
        <v>624.12999999999977</v>
      </c>
      <c r="W37" s="11">
        <v>14.49</v>
      </c>
      <c r="X37" s="11">
        <v>10.54</v>
      </c>
      <c r="Y37" s="12">
        <f t="shared" si="0"/>
        <v>1489.59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81.350000000000009</v>
      </c>
      <c r="E38" s="11">
        <v>44.51</v>
      </c>
      <c r="F38" s="11">
        <v>11.709999999999999</v>
      </c>
      <c r="G38" s="11">
        <v>23.62</v>
      </c>
      <c r="H38" s="11">
        <v>0</v>
      </c>
      <c r="I38" s="11">
        <v>0</v>
      </c>
      <c r="J38" s="11">
        <v>0</v>
      </c>
      <c r="K38" s="11">
        <v>5.35</v>
      </c>
      <c r="L38" s="11">
        <v>0</v>
      </c>
      <c r="M38" s="11">
        <v>0</v>
      </c>
      <c r="N38" s="11">
        <v>0</v>
      </c>
      <c r="O38" s="11">
        <v>0</v>
      </c>
      <c r="P38" s="11">
        <v>31.849999999999994</v>
      </c>
      <c r="Q38" s="11">
        <v>63.06</v>
      </c>
      <c r="R38" s="11">
        <v>96.12</v>
      </c>
      <c r="S38" s="11">
        <v>0</v>
      </c>
      <c r="T38" s="11">
        <v>0</v>
      </c>
      <c r="U38" s="11">
        <v>0</v>
      </c>
      <c r="V38" s="11">
        <v>17.71</v>
      </c>
      <c r="W38" s="11">
        <v>158.41000000000003</v>
      </c>
      <c r="X38" s="11">
        <v>10.32</v>
      </c>
      <c r="Y38" s="12">
        <f t="shared" si="0"/>
        <v>544.0100000000001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33.959999999999994</v>
      </c>
      <c r="E39" s="11">
        <v>63.129999999999995</v>
      </c>
      <c r="F39" s="11">
        <v>0</v>
      </c>
      <c r="G39" s="11">
        <v>0</v>
      </c>
      <c r="H39" s="11">
        <v>12.44</v>
      </c>
      <c r="I39" s="11">
        <v>0</v>
      </c>
      <c r="J39" s="11">
        <v>0</v>
      </c>
      <c r="K39" s="11">
        <v>12.64</v>
      </c>
      <c r="L39" s="11">
        <v>0</v>
      </c>
      <c r="M39" s="11">
        <v>28.42</v>
      </c>
      <c r="N39" s="11">
        <v>0</v>
      </c>
      <c r="O39" s="11">
        <v>0</v>
      </c>
      <c r="P39" s="11">
        <v>4.3600000000000003</v>
      </c>
      <c r="Q39" s="11">
        <v>16.04</v>
      </c>
      <c r="R39" s="11">
        <v>19.48</v>
      </c>
      <c r="S39" s="11">
        <v>4.41</v>
      </c>
      <c r="T39" s="11">
        <v>0</v>
      </c>
      <c r="U39" s="11">
        <v>0</v>
      </c>
      <c r="V39" s="11">
        <v>0</v>
      </c>
      <c r="W39" s="11">
        <v>0</v>
      </c>
      <c r="X39" s="11">
        <v>49.1</v>
      </c>
      <c r="Y39" s="12">
        <f t="shared" si="0"/>
        <v>243.97999999999996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1654.66</v>
      </c>
      <c r="D40" s="15">
        <f t="shared" si="1"/>
        <v>10106.49</v>
      </c>
      <c r="E40" s="15">
        <f t="shared" si="1"/>
        <v>8330.1899999999969</v>
      </c>
      <c r="F40" s="15">
        <f t="shared" si="1"/>
        <v>811.7600000000001</v>
      </c>
      <c r="G40" s="15">
        <f t="shared" si="1"/>
        <v>1401.9900000000002</v>
      </c>
      <c r="H40" s="15">
        <f t="shared" si="1"/>
        <v>1085.68</v>
      </c>
      <c r="I40" s="15">
        <f t="shared" si="1"/>
        <v>1646.9599999999998</v>
      </c>
      <c r="J40" s="15">
        <f t="shared" si="1"/>
        <v>2079.6799999999998</v>
      </c>
      <c r="K40" s="15">
        <f t="shared" si="1"/>
        <v>3902.5800000000004</v>
      </c>
      <c r="L40" s="15">
        <f t="shared" si="1"/>
        <v>1531.75</v>
      </c>
      <c r="M40" s="15">
        <f t="shared" si="1"/>
        <v>5428.9400000000023</v>
      </c>
      <c r="N40" s="15">
        <f t="shared" si="1"/>
        <v>300.25</v>
      </c>
      <c r="O40" s="15">
        <f t="shared" si="1"/>
        <v>66.789999999999992</v>
      </c>
      <c r="P40" s="15">
        <f t="shared" si="1"/>
        <v>6859.2500000000009</v>
      </c>
      <c r="Q40" s="15">
        <f t="shared" si="1"/>
        <v>1125.5099999999998</v>
      </c>
      <c r="R40" s="15">
        <f t="shared" si="1"/>
        <v>2931.9099999999994</v>
      </c>
      <c r="S40" s="15">
        <f t="shared" si="1"/>
        <v>134.82</v>
      </c>
      <c r="T40" s="15">
        <f t="shared" si="1"/>
        <v>2315.4800000000005</v>
      </c>
      <c r="U40" s="15">
        <f t="shared" si="1"/>
        <v>463.63</v>
      </c>
      <c r="V40" s="15">
        <f t="shared" si="1"/>
        <v>764.87999999999977</v>
      </c>
      <c r="W40" s="15">
        <f t="shared" si="1"/>
        <v>212.32000000000002</v>
      </c>
      <c r="X40" s="15">
        <f t="shared" si="1"/>
        <v>484.44</v>
      </c>
      <c r="Y40" s="16">
        <f t="shared" si="1"/>
        <v>53639.960000000006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11.11</v>
      </c>
      <c r="D18" s="11">
        <v>5.15</v>
      </c>
      <c r="E18" s="11">
        <v>45.34</v>
      </c>
      <c r="F18" s="11">
        <v>0</v>
      </c>
      <c r="G18" s="11">
        <v>19.399999999999999</v>
      </c>
      <c r="H18" s="11">
        <v>0</v>
      </c>
      <c r="I18" s="11">
        <v>0</v>
      </c>
      <c r="J18" s="11">
        <v>0</v>
      </c>
      <c r="K18" s="11">
        <v>4.8</v>
      </c>
      <c r="L18" s="11">
        <v>0</v>
      </c>
      <c r="M18" s="11">
        <v>0</v>
      </c>
      <c r="N18" s="11">
        <v>0</v>
      </c>
      <c r="O18" s="11">
        <v>0</v>
      </c>
      <c r="P18" s="11">
        <v>46.51</v>
      </c>
      <c r="Q18" s="11">
        <v>14.52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146.83000000000001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6.67</v>
      </c>
      <c r="D19" s="11">
        <v>38.340000000000003</v>
      </c>
      <c r="E19" s="11">
        <v>32.619999999999997</v>
      </c>
      <c r="F19" s="11">
        <v>0</v>
      </c>
      <c r="G19" s="11">
        <v>5.15</v>
      </c>
      <c r="H19" s="11">
        <v>0</v>
      </c>
      <c r="I19" s="11">
        <v>0</v>
      </c>
      <c r="J19" s="11">
        <v>0</v>
      </c>
      <c r="K19" s="11">
        <v>12.440000000000001</v>
      </c>
      <c r="L19" s="11">
        <v>0</v>
      </c>
      <c r="M19" s="11">
        <v>0</v>
      </c>
      <c r="N19" s="11">
        <v>0</v>
      </c>
      <c r="O19" s="11">
        <v>0</v>
      </c>
      <c r="P19" s="11">
        <v>6.37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12.059999999999999</v>
      </c>
      <c r="Y19" s="12">
        <f t="shared" si="0"/>
        <v>113.65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7.8</v>
      </c>
      <c r="D20" s="11">
        <v>15.94</v>
      </c>
      <c r="E20" s="11">
        <v>16.36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5.85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18.329999999999998</v>
      </c>
      <c r="Y20" s="12">
        <f t="shared" si="0"/>
        <v>64.28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33.840000000000003</v>
      </c>
      <c r="E21" s="11">
        <v>18.82</v>
      </c>
      <c r="F21" s="11">
        <v>10.119999999999999</v>
      </c>
      <c r="G21" s="11">
        <v>9.83</v>
      </c>
      <c r="H21" s="11">
        <v>0</v>
      </c>
      <c r="I21" s="11">
        <v>4.47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5.2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82.28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11.92</v>
      </c>
      <c r="D22" s="11">
        <v>38.260000000000005</v>
      </c>
      <c r="E22" s="11">
        <v>15.41</v>
      </c>
      <c r="F22" s="11">
        <v>17.190000000000001</v>
      </c>
      <c r="G22" s="11">
        <v>17.91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28.64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129.32999999999998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14.27</v>
      </c>
      <c r="E23" s="11">
        <v>0</v>
      </c>
      <c r="F23" s="11">
        <v>9.9700000000000006</v>
      </c>
      <c r="G23" s="11">
        <v>10.74</v>
      </c>
      <c r="H23" s="11">
        <v>45.77</v>
      </c>
      <c r="I23" s="11">
        <v>25.439999999999998</v>
      </c>
      <c r="J23" s="11">
        <v>17.939999999999998</v>
      </c>
      <c r="K23" s="11">
        <v>14.27</v>
      </c>
      <c r="L23" s="11">
        <v>13.53</v>
      </c>
      <c r="M23" s="11">
        <v>0</v>
      </c>
      <c r="N23" s="11">
        <v>0</v>
      </c>
      <c r="O23" s="11">
        <v>0</v>
      </c>
      <c r="P23" s="11">
        <v>19.22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171.15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6.04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18.740000000000002</v>
      </c>
      <c r="J24" s="11">
        <v>0</v>
      </c>
      <c r="K24" s="11">
        <v>31.540000000000003</v>
      </c>
      <c r="L24" s="11">
        <v>0</v>
      </c>
      <c r="M24" s="11">
        <v>19.73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76.050000000000011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14.149999999999999</v>
      </c>
      <c r="E25" s="11">
        <v>0</v>
      </c>
      <c r="F25" s="11">
        <v>0</v>
      </c>
      <c r="G25" s="11">
        <v>0</v>
      </c>
      <c r="H25" s="11">
        <v>5.85</v>
      </c>
      <c r="I25" s="11">
        <v>0</v>
      </c>
      <c r="J25" s="11">
        <v>49.680000000000007</v>
      </c>
      <c r="K25" s="11">
        <v>19.28</v>
      </c>
      <c r="L25" s="11">
        <v>7.55</v>
      </c>
      <c r="M25" s="11">
        <v>19.369999999999997</v>
      </c>
      <c r="N25" s="11">
        <v>0</v>
      </c>
      <c r="O25" s="11">
        <v>0</v>
      </c>
      <c r="P25" s="11">
        <v>16.12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5.91</v>
      </c>
      <c r="Y25" s="12">
        <f t="shared" si="0"/>
        <v>137.91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28.909999999999997</v>
      </c>
      <c r="I26" s="11">
        <v>13.14</v>
      </c>
      <c r="J26" s="11">
        <v>10.83</v>
      </c>
      <c r="K26" s="11">
        <v>56.43</v>
      </c>
      <c r="L26" s="11">
        <v>10.89</v>
      </c>
      <c r="M26" s="11">
        <v>23.009999999999998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143.21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11.8</v>
      </c>
      <c r="E27" s="11">
        <v>0</v>
      </c>
      <c r="F27" s="11">
        <v>0</v>
      </c>
      <c r="G27" s="11">
        <v>0</v>
      </c>
      <c r="H27" s="11">
        <v>0</v>
      </c>
      <c r="I27" s="11">
        <v>13.54</v>
      </c>
      <c r="J27" s="11">
        <v>14.51</v>
      </c>
      <c r="K27" s="11">
        <v>37.58</v>
      </c>
      <c r="L27" s="11">
        <v>15.27</v>
      </c>
      <c r="M27" s="11">
        <v>22.61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115.31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3.3200000000000003</v>
      </c>
      <c r="K28" s="11">
        <v>25.36</v>
      </c>
      <c r="L28" s="11">
        <v>17.62</v>
      </c>
      <c r="M28" s="11">
        <v>73.14</v>
      </c>
      <c r="N28" s="11">
        <v>11.72</v>
      </c>
      <c r="O28" s="11">
        <v>0</v>
      </c>
      <c r="P28" s="11">
        <v>15.4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146.56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6.52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15.309999999999999</v>
      </c>
      <c r="L29" s="11">
        <v>9.06</v>
      </c>
      <c r="M29" s="11">
        <v>6.59</v>
      </c>
      <c r="N29" s="11">
        <v>12.43</v>
      </c>
      <c r="O29" s="11">
        <v>0</v>
      </c>
      <c r="P29" s="11">
        <v>12.71</v>
      </c>
      <c r="Q29" s="11">
        <v>0</v>
      </c>
      <c r="R29" s="11">
        <v>0</v>
      </c>
      <c r="S29" s="11">
        <v>0</v>
      </c>
      <c r="T29" s="11">
        <v>0</v>
      </c>
      <c r="U29" s="11">
        <v>7.48</v>
      </c>
      <c r="V29" s="11">
        <v>0</v>
      </c>
      <c r="W29" s="11">
        <v>0</v>
      </c>
      <c r="X29" s="11">
        <v>24.63</v>
      </c>
      <c r="Y29" s="12">
        <f t="shared" si="0"/>
        <v>94.73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2.2000000000000002</v>
      </c>
      <c r="K30" s="11">
        <v>1.32</v>
      </c>
      <c r="L30" s="11">
        <v>0</v>
      </c>
      <c r="M30" s="11">
        <v>3.3200000000000003</v>
      </c>
      <c r="N30" s="11">
        <v>0</v>
      </c>
      <c r="O30" s="11">
        <v>1.53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2.4900000000000002</v>
      </c>
      <c r="Y30" s="12">
        <f t="shared" si="0"/>
        <v>10.860000000000001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47.36</v>
      </c>
      <c r="D31" s="11">
        <v>107.03</v>
      </c>
      <c r="E31" s="11">
        <v>20.36</v>
      </c>
      <c r="F31" s="11">
        <v>0</v>
      </c>
      <c r="G31" s="11">
        <v>20.9</v>
      </c>
      <c r="H31" s="11">
        <v>0</v>
      </c>
      <c r="I31" s="11">
        <v>0</v>
      </c>
      <c r="J31" s="11">
        <v>0</v>
      </c>
      <c r="K31" s="11">
        <v>8.9600000000000009</v>
      </c>
      <c r="L31" s="11">
        <v>0</v>
      </c>
      <c r="M31" s="11">
        <v>0</v>
      </c>
      <c r="N31" s="11">
        <v>0</v>
      </c>
      <c r="O31" s="11">
        <v>0</v>
      </c>
      <c r="P31" s="11">
        <v>55.480000000000004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260.09000000000003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14.510000000000002</v>
      </c>
      <c r="E32" s="11">
        <v>2.68</v>
      </c>
      <c r="F32" s="11">
        <v>14.15</v>
      </c>
      <c r="G32" s="11">
        <v>0</v>
      </c>
      <c r="H32" s="11">
        <v>0</v>
      </c>
      <c r="I32" s="11">
        <v>0</v>
      </c>
      <c r="J32" s="11">
        <v>6.63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35.99</v>
      </c>
      <c r="R32" s="11">
        <v>50.89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15.29</v>
      </c>
      <c r="Y32" s="12">
        <f t="shared" si="0"/>
        <v>140.14000000000001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8.91</v>
      </c>
      <c r="D33" s="11">
        <v>19.37</v>
      </c>
      <c r="E33" s="11">
        <v>16.559999999999999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10.58</v>
      </c>
      <c r="Q33" s="11">
        <v>0</v>
      </c>
      <c r="R33" s="11">
        <v>72.64</v>
      </c>
      <c r="S33" s="11">
        <v>0</v>
      </c>
      <c r="T33" s="11">
        <v>0</v>
      </c>
      <c r="U33" s="11">
        <v>0</v>
      </c>
      <c r="V33" s="11">
        <v>12.12</v>
      </c>
      <c r="W33" s="11">
        <v>0</v>
      </c>
      <c r="X33" s="11">
        <v>0</v>
      </c>
      <c r="Y33" s="12">
        <f t="shared" si="0"/>
        <v>140.18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4.37</v>
      </c>
      <c r="M34" s="11">
        <v>7.18</v>
      </c>
      <c r="N34" s="11">
        <v>3.81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8.5399999999999991</v>
      </c>
      <c r="Y34" s="12">
        <f t="shared" si="0"/>
        <v>23.9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8.48</v>
      </c>
      <c r="D35" s="11">
        <v>41.010000000000005</v>
      </c>
      <c r="E35" s="11">
        <v>0</v>
      </c>
      <c r="F35" s="11">
        <v>26.84</v>
      </c>
      <c r="G35" s="11">
        <v>8.48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52.85</v>
      </c>
      <c r="Q35" s="11">
        <v>0</v>
      </c>
      <c r="R35" s="11">
        <v>0</v>
      </c>
      <c r="S35" s="11">
        <v>0</v>
      </c>
      <c r="T35" s="11">
        <v>156.15</v>
      </c>
      <c r="U35" s="11">
        <v>22.86</v>
      </c>
      <c r="V35" s="11">
        <v>0</v>
      </c>
      <c r="W35" s="11">
        <v>0</v>
      </c>
      <c r="X35" s="11">
        <v>24.009999999999998</v>
      </c>
      <c r="Y35" s="12">
        <f t="shared" si="0"/>
        <v>340.68000000000006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6.43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49.000000000000007</v>
      </c>
      <c r="Q36" s="11">
        <v>0</v>
      </c>
      <c r="R36" s="11">
        <v>0</v>
      </c>
      <c r="S36" s="11">
        <v>0</v>
      </c>
      <c r="T36" s="11">
        <v>14.41</v>
      </c>
      <c r="U36" s="11">
        <v>13.920000000000002</v>
      </c>
      <c r="V36" s="11">
        <v>0</v>
      </c>
      <c r="W36" s="11">
        <v>0</v>
      </c>
      <c r="X36" s="11">
        <v>0</v>
      </c>
      <c r="Y36" s="12">
        <f t="shared" si="0"/>
        <v>83.76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36.119999999999997</v>
      </c>
      <c r="E37" s="11">
        <v>9.3699999999999992</v>
      </c>
      <c r="F37" s="11">
        <v>0</v>
      </c>
      <c r="G37" s="11">
        <v>17.02</v>
      </c>
      <c r="H37" s="11">
        <v>0</v>
      </c>
      <c r="I37" s="11">
        <v>8.11</v>
      </c>
      <c r="J37" s="11">
        <v>0</v>
      </c>
      <c r="K37" s="11">
        <v>15.69</v>
      </c>
      <c r="L37" s="11">
        <v>0</v>
      </c>
      <c r="M37" s="11">
        <v>0</v>
      </c>
      <c r="N37" s="11">
        <v>0</v>
      </c>
      <c r="O37" s="11">
        <v>0</v>
      </c>
      <c r="P37" s="11">
        <v>30.06</v>
      </c>
      <c r="Q37" s="11">
        <v>0</v>
      </c>
      <c r="R37" s="11">
        <v>6.9</v>
      </c>
      <c r="S37" s="11">
        <v>0</v>
      </c>
      <c r="T37" s="11">
        <v>0</v>
      </c>
      <c r="U37" s="11">
        <v>0</v>
      </c>
      <c r="V37" s="11">
        <v>41.24</v>
      </c>
      <c r="W37" s="11">
        <v>14.49</v>
      </c>
      <c r="X37" s="11">
        <v>0</v>
      </c>
      <c r="Y37" s="12">
        <f t="shared" si="0"/>
        <v>179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11.07</v>
      </c>
      <c r="E38" s="11">
        <v>4.6500000000000004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6.02</v>
      </c>
      <c r="Q38" s="11">
        <v>8.6999999999999993</v>
      </c>
      <c r="R38" s="11">
        <v>9.3800000000000008</v>
      </c>
      <c r="S38" s="11">
        <v>0</v>
      </c>
      <c r="T38" s="11">
        <v>0</v>
      </c>
      <c r="U38" s="11">
        <v>0</v>
      </c>
      <c r="V38" s="11">
        <v>0</v>
      </c>
      <c r="W38" s="11">
        <v>15.42</v>
      </c>
      <c r="X38" s="11">
        <v>0</v>
      </c>
      <c r="Y38" s="12">
        <f t="shared" si="0"/>
        <v>55.24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41.05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41.05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108.29</v>
      </c>
      <c r="D40" s="15">
        <f t="shared" si="1"/>
        <v>407.38000000000005</v>
      </c>
      <c r="E40" s="15">
        <f t="shared" si="1"/>
        <v>223.22000000000003</v>
      </c>
      <c r="F40" s="15">
        <f t="shared" si="1"/>
        <v>78.27</v>
      </c>
      <c r="G40" s="15">
        <f t="shared" si="1"/>
        <v>115.86</v>
      </c>
      <c r="H40" s="15">
        <f t="shared" si="1"/>
        <v>80.53</v>
      </c>
      <c r="I40" s="15">
        <f t="shared" si="1"/>
        <v>83.44</v>
      </c>
      <c r="J40" s="15">
        <f t="shared" si="1"/>
        <v>105.11</v>
      </c>
      <c r="K40" s="15">
        <f t="shared" si="1"/>
        <v>242.98000000000005</v>
      </c>
      <c r="L40" s="15">
        <f t="shared" si="1"/>
        <v>78.290000000000006</v>
      </c>
      <c r="M40" s="15">
        <f t="shared" si="1"/>
        <v>174.95000000000002</v>
      </c>
      <c r="N40" s="15">
        <f t="shared" si="1"/>
        <v>27.959999999999997</v>
      </c>
      <c r="O40" s="15">
        <f t="shared" si="1"/>
        <v>1.53</v>
      </c>
      <c r="P40" s="15">
        <f t="shared" si="1"/>
        <v>348.96</v>
      </c>
      <c r="Q40" s="15">
        <f t="shared" si="1"/>
        <v>59.210000000000008</v>
      </c>
      <c r="R40" s="15">
        <f t="shared" si="1"/>
        <v>150.85999999999999</v>
      </c>
      <c r="S40" s="15">
        <f t="shared" si="1"/>
        <v>0</v>
      </c>
      <c r="T40" s="15">
        <f t="shared" si="1"/>
        <v>170.56</v>
      </c>
      <c r="U40" s="15">
        <f t="shared" si="1"/>
        <v>44.260000000000005</v>
      </c>
      <c r="V40" s="15">
        <f t="shared" si="1"/>
        <v>53.36</v>
      </c>
      <c r="W40" s="15">
        <f t="shared" si="1"/>
        <v>29.91</v>
      </c>
      <c r="X40" s="15">
        <f t="shared" si="1"/>
        <v>111.25999999999999</v>
      </c>
      <c r="Y40" s="16">
        <f t="shared" si="1"/>
        <v>2696.1900000000005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94.460000000000008</v>
      </c>
      <c r="D18" s="11">
        <v>243.96000000000004</v>
      </c>
      <c r="E18" s="11">
        <v>275.19</v>
      </c>
      <c r="F18" s="11">
        <v>23.72</v>
      </c>
      <c r="G18" s="11">
        <v>12.5</v>
      </c>
      <c r="H18" s="11">
        <v>15.990000000000002</v>
      </c>
      <c r="I18" s="11">
        <v>19.149999999999999</v>
      </c>
      <c r="J18" s="11">
        <v>0</v>
      </c>
      <c r="K18" s="11">
        <v>19.48</v>
      </c>
      <c r="L18" s="11">
        <v>0</v>
      </c>
      <c r="M18" s="11">
        <v>7.34</v>
      </c>
      <c r="N18" s="11">
        <v>0</v>
      </c>
      <c r="O18" s="11">
        <v>0</v>
      </c>
      <c r="P18" s="11">
        <v>105.79</v>
      </c>
      <c r="Q18" s="11">
        <v>15.91</v>
      </c>
      <c r="R18" s="11">
        <v>48.480000000000004</v>
      </c>
      <c r="S18" s="11">
        <v>0</v>
      </c>
      <c r="T18" s="11">
        <v>0</v>
      </c>
      <c r="U18" s="11">
        <v>0</v>
      </c>
      <c r="V18" s="11">
        <v>13.14</v>
      </c>
      <c r="W18" s="11">
        <v>0</v>
      </c>
      <c r="X18" s="11">
        <v>9.6499999999999986</v>
      </c>
      <c r="Y18" s="12">
        <f t="shared" ref="Y18:Y39" si="0">SUM(C18:X18)</f>
        <v>904.7600000000001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36.020000000000003</v>
      </c>
      <c r="D19" s="11">
        <v>256.57000000000005</v>
      </c>
      <c r="E19" s="11">
        <v>366.21</v>
      </c>
      <c r="F19" s="11">
        <v>17.55</v>
      </c>
      <c r="G19" s="11">
        <v>39.06</v>
      </c>
      <c r="H19" s="11">
        <v>0</v>
      </c>
      <c r="I19" s="11">
        <v>5.97</v>
      </c>
      <c r="J19" s="11">
        <v>6.81</v>
      </c>
      <c r="K19" s="11">
        <v>35.36</v>
      </c>
      <c r="L19" s="11">
        <v>28.229999999999997</v>
      </c>
      <c r="M19" s="11">
        <v>9.370000000000001</v>
      </c>
      <c r="N19" s="11">
        <v>0</v>
      </c>
      <c r="O19" s="11">
        <v>0</v>
      </c>
      <c r="P19" s="11">
        <v>177.66</v>
      </c>
      <c r="Q19" s="11">
        <v>33.519999999999996</v>
      </c>
      <c r="R19" s="11">
        <v>50.899999999999991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17.38</v>
      </c>
      <c r="Y19" s="12">
        <f t="shared" si="0"/>
        <v>1080.6099999999999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11.4</v>
      </c>
      <c r="D20" s="11">
        <v>279.08</v>
      </c>
      <c r="E20" s="11">
        <v>307.83999999999997</v>
      </c>
      <c r="F20" s="11">
        <v>7.56</v>
      </c>
      <c r="G20" s="11">
        <v>67.89</v>
      </c>
      <c r="H20" s="11">
        <v>0</v>
      </c>
      <c r="I20" s="11">
        <v>0</v>
      </c>
      <c r="J20" s="11">
        <v>0</v>
      </c>
      <c r="K20" s="11">
        <v>34.36</v>
      </c>
      <c r="L20" s="11">
        <v>0</v>
      </c>
      <c r="M20" s="11">
        <v>12.93</v>
      </c>
      <c r="N20" s="11">
        <v>0</v>
      </c>
      <c r="O20" s="11">
        <v>0</v>
      </c>
      <c r="P20" s="11">
        <v>196.25999999999996</v>
      </c>
      <c r="Q20" s="11">
        <v>15.27</v>
      </c>
      <c r="R20" s="11">
        <v>106.26</v>
      </c>
      <c r="S20" s="11">
        <v>0</v>
      </c>
      <c r="T20" s="11">
        <v>6.74</v>
      </c>
      <c r="U20" s="11">
        <v>0</v>
      </c>
      <c r="V20" s="11">
        <v>6.35</v>
      </c>
      <c r="W20" s="11">
        <v>3.86</v>
      </c>
      <c r="X20" s="11">
        <v>0</v>
      </c>
      <c r="Y20" s="12">
        <f t="shared" si="0"/>
        <v>1055.7999999999997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</v>
      </c>
      <c r="D21" s="11">
        <v>109.12</v>
      </c>
      <c r="E21" s="11">
        <v>101.85000000000001</v>
      </c>
      <c r="F21" s="11">
        <v>57.87</v>
      </c>
      <c r="G21" s="11">
        <v>58.739999999999995</v>
      </c>
      <c r="H21" s="11">
        <v>2.64</v>
      </c>
      <c r="I21" s="11">
        <v>0</v>
      </c>
      <c r="J21" s="11">
        <v>0</v>
      </c>
      <c r="K21" s="11">
        <v>0</v>
      </c>
      <c r="L21" s="11">
        <v>0</v>
      </c>
      <c r="M21" s="11">
        <v>12.58</v>
      </c>
      <c r="N21" s="11">
        <v>0</v>
      </c>
      <c r="O21" s="11">
        <v>0</v>
      </c>
      <c r="P21" s="11">
        <v>70.36</v>
      </c>
      <c r="Q21" s="11">
        <v>16.91</v>
      </c>
      <c r="R21" s="11">
        <v>15.670000000000002</v>
      </c>
      <c r="S21" s="11">
        <v>0</v>
      </c>
      <c r="T21" s="11">
        <v>0</v>
      </c>
      <c r="U21" s="11">
        <v>0</v>
      </c>
      <c r="V21" s="11">
        <v>12.31</v>
      </c>
      <c r="W21" s="11">
        <v>0</v>
      </c>
      <c r="X21" s="11">
        <v>0</v>
      </c>
      <c r="Y21" s="12">
        <f t="shared" si="0"/>
        <v>468.05000000000007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53.02</v>
      </c>
      <c r="D22" s="11">
        <v>69.84</v>
      </c>
      <c r="E22" s="11">
        <v>154.58000000000001</v>
      </c>
      <c r="F22" s="11">
        <v>9.75</v>
      </c>
      <c r="G22" s="11">
        <v>78.860000000000014</v>
      </c>
      <c r="H22" s="11">
        <v>39.65</v>
      </c>
      <c r="I22" s="11">
        <v>7.45</v>
      </c>
      <c r="J22" s="11">
        <v>0</v>
      </c>
      <c r="K22" s="11">
        <v>24.71</v>
      </c>
      <c r="L22" s="11">
        <v>0</v>
      </c>
      <c r="M22" s="11">
        <v>12.15</v>
      </c>
      <c r="N22" s="11">
        <v>0</v>
      </c>
      <c r="O22" s="11">
        <v>0</v>
      </c>
      <c r="P22" s="11">
        <v>29.080000000000002</v>
      </c>
      <c r="Q22" s="11">
        <v>37.22</v>
      </c>
      <c r="R22" s="11">
        <v>86.93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603.24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6.22</v>
      </c>
      <c r="D23" s="11">
        <v>74.52</v>
      </c>
      <c r="E23" s="11">
        <v>121.23000000000002</v>
      </c>
      <c r="F23" s="11">
        <v>7.95</v>
      </c>
      <c r="G23" s="11">
        <v>17.600000000000001</v>
      </c>
      <c r="H23" s="11">
        <v>70.600000000000009</v>
      </c>
      <c r="I23" s="11">
        <v>85.7</v>
      </c>
      <c r="J23" s="11">
        <v>37.58</v>
      </c>
      <c r="K23" s="11">
        <v>23.619999999999997</v>
      </c>
      <c r="L23" s="11">
        <v>56.399999999999991</v>
      </c>
      <c r="M23" s="11">
        <v>13.74</v>
      </c>
      <c r="N23" s="11">
        <v>0</v>
      </c>
      <c r="O23" s="11">
        <v>0</v>
      </c>
      <c r="P23" s="11">
        <v>106.86000000000001</v>
      </c>
      <c r="Q23" s="11">
        <v>15.09</v>
      </c>
      <c r="R23" s="11">
        <v>33.410000000000004</v>
      </c>
      <c r="S23" s="11">
        <v>0</v>
      </c>
      <c r="T23" s="11">
        <v>0</v>
      </c>
      <c r="U23" s="11">
        <v>0</v>
      </c>
      <c r="V23" s="11">
        <v>0</v>
      </c>
      <c r="W23" s="11">
        <v>8.6199999999999992</v>
      </c>
      <c r="X23" s="11">
        <v>0</v>
      </c>
      <c r="Y23" s="12">
        <f t="shared" si="0"/>
        <v>679.14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53.19</v>
      </c>
      <c r="E24" s="11">
        <v>0</v>
      </c>
      <c r="F24" s="11">
        <v>0</v>
      </c>
      <c r="G24" s="11">
        <v>0</v>
      </c>
      <c r="H24" s="11">
        <v>19.55</v>
      </c>
      <c r="I24" s="11">
        <v>143.24</v>
      </c>
      <c r="J24" s="11">
        <v>5.94</v>
      </c>
      <c r="K24" s="11">
        <v>42.22</v>
      </c>
      <c r="L24" s="11">
        <v>5.51</v>
      </c>
      <c r="M24" s="11">
        <v>33.650000000000006</v>
      </c>
      <c r="N24" s="11">
        <v>0</v>
      </c>
      <c r="O24" s="11">
        <v>0</v>
      </c>
      <c r="P24" s="11">
        <v>78.049999999999983</v>
      </c>
      <c r="Q24" s="11">
        <v>0</v>
      </c>
      <c r="R24" s="11">
        <v>10.84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392.18999999999988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56.349999999999994</v>
      </c>
      <c r="E25" s="11">
        <v>0</v>
      </c>
      <c r="F25" s="11">
        <v>0</v>
      </c>
      <c r="G25" s="11">
        <v>0</v>
      </c>
      <c r="H25" s="11">
        <v>19.100000000000001</v>
      </c>
      <c r="I25" s="11">
        <v>66.070000000000007</v>
      </c>
      <c r="J25" s="11">
        <v>106.58999999999999</v>
      </c>
      <c r="K25" s="11">
        <v>132.67999999999998</v>
      </c>
      <c r="L25" s="11">
        <v>20.71</v>
      </c>
      <c r="M25" s="11">
        <v>33.21</v>
      </c>
      <c r="N25" s="11">
        <v>24.2</v>
      </c>
      <c r="O25" s="11">
        <v>0</v>
      </c>
      <c r="P25" s="11">
        <v>31.909999999999997</v>
      </c>
      <c r="Q25" s="11">
        <v>0</v>
      </c>
      <c r="R25" s="11">
        <v>0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495.59999999999991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32.07</v>
      </c>
      <c r="E26" s="11">
        <v>34.89</v>
      </c>
      <c r="F26" s="11">
        <v>0</v>
      </c>
      <c r="G26" s="11">
        <v>0</v>
      </c>
      <c r="H26" s="11">
        <v>37.97</v>
      </c>
      <c r="I26" s="11">
        <v>88.88</v>
      </c>
      <c r="J26" s="11">
        <v>89.25</v>
      </c>
      <c r="K26" s="11">
        <v>305.05999999999995</v>
      </c>
      <c r="L26" s="11">
        <v>125.39000000000001</v>
      </c>
      <c r="M26" s="11">
        <v>329.47</v>
      </c>
      <c r="N26" s="11">
        <v>0</v>
      </c>
      <c r="O26" s="11">
        <v>0</v>
      </c>
      <c r="P26" s="11">
        <v>95.62</v>
      </c>
      <c r="Q26" s="11">
        <v>16.059999999999999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11.1</v>
      </c>
      <c r="Y26" s="12">
        <f t="shared" si="0"/>
        <v>1165.7599999999998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8.83</v>
      </c>
      <c r="E27" s="11">
        <v>0</v>
      </c>
      <c r="F27" s="11">
        <v>10.43</v>
      </c>
      <c r="G27" s="11">
        <v>0</v>
      </c>
      <c r="H27" s="11">
        <v>10.89</v>
      </c>
      <c r="I27" s="11">
        <v>12.84</v>
      </c>
      <c r="J27" s="11">
        <v>132.23000000000002</v>
      </c>
      <c r="K27" s="11">
        <v>87.63</v>
      </c>
      <c r="L27" s="11">
        <v>103.58000000000003</v>
      </c>
      <c r="M27" s="11">
        <v>313.20999999999998</v>
      </c>
      <c r="N27" s="11">
        <v>0</v>
      </c>
      <c r="O27" s="11">
        <v>0</v>
      </c>
      <c r="P27" s="11">
        <v>14.1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693.74000000000012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8.94</v>
      </c>
      <c r="D28" s="11">
        <v>23.03</v>
      </c>
      <c r="E28" s="11">
        <v>0</v>
      </c>
      <c r="F28" s="11">
        <v>0</v>
      </c>
      <c r="G28" s="11">
        <v>16.649999999999999</v>
      </c>
      <c r="H28" s="11">
        <v>5.44</v>
      </c>
      <c r="I28" s="11">
        <v>0</v>
      </c>
      <c r="J28" s="11">
        <v>49.52</v>
      </c>
      <c r="K28" s="11">
        <v>126.97000000000001</v>
      </c>
      <c r="L28" s="11">
        <v>67.27</v>
      </c>
      <c r="M28" s="11">
        <v>495.50000000000017</v>
      </c>
      <c r="N28" s="11">
        <v>14.07</v>
      </c>
      <c r="O28" s="11">
        <v>0</v>
      </c>
      <c r="P28" s="11">
        <v>19.630000000000003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827.02000000000021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6.6</v>
      </c>
      <c r="E29" s="11">
        <v>0</v>
      </c>
      <c r="F29" s="11">
        <v>0</v>
      </c>
      <c r="G29" s="11">
        <v>0</v>
      </c>
      <c r="H29" s="11">
        <v>0</v>
      </c>
      <c r="I29" s="11">
        <v>18.09</v>
      </c>
      <c r="J29" s="11">
        <v>0</v>
      </c>
      <c r="K29" s="11">
        <v>13.93</v>
      </c>
      <c r="L29" s="11">
        <v>9.1999999999999993</v>
      </c>
      <c r="M29" s="11">
        <v>80.289999999999992</v>
      </c>
      <c r="N29" s="11">
        <v>7.93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136.04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1.89</v>
      </c>
      <c r="K30" s="11">
        <v>0</v>
      </c>
      <c r="L30" s="11">
        <v>0</v>
      </c>
      <c r="M30" s="11">
        <v>0</v>
      </c>
      <c r="N30" s="11">
        <v>0</v>
      </c>
      <c r="O30" s="11">
        <v>20.589999999999996</v>
      </c>
      <c r="P30" s="11">
        <v>2.9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9.17</v>
      </c>
      <c r="Y30" s="12">
        <f t="shared" si="0"/>
        <v>37.529999999999994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35.239999999999995</v>
      </c>
      <c r="D31" s="11">
        <v>244.60000000000002</v>
      </c>
      <c r="E31" s="11">
        <v>232.64000000000001</v>
      </c>
      <c r="F31" s="11">
        <v>30.29</v>
      </c>
      <c r="G31" s="11">
        <v>26.990000000000002</v>
      </c>
      <c r="H31" s="11">
        <v>23.32</v>
      </c>
      <c r="I31" s="11">
        <v>46.23</v>
      </c>
      <c r="J31" s="11">
        <v>12.71</v>
      </c>
      <c r="K31" s="11">
        <v>42.24</v>
      </c>
      <c r="L31" s="11">
        <v>1.27</v>
      </c>
      <c r="M31" s="11">
        <v>45.86</v>
      </c>
      <c r="N31" s="11">
        <v>0</v>
      </c>
      <c r="O31" s="11">
        <v>0</v>
      </c>
      <c r="P31" s="11">
        <v>300.90000000000003</v>
      </c>
      <c r="Q31" s="11">
        <v>0</v>
      </c>
      <c r="R31" s="11">
        <v>18.11</v>
      </c>
      <c r="S31" s="11">
        <v>0</v>
      </c>
      <c r="T31" s="11">
        <v>116.17999999999998</v>
      </c>
      <c r="U31" s="11">
        <v>8.09</v>
      </c>
      <c r="V31" s="11">
        <v>0</v>
      </c>
      <c r="W31" s="11">
        <v>0</v>
      </c>
      <c r="X31" s="11">
        <v>0</v>
      </c>
      <c r="Y31" s="12">
        <f t="shared" si="0"/>
        <v>1184.67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24.65</v>
      </c>
      <c r="D32" s="11">
        <v>31.92</v>
      </c>
      <c r="E32" s="11">
        <v>26.83</v>
      </c>
      <c r="F32" s="11">
        <v>20.61</v>
      </c>
      <c r="G32" s="11">
        <v>6.28</v>
      </c>
      <c r="H32" s="11">
        <v>0</v>
      </c>
      <c r="I32" s="11">
        <v>0</v>
      </c>
      <c r="J32" s="11">
        <v>0</v>
      </c>
      <c r="K32" s="11">
        <v>6.53</v>
      </c>
      <c r="L32" s="11">
        <v>0</v>
      </c>
      <c r="M32" s="11">
        <v>0</v>
      </c>
      <c r="N32" s="11">
        <v>0</v>
      </c>
      <c r="O32" s="11">
        <v>0</v>
      </c>
      <c r="P32" s="11">
        <v>18.22</v>
      </c>
      <c r="Q32" s="11">
        <v>144.14999999999998</v>
      </c>
      <c r="R32" s="11">
        <v>98.9</v>
      </c>
      <c r="S32" s="11">
        <v>0</v>
      </c>
      <c r="T32" s="11">
        <v>8.8800000000000008</v>
      </c>
      <c r="U32" s="11">
        <v>0</v>
      </c>
      <c r="V32" s="11">
        <v>0</v>
      </c>
      <c r="W32" s="11">
        <v>5.8100000000000005</v>
      </c>
      <c r="X32" s="11">
        <v>0</v>
      </c>
      <c r="Y32" s="12">
        <f t="shared" si="0"/>
        <v>392.78000000000003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57.6</v>
      </c>
      <c r="E33" s="11">
        <v>0</v>
      </c>
      <c r="F33" s="11">
        <v>12.32</v>
      </c>
      <c r="G33" s="11">
        <v>7.66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21.21</v>
      </c>
      <c r="Q33" s="11">
        <v>62.360000000000007</v>
      </c>
      <c r="R33" s="11">
        <v>289.96000000000004</v>
      </c>
      <c r="S33" s="11">
        <v>0</v>
      </c>
      <c r="T33" s="11">
        <v>0</v>
      </c>
      <c r="U33" s="11">
        <v>0</v>
      </c>
      <c r="V33" s="11">
        <v>5.48</v>
      </c>
      <c r="W33" s="11">
        <v>0</v>
      </c>
      <c r="X33" s="11">
        <v>20.98</v>
      </c>
      <c r="Y33" s="12">
        <f t="shared" si="0"/>
        <v>477.57000000000005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22.490000000000002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5.36</v>
      </c>
      <c r="K34" s="11">
        <v>4.78</v>
      </c>
      <c r="L34" s="11">
        <v>0</v>
      </c>
      <c r="M34" s="11">
        <v>18.62</v>
      </c>
      <c r="N34" s="11">
        <v>15.48</v>
      </c>
      <c r="O34" s="11">
        <v>0</v>
      </c>
      <c r="P34" s="11">
        <v>0</v>
      </c>
      <c r="Q34" s="11">
        <v>3.57</v>
      </c>
      <c r="R34" s="11">
        <v>6.4</v>
      </c>
      <c r="S34" s="11">
        <v>35.35</v>
      </c>
      <c r="T34" s="11">
        <v>0</v>
      </c>
      <c r="U34" s="11">
        <v>0</v>
      </c>
      <c r="V34" s="11">
        <v>0</v>
      </c>
      <c r="W34" s="11">
        <v>0</v>
      </c>
      <c r="X34" s="11">
        <v>6.87</v>
      </c>
      <c r="Y34" s="12">
        <f t="shared" si="0"/>
        <v>118.92000000000002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38.760000000000005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213.51999999999998</v>
      </c>
      <c r="Q35" s="11">
        <v>0</v>
      </c>
      <c r="R35" s="11">
        <v>0</v>
      </c>
      <c r="S35" s="11">
        <v>5.15</v>
      </c>
      <c r="T35" s="11">
        <v>433.14</v>
      </c>
      <c r="U35" s="11">
        <v>27.569999999999997</v>
      </c>
      <c r="V35" s="11">
        <v>0</v>
      </c>
      <c r="W35" s="11">
        <v>0</v>
      </c>
      <c r="X35" s="11">
        <v>0</v>
      </c>
      <c r="Y35" s="12">
        <f t="shared" si="0"/>
        <v>718.14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34.75</v>
      </c>
      <c r="E36" s="11">
        <v>23.220000000000002</v>
      </c>
      <c r="F36" s="11">
        <v>0</v>
      </c>
      <c r="G36" s="11">
        <v>0</v>
      </c>
      <c r="H36" s="11">
        <v>0</v>
      </c>
      <c r="I36" s="11">
        <v>0</v>
      </c>
      <c r="J36" s="11">
        <v>5.45</v>
      </c>
      <c r="K36" s="11">
        <v>0</v>
      </c>
      <c r="L36" s="11">
        <v>0</v>
      </c>
      <c r="M36" s="11">
        <v>12.42</v>
      </c>
      <c r="N36" s="11">
        <v>0</v>
      </c>
      <c r="O36" s="11">
        <v>0</v>
      </c>
      <c r="P36" s="11">
        <v>157.52000000000001</v>
      </c>
      <c r="Q36" s="11">
        <v>0</v>
      </c>
      <c r="R36" s="11">
        <v>9.4</v>
      </c>
      <c r="S36" s="11">
        <v>0</v>
      </c>
      <c r="T36" s="11">
        <v>186.27999999999997</v>
      </c>
      <c r="U36" s="11">
        <v>22.64</v>
      </c>
      <c r="V36" s="11">
        <v>0</v>
      </c>
      <c r="W36" s="11">
        <v>0</v>
      </c>
      <c r="X36" s="11">
        <v>0</v>
      </c>
      <c r="Y36" s="12">
        <f t="shared" si="0"/>
        <v>451.67999999999995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10.36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21.34</v>
      </c>
      <c r="Q37" s="11">
        <v>7.07</v>
      </c>
      <c r="R37" s="11">
        <v>33.480000000000004</v>
      </c>
      <c r="S37" s="11">
        <v>0</v>
      </c>
      <c r="T37" s="11">
        <v>0</v>
      </c>
      <c r="U37" s="11">
        <v>0</v>
      </c>
      <c r="V37" s="11">
        <v>140.60000000000002</v>
      </c>
      <c r="W37" s="11">
        <v>0</v>
      </c>
      <c r="X37" s="11">
        <v>5.48</v>
      </c>
      <c r="Y37" s="12">
        <f t="shared" si="0"/>
        <v>218.33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16.439999999999998</v>
      </c>
      <c r="E38" s="11">
        <v>5.68</v>
      </c>
      <c r="F38" s="11">
        <v>5.35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2.58</v>
      </c>
      <c r="Q38" s="11">
        <v>0</v>
      </c>
      <c r="R38" s="11">
        <v>18.41</v>
      </c>
      <c r="S38" s="11">
        <v>0</v>
      </c>
      <c r="T38" s="11">
        <v>0</v>
      </c>
      <c r="U38" s="11">
        <v>0</v>
      </c>
      <c r="V38" s="11">
        <v>11.67</v>
      </c>
      <c r="W38" s="11">
        <v>31.729999999999997</v>
      </c>
      <c r="X38" s="11">
        <v>0</v>
      </c>
      <c r="Y38" s="12">
        <f t="shared" si="0"/>
        <v>91.859999999999985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12.44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4.3600000000000003</v>
      </c>
      <c r="Q39" s="11">
        <v>10.39</v>
      </c>
      <c r="R39" s="11">
        <v>0</v>
      </c>
      <c r="S39" s="11">
        <v>4.41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31.6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279.95</v>
      </c>
      <c r="D40" s="15">
        <f t="shared" si="1"/>
        <v>1673.0599999999997</v>
      </c>
      <c r="E40" s="15">
        <f t="shared" si="1"/>
        <v>1650.16</v>
      </c>
      <c r="F40" s="15">
        <f t="shared" si="1"/>
        <v>203.39999999999995</v>
      </c>
      <c r="G40" s="15">
        <f t="shared" si="1"/>
        <v>332.23</v>
      </c>
      <c r="H40" s="15">
        <f t="shared" si="1"/>
        <v>257.58999999999997</v>
      </c>
      <c r="I40" s="15">
        <f t="shared" si="1"/>
        <v>493.61999999999995</v>
      </c>
      <c r="J40" s="15">
        <f t="shared" si="1"/>
        <v>453.32999999999993</v>
      </c>
      <c r="K40" s="15">
        <f t="shared" si="1"/>
        <v>899.56999999999982</v>
      </c>
      <c r="L40" s="15">
        <f t="shared" si="1"/>
        <v>417.56</v>
      </c>
      <c r="M40" s="15">
        <f t="shared" si="1"/>
        <v>1430.3400000000001</v>
      </c>
      <c r="N40" s="15">
        <f t="shared" si="1"/>
        <v>61.679999999999993</v>
      </c>
      <c r="O40" s="15">
        <f t="shared" si="1"/>
        <v>20.589999999999996</v>
      </c>
      <c r="P40" s="15">
        <f t="shared" si="1"/>
        <v>1667.8699999999997</v>
      </c>
      <c r="Q40" s="15">
        <f t="shared" si="1"/>
        <v>377.52</v>
      </c>
      <c r="R40" s="15">
        <f t="shared" si="1"/>
        <v>827.15</v>
      </c>
      <c r="S40" s="15">
        <f t="shared" si="1"/>
        <v>44.91</v>
      </c>
      <c r="T40" s="15">
        <f t="shared" si="1"/>
        <v>756</v>
      </c>
      <c r="U40" s="15">
        <f t="shared" si="1"/>
        <v>58.3</v>
      </c>
      <c r="V40" s="15">
        <f t="shared" si="1"/>
        <v>189.55</v>
      </c>
      <c r="W40" s="15">
        <f t="shared" si="1"/>
        <v>50.019999999999996</v>
      </c>
      <c r="X40" s="15">
        <f t="shared" si="1"/>
        <v>80.63000000000001</v>
      </c>
      <c r="Y40" s="16">
        <f t="shared" si="1"/>
        <v>12225.030000000002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190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323</v>
      </c>
      <c r="D18" s="11">
        <v>885</v>
      </c>
      <c r="E18" s="11">
        <v>545</v>
      </c>
      <c r="F18" s="11">
        <v>77</v>
      </c>
      <c r="G18" s="11">
        <v>170</v>
      </c>
      <c r="H18" s="11">
        <v>45</v>
      </c>
      <c r="I18" s="11">
        <v>25</v>
      </c>
      <c r="J18" s="11">
        <v>12</v>
      </c>
      <c r="K18" s="11">
        <v>19</v>
      </c>
      <c r="L18" s="11">
        <v>0</v>
      </c>
      <c r="M18" s="11">
        <v>0</v>
      </c>
      <c r="N18" s="11">
        <v>0</v>
      </c>
      <c r="O18" s="11">
        <v>0</v>
      </c>
      <c r="P18" s="11">
        <v>211</v>
      </c>
      <c r="Q18" s="11">
        <v>73</v>
      </c>
      <c r="R18" s="11">
        <v>27</v>
      </c>
      <c r="S18" s="11">
        <v>0</v>
      </c>
      <c r="T18" s="11">
        <v>13</v>
      </c>
      <c r="U18" s="11">
        <v>55</v>
      </c>
      <c r="V18" s="11">
        <v>0</v>
      </c>
      <c r="W18" s="11">
        <v>7</v>
      </c>
      <c r="X18" s="11">
        <v>3</v>
      </c>
      <c r="Y18" s="12">
        <v>2491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185</v>
      </c>
      <c r="D19" s="11">
        <v>869</v>
      </c>
      <c r="E19" s="11">
        <v>1377</v>
      </c>
      <c r="F19" s="11">
        <v>5</v>
      </c>
      <c r="G19" s="11">
        <v>89</v>
      </c>
      <c r="H19" s="11">
        <v>13</v>
      </c>
      <c r="I19" s="11">
        <v>5</v>
      </c>
      <c r="J19" s="11">
        <v>9</v>
      </c>
      <c r="K19" s="11">
        <v>46</v>
      </c>
      <c r="L19" s="11">
        <v>10</v>
      </c>
      <c r="M19" s="11">
        <v>38</v>
      </c>
      <c r="N19" s="11">
        <v>0</v>
      </c>
      <c r="O19" s="11">
        <v>0</v>
      </c>
      <c r="P19" s="11">
        <v>288</v>
      </c>
      <c r="Q19" s="11">
        <v>35</v>
      </c>
      <c r="R19" s="11">
        <v>187</v>
      </c>
      <c r="S19" s="11">
        <v>0</v>
      </c>
      <c r="T19" s="11">
        <v>5</v>
      </c>
      <c r="U19" s="11">
        <v>6</v>
      </c>
      <c r="V19" s="11">
        <v>0</v>
      </c>
      <c r="W19" s="11">
        <v>0</v>
      </c>
      <c r="X19" s="11">
        <v>0</v>
      </c>
      <c r="Y19" s="12">
        <v>3167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135</v>
      </c>
      <c r="D20" s="11">
        <v>1005</v>
      </c>
      <c r="E20" s="11">
        <v>1273</v>
      </c>
      <c r="F20" s="11">
        <v>98</v>
      </c>
      <c r="G20" s="11">
        <v>152</v>
      </c>
      <c r="H20" s="11">
        <v>23</v>
      </c>
      <c r="I20" s="11">
        <v>6</v>
      </c>
      <c r="J20" s="11">
        <v>0</v>
      </c>
      <c r="K20" s="11">
        <v>42</v>
      </c>
      <c r="L20" s="11">
        <v>4</v>
      </c>
      <c r="M20" s="11">
        <v>15</v>
      </c>
      <c r="N20" s="11">
        <v>0</v>
      </c>
      <c r="O20" s="11">
        <v>0</v>
      </c>
      <c r="P20" s="11">
        <v>338</v>
      </c>
      <c r="Q20" s="11">
        <v>17</v>
      </c>
      <c r="R20" s="11">
        <v>125</v>
      </c>
      <c r="S20" s="11">
        <v>0</v>
      </c>
      <c r="T20" s="11">
        <v>10</v>
      </c>
      <c r="U20" s="11">
        <v>0</v>
      </c>
      <c r="V20" s="11">
        <v>0</v>
      </c>
      <c r="W20" s="11">
        <v>0</v>
      </c>
      <c r="X20" s="11">
        <v>0</v>
      </c>
      <c r="Y20" s="12">
        <v>3243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89</v>
      </c>
      <c r="D21" s="11">
        <v>351</v>
      </c>
      <c r="E21" s="11">
        <v>295</v>
      </c>
      <c r="F21" s="11">
        <v>61</v>
      </c>
      <c r="G21" s="11">
        <v>30</v>
      </c>
      <c r="H21" s="11">
        <v>14</v>
      </c>
      <c r="I21" s="11">
        <v>0</v>
      </c>
      <c r="J21" s="11">
        <v>3</v>
      </c>
      <c r="K21" s="11">
        <v>1</v>
      </c>
      <c r="L21" s="11">
        <v>0</v>
      </c>
      <c r="M21" s="11">
        <v>0</v>
      </c>
      <c r="N21" s="11">
        <v>0</v>
      </c>
      <c r="O21" s="11">
        <v>0</v>
      </c>
      <c r="P21" s="11">
        <v>189</v>
      </c>
      <c r="Q21" s="11">
        <v>19</v>
      </c>
      <c r="R21" s="11">
        <v>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8</v>
      </c>
      <c r="Y21" s="12">
        <v>1064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32</v>
      </c>
      <c r="D22" s="11">
        <v>417</v>
      </c>
      <c r="E22" s="11">
        <v>366</v>
      </c>
      <c r="F22" s="11">
        <v>19</v>
      </c>
      <c r="G22" s="11">
        <v>79</v>
      </c>
      <c r="H22" s="11">
        <v>0</v>
      </c>
      <c r="I22" s="11">
        <v>0</v>
      </c>
      <c r="J22" s="11">
        <v>0</v>
      </c>
      <c r="K22" s="11">
        <v>22</v>
      </c>
      <c r="L22" s="11">
        <v>12</v>
      </c>
      <c r="M22" s="11">
        <v>28</v>
      </c>
      <c r="N22" s="11">
        <v>0</v>
      </c>
      <c r="O22" s="11">
        <v>0</v>
      </c>
      <c r="P22" s="11">
        <v>166</v>
      </c>
      <c r="Q22" s="11">
        <v>39</v>
      </c>
      <c r="R22" s="11">
        <v>61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1241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22</v>
      </c>
      <c r="D23" s="11">
        <v>357</v>
      </c>
      <c r="E23" s="11">
        <v>213</v>
      </c>
      <c r="F23" s="11">
        <v>9</v>
      </c>
      <c r="G23" s="11">
        <v>35</v>
      </c>
      <c r="H23" s="11">
        <v>137</v>
      </c>
      <c r="I23" s="11">
        <v>164</v>
      </c>
      <c r="J23" s="11">
        <v>26</v>
      </c>
      <c r="K23" s="11">
        <v>70</v>
      </c>
      <c r="L23" s="11">
        <v>19</v>
      </c>
      <c r="M23" s="11">
        <v>68</v>
      </c>
      <c r="N23" s="11">
        <v>0</v>
      </c>
      <c r="O23" s="11">
        <v>0</v>
      </c>
      <c r="P23" s="11">
        <v>212</v>
      </c>
      <c r="Q23" s="11">
        <v>12</v>
      </c>
      <c r="R23" s="11">
        <v>0</v>
      </c>
      <c r="S23" s="11">
        <v>0</v>
      </c>
      <c r="T23" s="11">
        <v>8</v>
      </c>
      <c r="U23" s="11">
        <v>0</v>
      </c>
      <c r="V23" s="11">
        <v>0</v>
      </c>
      <c r="W23" s="11">
        <v>0</v>
      </c>
      <c r="X23" s="11">
        <v>12</v>
      </c>
      <c r="Y23" s="12">
        <v>1364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</v>
      </c>
      <c r="D24" s="11">
        <v>94</v>
      </c>
      <c r="E24" s="11">
        <v>73</v>
      </c>
      <c r="F24" s="11">
        <v>12</v>
      </c>
      <c r="G24" s="11">
        <v>7</v>
      </c>
      <c r="H24" s="11">
        <v>117</v>
      </c>
      <c r="I24" s="11">
        <v>207</v>
      </c>
      <c r="J24" s="11">
        <v>76</v>
      </c>
      <c r="K24" s="11">
        <v>292</v>
      </c>
      <c r="L24" s="11">
        <v>18</v>
      </c>
      <c r="M24" s="11">
        <v>78</v>
      </c>
      <c r="N24" s="11">
        <v>24</v>
      </c>
      <c r="O24" s="11">
        <v>0</v>
      </c>
      <c r="P24" s="11">
        <v>37</v>
      </c>
      <c r="Q24" s="11">
        <v>0</v>
      </c>
      <c r="R24" s="11">
        <v>0</v>
      </c>
      <c r="S24" s="11">
        <v>0</v>
      </c>
      <c r="T24" s="11">
        <v>0</v>
      </c>
      <c r="U24" s="11">
        <v>10</v>
      </c>
      <c r="V24" s="11">
        <v>0</v>
      </c>
      <c r="W24" s="11">
        <v>0</v>
      </c>
      <c r="X24" s="11">
        <v>0</v>
      </c>
      <c r="Y24" s="12">
        <v>1051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121</v>
      </c>
      <c r="E25" s="11">
        <v>83</v>
      </c>
      <c r="F25" s="11">
        <v>13</v>
      </c>
      <c r="G25" s="11">
        <v>0</v>
      </c>
      <c r="H25" s="11">
        <v>98</v>
      </c>
      <c r="I25" s="11">
        <v>213</v>
      </c>
      <c r="J25" s="11">
        <v>175</v>
      </c>
      <c r="K25" s="11">
        <v>243</v>
      </c>
      <c r="L25" s="11">
        <v>152</v>
      </c>
      <c r="M25" s="11">
        <v>244</v>
      </c>
      <c r="N25" s="11">
        <v>70</v>
      </c>
      <c r="O25" s="11">
        <v>0</v>
      </c>
      <c r="P25" s="11">
        <v>55</v>
      </c>
      <c r="Q25" s="11">
        <v>18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22</v>
      </c>
      <c r="Y25" s="12">
        <v>1506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17</v>
      </c>
      <c r="D26" s="11">
        <v>120</v>
      </c>
      <c r="E26" s="11">
        <v>63</v>
      </c>
      <c r="F26" s="11">
        <v>13</v>
      </c>
      <c r="G26" s="11">
        <v>23</v>
      </c>
      <c r="H26" s="11">
        <v>57</v>
      </c>
      <c r="I26" s="11">
        <v>120</v>
      </c>
      <c r="J26" s="11">
        <v>224</v>
      </c>
      <c r="K26" s="11">
        <v>527</v>
      </c>
      <c r="L26" s="11">
        <v>129</v>
      </c>
      <c r="M26" s="11">
        <v>461</v>
      </c>
      <c r="N26" s="11">
        <v>0</v>
      </c>
      <c r="O26" s="11">
        <v>0</v>
      </c>
      <c r="P26" s="11">
        <v>211</v>
      </c>
      <c r="Q26" s="11">
        <v>0</v>
      </c>
      <c r="R26" s="11">
        <v>0</v>
      </c>
      <c r="S26" s="11">
        <v>18</v>
      </c>
      <c r="T26" s="11">
        <v>0</v>
      </c>
      <c r="U26" s="11">
        <v>0</v>
      </c>
      <c r="V26" s="11">
        <v>0</v>
      </c>
      <c r="W26" s="11">
        <v>0</v>
      </c>
      <c r="X26" s="11">
        <v>13</v>
      </c>
      <c r="Y26" s="12">
        <v>1995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46</v>
      </c>
      <c r="E27" s="11">
        <v>33</v>
      </c>
      <c r="F27" s="11">
        <v>28</v>
      </c>
      <c r="G27" s="11">
        <v>28</v>
      </c>
      <c r="H27" s="11">
        <v>58</v>
      </c>
      <c r="I27" s="11">
        <v>27</v>
      </c>
      <c r="J27" s="11">
        <v>297</v>
      </c>
      <c r="K27" s="11">
        <v>251</v>
      </c>
      <c r="L27" s="11">
        <v>172</v>
      </c>
      <c r="M27" s="11">
        <v>448</v>
      </c>
      <c r="N27" s="11">
        <v>58</v>
      </c>
      <c r="O27" s="11">
        <v>0</v>
      </c>
      <c r="P27" s="11">
        <v>98</v>
      </c>
      <c r="Q27" s="11">
        <v>0</v>
      </c>
      <c r="R27" s="11">
        <v>22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39</v>
      </c>
      <c r="Y27" s="12">
        <v>1606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198</v>
      </c>
      <c r="E28" s="11">
        <v>45</v>
      </c>
      <c r="F28" s="11">
        <v>0</v>
      </c>
      <c r="G28" s="11">
        <v>15</v>
      </c>
      <c r="H28" s="11">
        <v>68</v>
      </c>
      <c r="I28" s="11">
        <v>17</v>
      </c>
      <c r="J28" s="11">
        <v>366</v>
      </c>
      <c r="K28" s="11">
        <v>373</v>
      </c>
      <c r="L28" s="11">
        <v>187</v>
      </c>
      <c r="M28" s="11">
        <v>1231</v>
      </c>
      <c r="N28" s="11">
        <v>0</v>
      </c>
      <c r="O28" s="11">
        <v>0</v>
      </c>
      <c r="P28" s="11">
        <v>75</v>
      </c>
      <c r="Q28" s="11">
        <v>1</v>
      </c>
      <c r="R28" s="11">
        <v>15</v>
      </c>
      <c r="S28" s="11">
        <v>3</v>
      </c>
      <c r="T28" s="11">
        <v>0</v>
      </c>
      <c r="U28" s="11">
        <v>0</v>
      </c>
      <c r="V28" s="11">
        <v>0</v>
      </c>
      <c r="W28" s="11">
        <v>0</v>
      </c>
      <c r="X28" s="11">
        <v>9</v>
      </c>
      <c r="Y28" s="12">
        <v>2602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157</v>
      </c>
      <c r="E29" s="11">
        <v>31</v>
      </c>
      <c r="F29" s="11">
        <v>7</v>
      </c>
      <c r="G29" s="11">
        <v>0</v>
      </c>
      <c r="H29" s="11">
        <v>0</v>
      </c>
      <c r="I29" s="11">
        <v>8</v>
      </c>
      <c r="J29" s="11">
        <v>80</v>
      </c>
      <c r="K29" s="11">
        <v>172</v>
      </c>
      <c r="L29" s="11">
        <v>142</v>
      </c>
      <c r="M29" s="11">
        <v>301</v>
      </c>
      <c r="N29" s="11">
        <v>14</v>
      </c>
      <c r="O29" s="11">
        <v>0</v>
      </c>
      <c r="P29" s="11">
        <v>104</v>
      </c>
      <c r="Q29" s="11">
        <v>0</v>
      </c>
      <c r="R29" s="11">
        <v>0</v>
      </c>
      <c r="S29" s="11">
        <v>11</v>
      </c>
      <c r="T29" s="11">
        <v>0</v>
      </c>
      <c r="U29" s="11">
        <v>0</v>
      </c>
      <c r="V29" s="11">
        <v>0</v>
      </c>
      <c r="W29" s="11">
        <v>0</v>
      </c>
      <c r="X29" s="11">
        <v>39</v>
      </c>
      <c r="Y29" s="12">
        <v>1065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34</v>
      </c>
      <c r="E30" s="11">
        <v>0</v>
      </c>
      <c r="F30" s="11">
        <v>3</v>
      </c>
      <c r="G30" s="11">
        <v>0</v>
      </c>
      <c r="H30" s="11">
        <v>0</v>
      </c>
      <c r="I30" s="11">
        <v>0</v>
      </c>
      <c r="J30" s="11">
        <v>15</v>
      </c>
      <c r="K30" s="11">
        <v>13</v>
      </c>
      <c r="L30" s="11">
        <v>12</v>
      </c>
      <c r="M30" s="11">
        <v>22</v>
      </c>
      <c r="N30" s="11">
        <v>2</v>
      </c>
      <c r="O30" s="11">
        <v>33</v>
      </c>
      <c r="P30" s="11">
        <v>5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41</v>
      </c>
      <c r="Y30" s="12">
        <v>180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155</v>
      </c>
      <c r="D31" s="11">
        <v>712</v>
      </c>
      <c r="E31" s="11">
        <v>836</v>
      </c>
      <c r="F31" s="11">
        <v>35</v>
      </c>
      <c r="G31" s="11">
        <v>28</v>
      </c>
      <c r="H31" s="11">
        <v>4</v>
      </c>
      <c r="I31" s="11">
        <v>19</v>
      </c>
      <c r="J31" s="11">
        <v>0</v>
      </c>
      <c r="K31" s="11">
        <v>85</v>
      </c>
      <c r="L31" s="11">
        <v>12</v>
      </c>
      <c r="M31" s="11">
        <v>35</v>
      </c>
      <c r="N31" s="11">
        <v>0</v>
      </c>
      <c r="O31" s="11">
        <v>0</v>
      </c>
      <c r="P31" s="11">
        <v>624</v>
      </c>
      <c r="Q31" s="11">
        <v>21</v>
      </c>
      <c r="R31" s="11">
        <v>73</v>
      </c>
      <c r="S31" s="11">
        <v>0</v>
      </c>
      <c r="T31" s="11">
        <v>134</v>
      </c>
      <c r="U31" s="11">
        <v>47</v>
      </c>
      <c r="V31" s="11">
        <v>0</v>
      </c>
      <c r="W31" s="11">
        <v>0</v>
      </c>
      <c r="X31" s="11">
        <v>0</v>
      </c>
      <c r="Y31" s="12">
        <v>2819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345</v>
      </c>
      <c r="E32" s="11">
        <v>86</v>
      </c>
      <c r="F32" s="11">
        <v>53</v>
      </c>
      <c r="G32" s="11">
        <v>21</v>
      </c>
      <c r="H32" s="11">
        <v>10</v>
      </c>
      <c r="I32" s="11">
        <v>0</v>
      </c>
      <c r="J32" s="11">
        <v>0</v>
      </c>
      <c r="K32" s="11">
        <v>0</v>
      </c>
      <c r="L32" s="11">
        <v>2</v>
      </c>
      <c r="M32" s="11">
        <v>0</v>
      </c>
      <c r="N32" s="11">
        <v>0</v>
      </c>
      <c r="O32" s="11">
        <v>0</v>
      </c>
      <c r="P32" s="11">
        <v>109</v>
      </c>
      <c r="Q32" s="11">
        <v>157</v>
      </c>
      <c r="R32" s="11">
        <v>320</v>
      </c>
      <c r="S32" s="11">
        <v>0</v>
      </c>
      <c r="T32" s="11">
        <v>0</v>
      </c>
      <c r="U32" s="11">
        <v>0</v>
      </c>
      <c r="V32" s="11">
        <v>6</v>
      </c>
      <c r="W32" s="11">
        <v>7</v>
      </c>
      <c r="X32" s="11">
        <v>0</v>
      </c>
      <c r="Y32" s="12">
        <v>1117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29</v>
      </c>
      <c r="D33" s="11">
        <v>439</v>
      </c>
      <c r="E33" s="11">
        <v>141</v>
      </c>
      <c r="F33" s="11">
        <v>33</v>
      </c>
      <c r="G33" s="11">
        <v>61</v>
      </c>
      <c r="H33" s="11">
        <v>0</v>
      </c>
      <c r="I33" s="11">
        <v>0</v>
      </c>
      <c r="J33" s="11">
        <v>11</v>
      </c>
      <c r="K33" s="11">
        <v>9</v>
      </c>
      <c r="L33" s="11">
        <v>0</v>
      </c>
      <c r="M33" s="11">
        <v>41</v>
      </c>
      <c r="N33" s="11">
        <v>0</v>
      </c>
      <c r="O33" s="11">
        <v>0</v>
      </c>
      <c r="P33" s="11">
        <v>146</v>
      </c>
      <c r="Q33" s="11">
        <v>124</v>
      </c>
      <c r="R33" s="11">
        <v>575</v>
      </c>
      <c r="S33" s="11">
        <v>0</v>
      </c>
      <c r="T33" s="11">
        <v>0</v>
      </c>
      <c r="U33" s="11">
        <v>0</v>
      </c>
      <c r="V33" s="11">
        <v>40</v>
      </c>
      <c r="W33" s="11">
        <v>7</v>
      </c>
      <c r="X33" s="11">
        <v>0</v>
      </c>
      <c r="Y33" s="12">
        <v>1655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</v>
      </c>
      <c r="D34" s="11">
        <v>34</v>
      </c>
      <c r="E34" s="11">
        <v>5</v>
      </c>
      <c r="F34" s="11">
        <v>0</v>
      </c>
      <c r="G34" s="11">
        <v>4</v>
      </c>
      <c r="H34" s="11">
        <v>14</v>
      </c>
      <c r="I34" s="11">
        <v>9</v>
      </c>
      <c r="J34" s="11">
        <v>42</v>
      </c>
      <c r="K34" s="11">
        <v>84</v>
      </c>
      <c r="L34" s="11">
        <v>12</v>
      </c>
      <c r="M34" s="11">
        <v>89</v>
      </c>
      <c r="N34" s="11">
        <v>0</v>
      </c>
      <c r="O34" s="11">
        <v>0</v>
      </c>
      <c r="P34" s="11">
        <v>18</v>
      </c>
      <c r="Q34" s="11">
        <v>4</v>
      </c>
      <c r="R34" s="11">
        <v>3</v>
      </c>
      <c r="S34" s="11">
        <v>21</v>
      </c>
      <c r="T34" s="11">
        <v>5</v>
      </c>
      <c r="U34" s="11">
        <v>0</v>
      </c>
      <c r="V34" s="11">
        <v>11</v>
      </c>
      <c r="W34" s="11">
        <v>0</v>
      </c>
      <c r="X34" s="11">
        <v>16</v>
      </c>
      <c r="Y34" s="12">
        <v>374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</v>
      </c>
      <c r="D35" s="11">
        <v>179</v>
      </c>
      <c r="E35" s="11">
        <v>21</v>
      </c>
      <c r="F35" s="11">
        <v>0</v>
      </c>
      <c r="G35" s="11">
        <v>11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8</v>
      </c>
      <c r="N35" s="11">
        <v>31</v>
      </c>
      <c r="O35" s="11">
        <v>0</v>
      </c>
      <c r="P35" s="11">
        <v>601</v>
      </c>
      <c r="Q35" s="11">
        <v>0</v>
      </c>
      <c r="R35" s="11">
        <v>0</v>
      </c>
      <c r="S35" s="11">
        <v>0</v>
      </c>
      <c r="T35" s="11">
        <v>724</v>
      </c>
      <c r="U35" s="11">
        <v>117</v>
      </c>
      <c r="V35" s="11">
        <v>0</v>
      </c>
      <c r="W35" s="11">
        <v>0</v>
      </c>
      <c r="X35" s="11">
        <v>10</v>
      </c>
      <c r="Y35" s="12">
        <v>1708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24</v>
      </c>
      <c r="D36" s="11">
        <v>99</v>
      </c>
      <c r="E36" s="11">
        <v>69</v>
      </c>
      <c r="F36" s="11">
        <v>0</v>
      </c>
      <c r="G36" s="11">
        <v>35</v>
      </c>
      <c r="H36" s="11">
        <v>0</v>
      </c>
      <c r="I36" s="11">
        <v>0</v>
      </c>
      <c r="J36" s="11">
        <v>12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400</v>
      </c>
      <c r="Q36" s="11">
        <v>0</v>
      </c>
      <c r="R36" s="11">
        <v>0</v>
      </c>
      <c r="S36" s="11">
        <v>0</v>
      </c>
      <c r="T36" s="11">
        <v>257</v>
      </c>
      <c r="U36" s="11">
        <v>77</v>
      </c>
      <c r="V36" s="11">
        <v>0</v>
      </c>
      <c r="W36" s="11">
        <v>0</v>
      </c>
      <c r="X36" s="11">
        <v>8</v>
      </c>
      <c r="Y36" s="12">
        <v>980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</v>
      </c>
      <c r="D37" s="11">
        <v>179</v>
      </c>
      <c r="E37" s="11">
        <v>23</v>
      </c>
      <c r="F37" s="11">
        <v>45</v>
      </c>
      <c r="G37" s="11">
        <v>39</v>
      </c>
      <c r="H37" s="11">
        <v>0</v>
      </c>
      <c r="I37" s="11">
        <v>0</v>
      </c>
      <c r="J37" s="11">
        <v>0</v>
      </c>
      <c r="K37" s="11">
        <v>13</v>
      </c>
      <c r="L37" s="11">
        <v>9</v>
      </c>
      <c r="M37" s="11">
        <v>19</v>
      </c>
      <c r="N37" s="11">
        <v>0</v>
      </c>
      <c r="O37" s="11">
        <v>0</v>
      </c>
      <c r="P37" s="11">
        <v>72</v>
      </c>
      <c r="Q37" s="11">
        <v>16</v>
      </c>
      <c r="R37" s="11">
        <v>136</v>
      </c>
      <c r="S37" s="11">
        <v>0</v>
      </c>
      <c r="T37" s="11">
        <v>0</v>
      </c>
      <c r="U37" s="11">
        <v>0</v>
      </c>
      <c r="V37" s="11">
        <v>348</v>
      </c>
      <c r="W37" s="11">
        <v>0</v>
      </c>
      <c r="X37" s="11">
        <v>5</v>
      </c>
      <c r="Y37" s="12">
        <v>909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46</v>
      </c>
      <c r="E38" s="11">
        <v>29</v>
      </c>
      <c r="F38" s="11">
        <v>6</v>
      </c>
      <c r="G38" s="11">
        <v>24</v>
      </c>
      <c r="H38" s="11">
        <v>0</v>
      </c>
      <c r="I38" s="11">
        <v>0</v>
      </c>
      <c r="J38" s="11">
        <v>0</v>
      </c>
      <c r="K38" s="11">
        <v>5</v>
      </c>
      <c r="L38" s="11">
        <v>0</v>
      </c>
      <c r="M38" s="11">
        <v>0</v>
      </c>
      <c r="N38" s="11">
        <v>0</v>
      </c>
      <c r="O38" s="11">
        <v>0</v>
      </c>
      <c r="P38" s="11">
        <v>23</v>
      </c>
      <c r="Q38" s="11">
        <v>43</v>
      </c>
      <c r="R38" s="11">
        <v>62</v>
      </c>
      <c r="S38" s="11">
        <v>0</v>
      </c>
      <c r="T38" s="11">
        <v>0</v>
      </c>
      <c r="U38" s="11">
        <v>0</v>
      </c>
      <c r="V38" s="11">
        <v>0</v>
      </c>
      <c r="W38" s="11">
        <v>99</v>
      </c>
      <c r="X38" s="11">
        <v>7</v>
      </c>
      <c r="Y38" s="12">
        <v>345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34</v>
      </c>
      <c r="E39" s="11">
        <v>22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13</v>
      </c>
      <c r="L39" s="11">
        <v>0</v>
      </c>
      <c r="M39" s="11">
        <v>15</v>
      </c>
      <c r="N39" s="11">
        <v>0</v>
      </c>
      <c r="O39" s="11">
        <v>0</v>
      </c>
      <c r="P39" s="11">
        <v>0</v>
      </c>
      <c r="Q39" s="11">
        <v>6</v>
      </c>
      <c r="R39" s="11">
        <v>19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49</v>
      </c>
      <c r="Y39" s="12">
        <v>158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1033</v>
      </c>
      <c r="D40" s="15">
        <v>6720</v>
      </c>
      <c r="E40" s="15">
        <v>5628</v>
      </c>
      <c r="F40" s="15">
        <v>517</v>
      </c>
      <c r="G40" s="15">
        <v>850</v>
      </c>
      <c r="H40" s="15">
        <v>659</v>
      </c>
      <c r="I40" s="15">
        <v>820</v>
      </c>
      <c r="J40" s="15">
        <v>1347</v>
      </c>
      <c r="K40" s="15">
        <v>2281</v>
      </c>
      <c r="L40" s="15">
        <v>890</v>
      </c>
      <c r="M40" s="15">
        <v>3140</v>
      </c>
      <c r="N40" s="15">
        <v>200</v>
      </c>
      <c r="O40" s="15">
        <v>33</v>
      </c>
      <c r="P40" s="15">
        <v>3980</v>
      </c>
      <c r="Q40" s="15">
        <v>586</v>
      </c>
      <c r="R40" s="15">
        <v>1630</v>
      </c>
      <c r="S40" s="15">
        <v>53</v>
      </c>
      <c r="T40" s="15">
        <v>1157</v>
      </c>
      <c r="U40" s="15">
        <v>311</v>
      </c>
      <c r="V40" s="15">
        <v>405</v>
      </c>
      <c r="W40" s="15">
        <v>120</v>
      </c>
      <c r="X40" s="15">
        <v>281</v>
      </c>
      <c r="Y40" s="16">
        <v>32640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191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468.11000000000013</v>
      </c>
      <c r="D18" s="11">
        <v>1038.43</v>
      </c>
      <c r="E18" s="11">
        <v>702.81000000000029</v>
      </c>
      <c r="F18" s="11">
        <v>75.260000000000005</v>
      </c>
      <c r="G18" s="11">
        <v>192.76999999999998</v>
      </c>
      <c r="H18" s="11">
        <v>60.33</v>
      </c>
      <c r="I18" s="11">
        <v>38.49</v>
      </c>
      <c r="J18" s="11">
        <v>19.920000000000002</v>
      </c>
      <c r="K18" s="11">
        <v>43.25</v>
      </c>
      <c r="L18" s="11">
        <v>0</v>
      </c>
      <c r="M18" s="11">
        <v>20.259999999999998</v>
      </c>
      <c r="N18" s="11">
        <v>0</v>
      </c>
      <c r="O18" s="11">
        <v>0</v>
      </c>
      <c r="P18" s="11">
        <v>347.4</v>
      </c>
      <c r="Q18" s="11">
        <v>87.94</v>
      </c>
      <c r="R18" s="11">
        <v>83.859999999999985</v>
      </c>
      <c r="S18" s="11">
        <v>0</v>
      </c>
      <c r="T18" s="11">
        <v>13.36</v>
      </c>
      <c r="U18" s="11">
        <v>16.809999999999999</v>
      </c>
      <c r="V18" s="11">
        <v>13.14</v>
      </c>
      <c r="W18" s="11">
        <v>6.9</v>
      </c>
      <c r="X18" s="11">
        <v>7.99</v>
      </c>
      <c r="Y18" s="12">
        <f t="shared" ref="Y18:Y39" si="0">SUM(C18:X18)</f>
        <v>3237.0300000000007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187.50999999999993</v>
      </c>
      <c r="D19" s="11">
        <v>956.69999999999936</v>
      </c>
      <c r="E19" s="11">
        <v>1437.3400000000001</v>
      </c>
      <c r="F19" s="11">
        <v>17.510000000000002</v>
      </c>
      <c r="G19" s="11">
        <v>117.04</v>
      </c>
      <c r="H19" s="11">
        <v>6.29</v>
      </c>
      <c r="I19" s="11">
        <v>11.239999999999998</v>
      </c>
      <c r="J19" s="11">
        <v>15.98</v>
      </c>
      <c r="K19" s="11">
        <v>61.09</v>
      </c>
      <c r="L19" s="11">
        <v>35.54</v>
      </c>
      <c r="M19" s="11">
        <v>25.119999999999997</v>
      </c>
      <c r="N19" s="11">
        <v>0</v>
      </c>
      <c r="O19" s="11">
        <v>0</v>
      </c>
      <c r="P19" s="11">
        <v>337.68000000000006</v>
      </c>
      <c r="Q19" s="11">
        <v>56.72</v>
      </c>
      <c r="R19" s="11">
        <v>205.92000000000002</v>
      </c>
      <c r="S19" s="11">
        <v>0</v>
      </c>
      <c r="T19" s="11">
        <v>5.45</v>
      </c>
      <c r="U19" s="11">
        <v>6.25</v>
      </c>
      <c r="V19" s="11">
        <v>16.11</v>
      </c>
      <c r="W19" s="11">
        <v>0</v>
      </c>
      <c r="X19" s="11">
        <v>15.71</v>
      </c>
      <c r="Y19" s="12">
        <f t="shared" si="0"/>
        <v>3515.1999999999989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132.16999999999999</v>
      </c>
      <c r="D20" s="11">
        <v>1161.7499999999998</v>
      </c>
      <c r="E20" s="11">
        <v>1396.0699999999995</v>
      </c>
      <c r="F20" s="11">
        <v>86.97</v>
      </c>
      <c r="G20" s="11">
        <v>190.38</v>
      </c>
      <c r="H20" s="11">
        <v>15.63</v>
      </c>
      <c r="I20" s="11">
        <v>6.02</v>
      </c>
      <c r="J20" s="11">
        <v>0</v>
      </c>
      <c r="K20" s="11">
        <v>58.8</v>
      </c>
      <c r="L20" s="11">
        <v>4.21</v>
      </c>
      <c r="M20" s="11">
        <v>34.94</v>
      </c>
      <c r="N20" s="11">
        <v>0</v>
      </c>
      <c r="O20" s="11">
        <v>0</v>
      </c>
      <c r="P20" s="11">
        <v>463.96</v>
      </c>
      <c r="Q20" s="11">
        <v>40.540000000000006</v>
      </c>
      <c r="R20" s="11">
        <v>177.58999999999997</v>
      </c>
      <c r="S20" s="11">
        <v>0</v>
      </c>
      <c r="T20" s="11">
        <v>16.420000000000002</v>
      </c>
      <c r="U20" s="11">
        <v>0</v>
      </c>
      <c r="V20" s="11">
        <v>6.35</v>
      </c>
      <c r="W20" s="11">
        <v>3.86</v>
      </c>
      <c r="X20" s="11">
        <v>18.329999999999998</v>
      </c>
      <c r="Y20" s="12">
        <f t="shared" si="0"/>
        <v>3813.99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103.61000000000001</v>
      </c>
      <c r="D21" s="11">
        <v>446.36000000000007</v>
      </c>
      <c r="E21" s="11">
        <v>364.81</v>
      </c>
      <c r="F21" s="11">
        <v>102.23</v>
      </c>
      <c r="G21" s="11">
        <v>83.740000000000009</v>
      </c>
      <c r="H21" s="11">
        <v>16.91</v>
      </c>
      <c r="I21" s="11">
        <v>4.47</v>
      </c>
      <c r="J21" s="11">
        <v>2.9</v>
      </c>
      <c r="K21" s="11">
        <v>1.32</v>
      </c>
      <c r="L21" s="11">
        <v>0</v>
      </c>
      <c r="M21" s="11">
        <v>12.58</v>
      </c>
      <c r="N21" s="11">
        <v>0</v>
      </c>
      <c r="O21" s="11">
        <v>0</v>
      </c>
      <c r="P21" s="11">
        <v>249.42999999999995</v>
      </c>
      <c r="Q21" s="11">
        <v>22.279999999999998</v>
      </c>
      <c r="R21" s="11">
        <v>41.84</v>
      </c>
      <c r="S21" s="11">
        <v>0</v>
      </c>
      <c r="T21" s="11">
        <v>0</v>
      </c>
      <c r="U21" s="11">
        <v>0</v>
      </c>
      <c r="V21" s="11">
        <v>12.31</v>
      </c>
      <c r="W21" s="11">
        <v>0</v>
      </c>
      <c r="X21" s="11">
        <v>7.59</v>
      </c>
      <c r="Y21" s="12">
        <f t="shared" si="0"/>
        <v>1472.3799999999999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112.54</v>
      </c>
      <c r="D22" s="11">
        <v>468.79999999999995</v>
      </c>
      <c r="E22" s="11">
        <v>498.16000000000014</v>
      </c>
      <c r="F22" s="11">
        <v>45.680000000000007</v>
      </c>
      <c r="G22" s="11">
        <v>181.47</v>
      </c>
      <c r="H22" s="11">
        <v>39.65</v>
      </c>
      <c r="I22" s="11">
        <v>7.45</v>
      </c>
      <c r="J22" s="11">
        <v>5.43</v>
      </c>
      <c r="K22" s="11">
        <v>50.93</v>
      </c>
      <c r="L22" s="11">
        <v>12.41</v>
      </c>
      <c r="M22" s="11">
        <v>20.41</v>
      </c>
      <c r="N22" s="11">
        <v>0</v>
      </c>
      <c r="O22" s="11">
        <v>0</v>
      </c>
      <c r="P22" s="11">
        <v>191.23</v>
      </c>
      <c r="Q22" s="11">
        <v>73.350000000000009</v>
      </c>
      <c r="R22" s="11">
        <v>147.54999999999998</v>
      </c>
      <c r="S22" s="11">
        <v>12.24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1867.3000000000004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28.479999999999997</v>
      </c>
      <c r="D23" s="11">
        <v>329.39</v>
      </c>
      <c r="E23" s="11">
        <v>284.97000000000003</v>
      </c>
      <c r="F23" s="11">
        <v>26.61</v>
      </c>
      <c r="G23" s="11">
        <v>65.37</v>
      </c>
      <c r="H23" s="11">
        <v>271.64000000000004</v>
      </c>
      <c r="I23" s="11">
        <v>335.20999999999987</v>
      </c>
      <c r="J23" s="11">
        <v>82.25</v>
      </c>
      <c r="K23" s="11">
        <v>99.440000000000026</v>
      </c>
      <c r="L23" s="11">
        <v>62.61</v>
      </c>
      <c r="M23" s="11">
        <v>62.930000000000007</v>
      </c>
      <c r="N23" s="11">
        <v>0</v>
      </c>
      <c r="O23" s="11">
        <v>0</v>
      </c>
      <c r="P23" s="11">
        <v>240.09000000000003</v>
      </c>
      <c r="Q23" s="11">
        <v>15.09</v>
      </c>
      <c r="R23" s="11">
        <v>30.900000000000006</v>
      </c>
      <c r="S23" s="11">
        <v>0</v>
      </c>
      <c r="T23" s="11">
        <v>8.48</v>
      </c>
      <c r="U23" s="11">
        <v>0</v>
      </c>
      <c r="V23" s="11">
        <v>0</v>
      </c>
      <c r="W23" s="11">
        <v>8.6199999999999992</v>
      </c>
      <c r="X23" s="11">
        <v>11.65</v>
      </c>
      <c r="Y23" s="12">
        <f t="shared" si="0"/>
        <v>1963.7299999999998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12.33</v>
      </c>
      <c r="D24" s="11">
        <v>146.63</v>
      </c>
      <c r="E24" s="11">
        <v>71.56</v>
      </c>
      <c r="F24" s="11">
        <v>11.66</v>
      </c>
      <c r="G24" s="11">
        <v>18.38</v>
      </c>
      <c r="H24" s="11">
        <v>123.48</v>
      </c>
      <c r="I24" s="11">
        <v>385.46999999999991</v>
      </c>
      <c r="J24" s="11">
        <v>96.15</v>
      </c>
      <c r="K24" s="11">
        <v>360.36</v>
      </c>
      <c r="L24" s="11">
        <v>34.979999999999997</v>
      </c>
      <c r="M24" s="11">
        <v>128.04000000000002</v>
      </c>
      <c r="N24" s="11">
        <v>24.33</v>
      </c>
      <c r="O24" s="11">
        <v>0</v>
      </c>
      <c r="P24" s="11">
        <v>98.079999999999984</v>
      </c>
      <c r="Q24" s="11">
        <v>0</v>
      </c>
      <c r="R24" s="11">
        <v>10.84</v>
      </c>
      <c r="S24" s="11">
        <v>0</v>
      </c>
      <c r="T24" s="11">
        <v>0</v>
      </c>
      <c r="U24" s="11">
        <v>5.27</v>
      </c>
      <c r="V24" s="11">
        <v>0</v>
      </c>
      <c r="W24" s="11">
        <v>0</v>
      </c>
      <c r="X24" s="11">
        <v>0</v>
      </c>
      <c r="Y24" s="12">
        <f t="shared" si="0"/>
        <v>1527.5599999999997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123.82</v>
      </c>
      <c r="E25" s="11">
        <v>65.3</v>
      </c>
      <c r="F25" s="11">
        <v>6.33</v>
      </c>
      <c r="G25" s="11">
        <v>0</v>
      </c>
      <c r="H25" s="11">
        <v>120.09000000000002</v>
      </c>
      <c r="I25" s="11">
        <v>302.37</v>
      </c>
      <c r="J25" s="11">
        <v>326.27</v>
      </c>
      <c r="K25" s="11">
        <v>373.05999999999995</v>
      </c>
      <c r="L25" s="11">
        <v>158.47999999999999</v>
      </c>
      <c r="M25" s="11">
        <v>273.36999999999989</v>
      </c>
      <c r="N25" s="11">
        <v>50.22</v>
      </c>
      <c r="O25" s="11">
        <v>0</v>
      </c>
      <c r="P25" s="11">
        <v>66.91</v>
      </c>
      <c r="Q25" s="11">
        <v>9.92</v>
      </c>
      <c r="R25" s="11">
        <v>0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16.990000000000002</v>
      </c>
      <c r="Y25" s="12">
        <f t="shared" si="0"/>
        <v>1897.91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17.07</v>
      </c>
      <c r="D26" s="11">
        <v>112.86</v>
      </c>
      <c r="E26" s="11">
        <v>117.33000000000003</v>
      </c>
      <c r="F26" s="11">
        <v>12.68</v>
      </c>
      <c r="G26" s="11">
        <v>23.130000000000003</v>
      </c>
      <c r="H26" s="11">
        <v>97.71</v>
      </c>
      <c r="I26" s="11">
        <v>184.82000000000005</v>
      </c>
      <c r="J26" s="11">
        <v>335.08</v>
      </c>
      <c r="K26" s="11">
        <v>756.17999999999984</v>
      </c>
      <c r="L26" s="11">
        <v>217.66000000000003</v>
      </c>
      <c r="M26" s="11">
        <v>752.09999999999991</v>
      </c>
      <c r="N26" s="11">
        <v>0</v>
      </c>
      <c r="O26" s="11">
        <v>0</v>
      </c>
      <c r="P26" s="11">
        <v>216.64000000000001</v>
      </c>
      <c r="Q26" s="11">
        <v>23.04</v>
      </c>
      <c r="R26" s="11">
        <v>0</v>
      </c>
      <c r="S26" s="11">
        <v>9.08</v>
      </c>
      <c r="T26" s="11">
        <v>0</v>
      </c>
      <c r="U26" s="11">
        <v>0</v>
      </c>
      <c r="V26" s="11">
        <v>0</v>
      </c>
      <c r="W26" s="11">
        <v>0</v>
      </c>
      <c r="X26" s="11">
        <v>24.47</v>
      </c>
      <c r="Y26" s="12">
        <f t="shared" si="0"/>
        <v>2899.8499999999995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72.38</v>
      </c>
      <c r="E27" s="11">
        <v>33.299999999999997</v>
      </c>
      <c r="F27" s="11">
        <v>26.09</v>
      </c>
      <c r="G27" s="11">
        <v>20.34</v>
      </c>
      <c r="H27" s="11">
        <v>67.38</v>
      </c>
      <c r="I27" s="11">
        <v>36.72</v>
      </c>
      <c r="J27" s="11">
        <v>355.02999999999992</v>
      </c>
      <c r="K27" s="11">
        <v>368.69</v>
      </c>
      <c r="L27" s="11">
        <v>297.30000000000007</v>
      </c>
      <c r="M27" s="11">
        <v>772.06999999999994</v>
      </c>
      <c r="N27" s="11">
        <v>34.4</v>
      </c>
      <c r="O27" s="11">
        <v>0</v>
      </c>
      <c r="P27" s="11">
        <v>99.66</v>
      </c>
      <c r="Q27" s="11">
        <v>0</v>
      </c>
      <c r="R27" s="11">
        <v>15.05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26.6</v>
      </c>
      <c r="Y27" s="12">
        <f t="shared" si="0"/>
        <v>2225.0100000000002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8.94</v>
      </c>
      <c r="D28" s="11">
        <v>149.38000000000002</v>
      </c>
      <c r="E28" s="11">
        <v>31.5</v>
      </c>
      <c r="F28" s="11">
        <v>0</v>
      </c>
      <c r="G28" s="11">
        <v>31.63</v>
      </c>
      <c r="H28" s="11">
        <v>73.039999999999992</v>
      </c>
      <c r="I28" s="11">
        <v>16.68</v>
      </c>
      <c r="J28" s="11">
        <v>346.18</v>
      </c>
      <c r="K28" s="11">
        <v>537.75000000000011</v>
      </c>
      <c r="L28" s="11">
        <v>274.59999999999997</v>
      </c>
      <c r="M28" s="11">
        <v>1746.1300000000008</v>
      </c>
      <c r="N28" s="11">
        <v>25.79</v>
      </c>
      <c r="O28" s="11">
        <v>0</v>
      </c>
      <c r="P28" s="11">
        <v>106.12</v>
      </c>
      <c r="Q28" s="11">
        <v>1.32</v>
      </c>
      <c r="R28" s="11">
        <v>15.24</v>
      </c>
      <c r="S28" s="11">
        <v>3.23</v>
      </c>
      <c r="T28" s="11">
        <v>0</v>
      </c>
      <c r="U28" s="11">
        <v>0</v>
      </c>
      <c r="V28" s="11">
        <v>0</v>
      </c>
      <c r="W28" s="11">
        <v>0</v>
      </c>
      <c r="X28" s="11">
        <v>8.58</v>
      </c>
      <c r="Y28" s="12">
        <f t="shared" si="0"/>
        <v>3376.1100000000006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127.1</v>
      </c>
      <c r="E29" s="11">
        <v>28.86</v>
      </c>
      <c r="F29" s="11">
        <v>7.09</v>
      </c>
      <c r="G29" s="11">
        <v>0</v>
      </c>
      <c r="H29" s="11">
        <v>5.78</v>
      </c>
      <c r="I29" s="11">
        <v>14.370000000000001</v>
      </c>
      <c r="J29" s="11">
        <v>78.159999999999982</v>
      </c>
      <c r="K29" s="11">
        <v>192.97</v>
      </c>
      <c r="L29" s="11">
        <v>123.1</v>
      </c>
      <c r="M29" s="11">
        <v>375.03000000000009</v>
      </c>
      <c r="N29" s="11">
        <v>45.69</v>
      </c>
      <c r="O29" s="11">
        <v>0</v>
      </c>
      <c r="P29" s="11">
        <v>74.3</v>
      </c>
      <c r="Q29" s="11">
        <v>0</v>
      </c>
      <c r="R29" s="11">
        <v>0</v>
      </c>
      <c r="S29" s="11">
        <v>11.41</v>
      </c>
      <c r="T29" s="11">
        <v>0</v>
      </c>
      <c r="U29" s="11">
        <v>7.48</v>
      </c>
      <c r="V29" s="11">
        <v>0</v>
      </c>
      <c r="W29" s="11">
        <v>0</v>
      </c>
      <c r="X29" s="11">
        <v>35.82</v>
      </c>
      <c r="Y29" s="12">
        <f t="shared" si="0"/>
        <v>1127.1600000000001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21.220000000000002</v>
      </c>
      <c r="E30" s="11">
        <v>0</v>
      </c>
      <c r="F30" s="11">
        <v>2.9</v>
      </c>
      <c r="G30" s="11">
        <v>0</v>
      </c>
      <c r="H30" s="11">
        <v>0</v>
      </c>
      <c r="I30" s="11">
        <v>0</v>
      </c>
      <c r="J30" s="11">
        <v>11.94</v>
      </c>
      <c r="K30" s="11">
        <v>10.6</v>
      </c>
      <c r="L30" s="11">
        <v>11.65</v>
      </c>
      <c r="M30" s="11">
        <v>18.959999999999997</v>
      </c>
      <c r="N30" s="11">
        <v>2.12</v>
      </c>
      <c r="O30" s="11">
        <v>63.599999999999987</v>
      </c>
      <c r="P30" s="11">
        <v>5.67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42.569999999999993</v>
      </c>
      <c r="Y30" s="12">
        <f t="shared" si="0"/>
        <v>191.22999999999996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247.95</v>
      </c>
      <c r="D31" s="11">
        <v>950.53000000000031</v>
      </c>
      <c r="E31" s="11">
        <v>845.97000000000014</v>
      </c>
      <c r="F31" s="11">
        <v>55.25</v>
      </c>
      <c r="G31" s="11">
        <v>64.69</v>
      </c>
      <c r="H31" s="11">
        <v>27.049999999999997</v>
      </c>
      <c r="I31" s="11">
        <v>55.44</v>
      </c>
      <c r="J31" s="11">
        <v>5.13</v>
      </c>
      <c r="K31" s="11">
        <v>121.43000000000002</v>
      </c>
      <c r="L31" s="11">
        <v>12.78</v>
      </c>
      <c r="M31" s="11">
        <v>89.47</v>
      </c>
      <c r="N31" s="11">
        <v>0</v>
      </c>
      <c r="O31" s="11">
        <v>0</v>
      </c>
      <c r="P31" s="11">
        <v>953.89000000000044</v>
      </c>
      <c r="Q31" s="11">
        <v>14.57</v>
      </c>
      <c r="R31" s="11">
        <v>81.580000000000013</v>
      </c>
      <c r="S31" s="11">
        <v>0</v>
      </c>
      <c r="T31" s="11">
        <v>248.16999999999996</v>
      </c>
      <c r="U31" s="11">
        <v>53.540000000000006</v>
      </c>
      <c r="V31" s="11">
        <v>0</v>
      </c>
      <c r="W31" s="11">
        <v>0</v>
      </c>
      <c r="X31" s="11">
        <v>0</v>
      </c>
      <c r="Y31" s="12">
        <f t="shared" si="0"/>
        <v>3827.440000000001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24.65</v>
      </c>
      <c r="D32" s="11">
        <v>313.10000000000008</v>
      </c>
      <c r="E32" s="11">
        <v>107.45</v>
      </c>
      <c r="F32" s="11">
        <v>87.710000000000008</v>
      </c>
      <c r="G32" s="11">
        <v>14.89</v>
      </c>
      <c r="H32" s="11">
        <v>10.23</v>
      </c>
      <c r="I32" s="11">
        <v>0</v>
      </c>
      <c r="J32" s="11">
        <v>6.63</v>
      </c>
      <c r="K32" s="11">
        <v>6.53</v>
      </c>
      <c r="L32" s="11">
        <v>2.25</v>
      </c>
      <c r="M32" s="11">
        <v>0</v>
      </c>
      <c r="N32" s="11">
        <v>0</v>
      </c>
      <c r="O32" s="11">
        <v>0</v>
      </c>
      <c r="P32" s="11">
        <v>95.87</v>
      </c>
      <c r="Q32" s="11">
        <v>330.26999999999992</v>
      </c>
      <c r="R32" s="11">
        <v>388.12999999999994</v>
      </c>
      <c r="S32" s="11">
        <v>0</v>
      </c>
      <c r="T32" s="11">
        <v>8.8800000000000008</v>
      </c>
      <c r="U32" s="11">
        <v>0</v>
      </c>
      <c r="V32" s="11">
        <v>6.35</v>
      </c>
      <c r="W32" s="11">
        <v>13.040000000000001</v>
      </c>
      <c r="X32" s="11">
        <v>15.29</v>
      </c>
      <c r="Y32" s="12">
        <f t="shared" si="0"/>
        <v>1431.2699999999998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49.03</v>
      </c>
      <c r="D33" s="11">
        <v>446.31</v>
      </c>
      <c r="E33" s="11">
        <v>146.43000000000004</v>
      </c>
      <c r="F33" s="11">
        <v>45.22</v>
      </c>
      <c r="G33" s="11">
        <v>51.81</v>
      </c>
      <c r="H33" s="11">
        <v>0</v>
      </c>
      <c r="I33" s="11">
        <v>0</v>
      </c>
      <c r="J33" s="11">
        <v>10.84</v>
      </c>
      <c r="K33" s="11">
        <v>8.92</v>
      </c>
      <c r="L33" s="11">
        <v>0</v>
      </c>
      <c r="M33" s="11">
        <v>22.8</v>
      </c>
      <c r="N33" s="11">
        <v>0</v>
      </c>
      <c r="O33" s="11">
        <v>0</v>
      </c>
      <c r="P33" s="11">
        <v>136.09000000000003</v>
      </c>
      <c r="Q33" s="11">
        <v>176.70999999999995</v>
      </c>
      <c r="R33" s="11">
        <v>899.38999999999953</v>
      </c>
      <c r="S33" s="11">
        <v>0</v>
      </c>
      <c r="T33" s="11">
        <v>0</v>
      </c>
      <c r="U33" s="11">
        <v>0</v>
      </c>
      <c r="V33" s="11">
        <v>35.47</v>
      </c>
      <c r="W33" s="11">
        <v>7</v>
      </c>
      <c r="X33" s="11">
        <v>10.51</v>
      </c>
      <c r="Y33" s="12">
        <f t="shared" si="0"/>
        <v>2046.5299999999997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3.81</v>
      </c>
      <c r="D34" s="11">
        <v>65.429999999999993</v>
      </c>
      <c r="E34" s="11">
        <v>4.74</v>
      </c>
      <c r="F34" s="11">
        <v>0</v>
      </c>
      <c r="G34" s="11">
        <v>4.2300000000000004</v>
      </c>
      <c r="H34" s="11">
        <v>7.75</v>
      </c>
      <c r="I34" s="11">
        <v>21.72</v>
      </c>
      <c r="J34" s="11">
        <v>36.010000000000005</v>
      </c>
      <c r="K34" s="11">
        <v>76.489999999999995</v>
      </c>
      <c r="L34" s="11">
        <v>12.31</v>
      </c>
      <c r="M34" s="11">
        <v>99.859999999999985</v>
      </c>
      <c r="N34" s="11">
        <v>12.41</v>
      </c>
      <c r="O34" s="11">
        <v>0</v>
      </c>
      <c r="P34" s="11">
        <v>17.79</v>
      </c>
      <c r="Q34" s="11">
        <v>13.510000000000002</v>
      </c>
      <c r="R34" s="11">
        <v>6.4</v>
      </c>
      <c r="S34" s="11">
        <v>80.759999999999991</v>
      </c>
      <c r="T34" s="11">
        <v>5.15</v>
      </c>
      <c r="U34" s="11">
        <v>0</v>
      </c>
      <c r="V34" s="11">
        <v>11.41</v>
      </c>
      <c r="W34" s="11">
        <v>0</v>
      </c>
      <c r="X34" s="11">
        <v>31.279999999999998</v>
      </c>
      <c r="Y34" s="12">
        <f t="shared" si="0"/>
        <v>511.06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24.69</v>
      </c>
      <c r="D35" s="11">
        <v>264.94</v>
      </c>
      <c r="E35" s="11">
        <v>0</v>
      </c>
      <c r="F35" s="11">
        <v>26.84</v>
      </c>
      <c r="G35" s="11">
        <v>31.04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7.77</v>
      </c>
      <c r="N35" s="11">
        <v>30.62</v>
      </c>
      <c r="O35" s="11">
        <v>0</v>
      </c>
      <c r="P35" s="11">
        <v>660.26000000000022</v>
      </c>
      <c r="Q35" s="11">
        <v>0</v>
      </c>
      <c r="R35" s="11">
        <v>0</v>
      </c>
      <c r="S35" s="11">
        <v>5.15</v>
      </c>
      <c r="T35" s="11">
        <v>1281.5200000000011</v>
      </c>
      <c r="U35" s="11">
        <v>147.54</v>
      </c>
      <c r="V35" s="11">
        <v>0</v>
      </c>
      <c r="W35" s="11">
        <v>0</v>
      </c>
      <c r="X35" s="11">
        <v>34.379999999999995</v>
      </c>
      <c r="Y35" s="12">
        <f t="shared" si="0"/>
        <v>2514.7500000000018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18.46</v>
      </c>
      <c r="D36" s="11">
        <v>105.78</v>
      </c>
      <c r="E36" s="11">
        <v>76.94</v>
      </c>
      <c r="F36" s="11">
        <v>0</v>
      </c>
      <c r="G36" s="11">
        <v>25.63</v>
      </c>
      <c r="H36" s="11">
        <v>0</v>
      </c>
      <c r="I36" s="11">
        <v>0</v>
      </c>
      <c r="J36" s="11">
        <v>12.09</v>
      </c>
      <c r="K36" s="11">
        <v>0</v>
      </c>
      <c r="L36" s="11">
        <v>0</v>
      </c>
      <c r="M36" s="11">
        <v>6.43</v>
      </c>
      <c r="N36" s="11">
        <v>0</v>
      </c>
      <c r="O36" s="11">
        <v>0</v>
      </c>
      <c r="P36" s="11">
        <v>522.62999999999977</v>
      </c>
      <c r="Q36" s="11">
        <v>0</v>
      </c>
      <c r="R36" s="11">
        <v>9.4</v>
      </c>
      <c r="S36" s="11">
        <v>0</v>
      </c>
      <c r="T36" s="11">
        <v>458.25</v>
      </c>
      <c r="U36" s="11">
        <v>123.32</v>
      </c>
      <c r="V36" s="11">
        <v>0</v>
      </c>
      <c r="W36" s="11">
        <v>0</v>
      </c>
      <c r="X36" s="11">
        <v>7.53</v>
      </c>
      <c r="Y36" s="12">
        <f t="shared" si="0"/>
        <v>1366.4599999999996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5.34</v>
      </c>
      <c r="D37" s="11">
        <v>166.13</v>
      </c>
      <c r="E37" s="11">
        <v>32.380000000000003</v>
      </c>
      <c r="F37" s="11">
        <v>39.79</v>
      </c>
      <c r="G37" s="11">
        <v>56.22</v>
      </c>
      <c r="H37" s="11">
        <v>0</v>
      </c>
      <c r="I37" s="11">
        <v>8.11</v>
      </c>
      <c r="J37" s="11">
        <v>0</v>
      </c>
      <c r="K37" s="11">
        <v>22.86</v>
      </c>
      <c r="L37" s="11">
        <v>8.67</v>
      </c>
      <c r="M37" s="11">
        <v>19.27</v>
      </c>
      <c r="N37" s="11">
        <v>0</v>
      </c>
      <c r="O37" s="11">
        <v>0</v>
      </c>
      <c r="P37" s="11">
        <v>127.26000000000002</v>
      </c>
      <c r="Q37" s="11">
        <v>23.27</v>
      </c>
      <c r="R37" s="11">
        <v>188.76999999999998</v>
      </c>
      <c r="S37" s="11">
        <v>0</v>
      </c>
      <c r="T37" s="11">
        <v>0</v>
      </c>
      <c r="U37" s="11">
        <v>0</v>
      </c>
      <c r="V37" s="11">
        <v>581.92999999999995</v>
      </c>
      <c r="W37" s="11">
        <v>14.49</v>
      </c>
      <c r="X37" s="11">
        <v>10.54</v>
      </c>
      <c r="Y37" s="12">
        <f t="shared" si="0"/>
        <v>1305.03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62.090000000000011</v>
      </c>
      <c r="E38" s="11">
        <v>33.369999999999997</v>
      </c>
      <c r="F38" s="11">
        <v>9.0299999999999994</v>
      </c>
      <c r="G38" s="11">
        <v>23.62</v>
      </c>
      <c r="H38" s="11">
        <v>0</v>
      </c>
      <c r="I38" s="11">
        <v>0</v>
      </c>
      <c r="J38" s="11">
        <v>0</v>
      </c>
      <c r="K38" s="11">
        <v>2.67</v>
      </c>
      <c r="L38" s="11">
        <v>0</v>
      </c>
      <c r="M38" s="11">
        <v>0</v>
      </c>
      <c r="N38" s="11">
        <v>0</v>
      </c>
      <c r="O38" s="11">
        <v>0</v>
      </c>
      <c r="P38" s="11">
        <v>21.15</v>
      </c>
      <c r="Q38" s="11">
        <v>63.06</v>
      </c>
      <c r="R38" s="11">
        <v>73.460000000000008</v>
      </c>
      <c r="S38" s="11">
        <v>0</v>
      </c>
      <c r="T38" s="11">
        <v>0</v>
      </c>
      <c r="U38" s="11">
        <v>0</v>
      </c>
      <c r="V38" s="11">
        <v>17.71</v>
      </c>
      <c r="W38" s="11">
        <v>130.48000000000002</v>
      </c>
      <c r="X38" s="11">
        <v>7.14</v>
      </c>
      <c r="Y38" s="12">
        <f t="shared" si="0"/>
        <v>443.78000000000003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14.09</v>
      </c>
      <c r="E39" s="11">
        <v>23.98</v>
      </c>
      <c r="F39" s="11">
        <v>0</v>
      </c>
      <c r="G39" s="11">
        <v>0</v>
      </c>
      <c r="H39" s="11">
        <v>12.44</v>
      </c>
      <c r="I39" s="11">
        <v>0</v>
      </c>
      <c r="J39" s="11">
        <v>0</v>
      </c>
      <c r="K39" s="11">
        <v>6.6</v>
      </c>
      <c r="L39" s="11">
        <v>0</v>
      </c>
      <c r="M39" s="11">
        <v>28.42</v>
      </c>
      <c r="N39" s="11">
        <v>0</v>
      </c>
      <c r="O39" s="11">
        <v>0</v>
      </c>
      <c r="P39" s="11">
        <v>4.3600000000000003</v>
      </c>
      <c r="Q39" s="11">
        <v>6.09</v>
      </c>
      <c r="R39" s="11">
        <v>10.65</v>
      </c>
      <c r="S39" s="11">
        <v>4.41</v>
      </c>
      <c r="T39" s="11">
        <v>0</v>
      </c>
      <c r="U39" s="11">
        <v>0</v>
      </c>
      <c r="V39" s="11">
        <v>0</v>
      </c>
      <c r="W39" s="11">
        <v>0</v>
      </c>
      <c r="X39" s="11">
        <v>33.43</v>
      </c>
      <c r="Y39" s="12">
        <f t="shared" si="0"/>
        <v>144.47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1444.69</v>
      </c>
      <c r="D40" s="15">
        <f t="shared" si="1"/>
        <v>7543.2200000000012</v>
      </c>
      <c r="E40" s="15">
        <f t="shared" si="1"/>
        <v>6303.27</v>
      </c>
      <c r="F40" s="15">
        <f t="shared" si="1"/>
        <v>684.85</v>
      </c>
      <c r="G40" s="15">
        <f t="shared" si="1"/>
        <v>1196.3800000000001</v>
      </c>
      <c r="H40" s="15">
        <f t="shared" si="1"/>
        <v>955.40000000000009</v>
      </c>
      <c r="I40" s="15">
        <f t="shared" si="1"/>
        <v>1428.58</v>
      </c>
      <c r="J40" s="15">
        <f t="shared" si="1"/>
        <v>1745.9900000000002</v>
      </c>
      <c r="K40" s="15">
        <f t="shared" si="1"/>
        <v>3159.9399999999996</v>
      </c>
      <c r="L40" s="15">
        <f t="shared" si="1"/>
        <v>1268.5500000000002</v>
      </c>
      <c r="M40" s="15">
        <f t="shared" si="1"/>
        <v>4515.9600000000019</v>
      </c>
      <c r="N40" s="15">
        <f t="shared" si="1"/>
        <v>225.57999999999998</v>
      </c>
      <c r="O40" s="15">
        <f t="shared" si="1"/>
        <v>63.599999999999987</v>
      </c>
      <c r="P40" s="15">
        <f t="shared" si="1"/>
        <v>5036.47</v>
      </c>
      <c r="Q40" s="15">
        <f t="shared" si="1"/>
        <v>957.68</v>
      </c>
      <c r="R40" s="15">
        <f t="shared" si="1"/>
        <v>2386.5699999999997</v>
      </c>
      <c r="S40" s="15">
        <f t="shared" si="1"/>
        <v>126.28</v>
      </c>
      <c r="T40" s="15">
        <f t="shared" si="1"/>
        <v>2050.4600000000009</v>
      </c>
      <c r="U40" s="15">
        <f t="shared" si="1"/>
        <v>360.21</v>
      </c>
      <c r="V40" s="15">
        <f t="shared" si="1"/>
        <v>700.78</v>
      </c>
      <c r="W40" s="15">
        <f t="shared" si="1"/>
        <v>184.39000000000001</v>
      </c>
      <c r="X40" s="15">
        <f t="shared" si="1"/>
        <v>366.4</v>
      </c>
      <c r="Y40" s="16">
        <f t="shared" si="1"/>
        <v>42705.249999999993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192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11.11</v>
      </c>
      <c r="D18" s="11">
        <v>5.15</v>
      </c>
      <c r="E18" s="11">
        <v>45.34</v>
      </c>
      <c r="F18" s="11">
        <v>0</v>
      </c>
      <c r="G18" s="11">
        <v>19.399999999999999</v>
      </c>
      <c r="H18" s="11">
        <v>0</v>
      </c>
      <c r="I18" s="11">
        <v>0</v>
      </c>
      <c r="J18" s="11">
        <v>0</v>
      </c>
      <c r="K18" s="11">
        <v>4.8</v>
      </c>
      <c r="L18" s="11">
        <v>0</v>
      </c>
      <c r="M18" s="11">
        <v>0</v>
      </c>
      <c r="N18" s="11">
        <v>0</v>
      </c>
      <c r="O18" s="11">
        <v>0</v>
      </c>
      <c r="P18" s="11">
        <v>20.07</v>
      </c>
      <c r="Q18" s="11">
        <v>14.52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120.39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6.67</v>
      </c>
      <c r="D19" s="11">
        <v>27.64</v>
      </c>
      <c r="E19" s="11">
        <v>32.619999999999997</v>
      </c>
      <c r="F19" s="11">
        <v>0</v>
      </c>
      <c r="G19" s="11">
        <v>5.15</v>
      </c>
      <c r="H19" s="11">
        <v>0</v>
      </c>
      <c r="I19" s="11">
        <v>0</v>
      </c>
      <c r="J19" s="11">
        <v>0</v>
      </c>
      <c r="K19" s="11">
        <v>6.15</v>
      </c>
      <c r="L19" s="11">
        <v>0</v>
      </c>
      <c r="M19" s="11">
        <v>0</v>
      </c>
      <c r="N19" s="11">
        <v>0</v>
      </c>
      <c r="O19" s="11">
        <v>0</v>
      </c>
      <c r="P19" s="11">
        <v>6.37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5.96</v>
      </c>
      <c r="Y19" s="12">
        <f t="shared" si="0"/>
        <v>90.560000000000016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7.8</v>
      </c>
      <c r="D20" s="11">
        <v>15.94</v>
      </c>
      <c r="E20" s="11">
        <v>8.61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5.85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18.329999999999998</v>
      </c>
      <c r="Y20" s="12">
        <f t="shared" si="0"/>
        <v>56.529999999999994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33.840000000000003</v>
      </c>
      <c r="E21" s="11">
        <v>18.82</v>
      </c>
      <c r="F21" s="11">
        <v>10.119999999999999</v>
      </c>
      <c r="G21" s="11">
        <v>9.83</v>
      </c>
      <c r="H21" s="11">
        <v>0</v>
      </c>
      <c r="I21" s="11">
        <v>4.47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77.08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11.92</v>
      </c>
      <c r="D22" s="11">
        <v>38.260000000000005</v>
      </c>
      <c r="E22" s="11">
        <v>15.41</v>
      </c>
      <c r="F22" s="11">
        <v>17.190000000000001</v>
      </c>
      <c r="G22" s="11">
        <v>17.91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21.990000000000002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122.68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14.27</v>
      </c>
      <c r="E23" s="11">
        <v>0</v>
      </c>
      <c r="F23" s="11">
        <v>9.9700000000000006</v>
      </c>
      <c r="G23" s="11">
        <v>10.74</v>
      </c>
      <c r="H23" s="11">
        <v>45.77</v>
      </c>
      <c r="I23" s="11">
        <v>25.439999999999998</v>
      </c>
      <c r="J23" s="11">
        <v>8.5</v>
      </c>
      <c r="K23" s="11">
        <v>14.27</v>
      </c>
      <c r="L23" s="11">
        <v>13.53</v>
      </c>
      <c r="M23" s="11">
        <v>0</v>
      </c>
      <c r="N23" s="11">
        <v>0</v>
      </c>
      <c r="O23" s="11">
        <v>0</v>
      </c>
      <c r="P23" s="11">
        <v>19.22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161.71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6.04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18.740000000000002</v>
      </c>
      <c r="J24" s="11">
        <v>0</v>
      </c>
      <c r="K24" s="11">
        <v>31.540000000000003</v>
      </c>
      <c r="L24" s="11">
        <v>0</v>
      </c>
      <c r="M24" s="11">
        <v>19.73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76.050000000000011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14.149999999999999</v>
      </c>
      <c r="E25" s="11">
        <v>0</v>
      </c>
      <c r="F25" s="11">
        <v>0</v>
      </c>
      <c r="G25" s="11">
        <v>0</v>
      </c>
      <c r="H25" s="11">
        <v>5.85</v>
      </c>
      <c r="I25" s="11">
        <v>0</v>
      </c>
      <c r="J25" s="11">
        <v>49.680000000000007</v>
      </c>
      <c r="K25" s="11">
        <v>14.42</v>
      </c>
      <c r="L25" s="11">
        <v>7.55</v>
      </c>
      <c r="M25" s="11">
        <v>19.369999999999997</v>
      </c>
      <c r="N25" s="11">
        <v>0</v>
      </c>
      <c r="O25" s="11">
        <v>0</v>
      </c>
      <c r="P25" s="11">
        <v>8.06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5.91</v>
      </c>
      <c r="Y25" s="12">
        <f t="shared" si="0"/>
        <v>124.99000000000001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19.47</v>
      </c>
      <c r="I26" s="11">
        <v>13.14</v>
      </c>
      <c r="J26" s="11">
        <v>10.83</v>
      </c>
      <c r="K26" s="11">
        <v>44.870000000000005</v>
      </c>
      <c r="L26" s="11">
        <v>10.89</v>
      </c>
      <c r="M26" s="11">
        <v>23.009999999999998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122.21000000000001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6.74</v>
      </c>
      <c r="E27" s="11">
        <v>0</v>
      </c>
      <c r="F27" s="11">
        <v>0</v>
      </c>
      <c r="G27" s="11">
        <v>0</v>
      </c>
      <c r="H27" s="11">
        <v>0</v>
      </c>
      <c r="I27" s="11">
        <v>13.54</v>
      </c>
      <c r="J27" s="11">
        <v>3.15</v>
      </c>
      <c r="K27" s="11">
        <v>37.58</v>
      </c>
      <c r="L27" s="11">
        <v>15.27</v>
      </c>
      <c r="M27" s="11">
        <v>15.66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91.94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1.5</v>
      </c>
      <c r="K28" s="11">
        <v>25.36</v>
      </c>
      <c r="L28" s="11">
        <v>17.62</v>
      </c>
      <c r="M28" s="11">
        <v>73.14</v>
      </c>
      <c r="N28" s="11">
        <v>11.72</v>
      </c>
      <c r="O28" s="11">
        <v>0</v>
      </c>
      <c r="P28" s="11">
        <v>15.4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144.74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6.52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15.309999999999999</v>
      </c>
      <c r="L29" s="11">
        <v>9.06</v>
      </c>
      <c r="M29" s="11">
        <v>6.59</v>
      </c>
      <c r="N29" s="11">
        <v>12.43</v>
      </c>
      <c r="O29" s="11">
        <v>0</v>
      </c>
      <c r="P29" s="11">
        <v>12.71</v>
      </c>
      <c r="Q29" s="11">
        <v>0</v>
      </c>
      <c r="R29" s="11">
        <v>0</v>
      </c>
      <c r="S29" s="11">
        <v>0</v>
      </c>
      <c r="T29" s="11">
        <v>0</v>
      </c>
      <c r="U29" s="11">
        <v>7.48</v>
      </c>
      <c r="V29" s="11">
        <v>0</v>
      </c>
      <c r="W29" s="11">
        <v>0</v>
      </c>
      <c r="X29" s="11">
        <v>12.11</v>
      </c>
      <c r="Y29" s="12">
        <f t="shared" si="0"/>
        <v>82.210000000000008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2.2000000000000002</v>
      </c>
      <c r="K30" s="11">
        <v>1.32</v>
      </c>
      <c r="L30" s="11">
        <v>0</v>
      </c>
      <c r="M30" s="11">
        <v>1.5</v>
      </c>
      <c r="N30" s="11">
        <v>0</v>
      </c>
      <c r="O30" s="11">
        <v>1.53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2.4900000000000002</v>
      </c>
      <c r="Y30" s="12">
        <f t="shared" si="0"/>
        <v>9.0400000000000009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30.13</v>
      </c>
      <c r="D31" s="11">
        <v>91.62</v>
      </c>
      <c r="E31" s="11">
        <v>20.36</v>
      </c>
      <c r="F31" s="11">
        <v>0</v>
      </c>
      <c r="G31" s="11">
        <v>20.9</v>
      </c>
      <c r="H31" s="11">
        <v>0</v>
      </c>
      <c r="I31" s="11">
        <v>0</v>
      </c>
      <c r="J31" s="11">
        <v>0</v>
      </c>
      <c r="K31" s="11">
        <v>8.9600000000000009</v>
      </c>
      <c r="L31" s="11">
        <v>0</v>
      </c>
      <c r="M31" s="11">
        <v>0</v>
      </c>
      <c r="N31" s="11">
        <v>0</v>
      </c>
      <c r="O31" s="11">
        <v>0</v>
      </c>
      <c r="P31" s="11">
        <v>55.480000000000004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227.45000000000005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14.510000000000002</v>
      </c>
      <c r="E32" s="11">
        <v>2.68</v>
      </c>
      <c r="F32" s="11">
        <v>14.15</v>
      </c>
      <c r="G32" s="11">
        <v>0</v>
      </c>
      <c r="H32" s="11">
        <v>0</v>
      </c>
      <c r="I32" s="11">
        <v>0</v>
      </c>
      <c r="J32" s="11">
        <v>6.63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35.99</v>
      </c>
      <c r="R32" s="11">
        <v>36.43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15.29</v>
      </c>
      <c r="Y32" s="12">
        <f t="shared" si="0"/>
        <v>125.68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8.91</v>
      </c>
      <c r="D33" s="11">
        <v>19.37</v>
      </c>
      <c r="E33" s="11">
        <v>7.54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10.58</v>
      </c>
      <c r="Q33" s="11">
        <v>0</v>
      </c>
      <c r="R33" s="11">
        <v>72.64</v>
      </c>
      <c r="S33" s="11">
        <v>0</v>
      </c>
      <c r="T33" s="11">
        <v>0</v>
      </c>
      <c r="U33" s="11">
        <v>0</v>
      </c>
      <c r="V33" s="11">
        <v>12.12</v>
      </c>
      <c r="W33" s="11">
        <v>0</v>
      </c>
      <c r="X33" s="11">
        <v>0</v>
      </c>
      <c r="Y33" s="12">
        <f t="shared" si="0"/>
        <v>131.16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4.37</v>
      </c>
      <c r="M34" s="11">
        <v>3.74</v>
      </c>
      <c r="N34" s="11">
        <v>3.81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8.5399999999999991</v>
      </c>
      <c r="Y34" s="12">
        <f t="shared" si="0"/>
        <v>20.46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8.48</v>
      </c>
      <c r="D35" s="11">
        <v>41.010000000000005</v>
      </c>
      <c r="E35" s="11">
        <v>0</v>
      </c>
      <c r="F35" s="11">
        <v>26.84</v>
      </c>
      <c r="G35" s="11">
        <v>8.48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29.990000000000002</v>
      </c>
      <c r="Q35" s="11">
        <v>0</v>
      </c>
      <c r="R35" s="11">
        <v>0</v>
      </c>
      <c r="S35" s="11">
        <v>0</v>
      </c>
      <c r="T35" s="11">
        <v>144.14000000000001</v>
      </c>
      <c r="U35" s="11">
        <v>22.86</v>
      </c>
      <c r="V35" s="11">
        <v>0</v>
      </c>
      <c r="W35" s="11">
        <v>0</v>
      </c>
      <c r="X35" s="11">
        <v>24.009999999999998</v>
      </c>
      <c r="Y35" s="12">
        <f t="shared" si="0"/>
        <v>305.81000000000006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6.43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42.430000000000007</v>
      </c>
      <c r="Q36" s="11">
        <v>0</v>
      </c>
      <c r="R36" s="11">
        <v>0</v>
      </c>
      <c r="S36" s="11">
        <v>0</v>
      </c>
      <c r="T36" s="11">
        <v>14.41</v>
      </c>
      <c r="U36" s="11">
        <v>13.920000000000002</v>
      </c>
      <c r="V36" s="11">
        <v>0</v>
      </c>
      <c r="W36" s="11">
        <v>0</v>
      </c>
      <c r="X36" s="11">
        <v>0</v>
      </c>
      <c r="Y36" s="12">
        <f t="shared" si="0"/>
        <v>77.190000000000012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28.49</v>
      </c>
      <c r="E37" s="11">
        <v>9.3699999999999992</v>
      </c>
      <c r="F37" s="11">
        <v>0</v>
      </c>
      <c r="G37" s="11">
        <v>17.02</v>
      </c>
      <c r="H37" s="11">
        <v>0</v>
      </c>
      <c r="I37" s="11">
        <v>8.11</v>
      </c>
      <c r="J37" s="11">
        <v>0</v>
      </c>
      <c r="K37" s="11">
        <v>15.69</v>
      </c>
      <c r="L37" s="11">
        <v>0</v>
      </c>
      <c r="M37" s="11">
        <v>0</v>
      </c>
      <c r="N37" s="11">
        <v>0</v>
      </c>
      <c r="O37" s="11">
        <v>0</v>
      </c>
      <c r="P37" s="11">
        <v>30.06</v>
      </c>
      <c r="Q37" s="11">
        <v>0</v>
      </c>
      <c r="R37" s="11">
        <v>6.9</v>
      </c>
      <c r="S37" s="11">
        <v>0</v>
      </c>
      <c r="T37" s="11">
        <v>0</v>
      </c>
      <c r="U37" s="11">
        <v>0</v>
      </c>
      <c r="V37" s="11">
        <v>41.24</v>
      </c>
      <c r="W37" s="11">
        <v>14.49</v>
      </c>
      <c r="X37" s="11">
        <v>0</v>
      </c>
      <c r="Y37" s="12">
        <f t="shared" si="0"/>
        <v>171.37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8.39</v>
      </c>
      <c r="E38" s="11">
        <v>4.6500000000000004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8.6999999999999993</v>
      </c>
      <c r="R38" s="11">
        <v>9.3800000000000008</v>
      </c>
      <c r="S38" s="11">
        <v>0</v>
      </c>
      <c r="T38" s="11">
        <v>0</v>
      </c>
      <c r="U38" s="11">
        <v>0</v>
      </c>
      <c r="V38" s="11">
        <v>0</v>
      </c>
      <c r="W38" s="11">
        <v>10.74</v>
      </c>
      <c r="X38" s="11">
        <v>0</v>
      </c>
      <c r="Y38" s="12">
        <f t="shared" si="0"/>
        <v>41.860000000000007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12.9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12.9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91.06</v>
      </c>
      <c r="D40" s="15">
        <f t="shared" si="1"/>
        <v>365.90000000000003</v>
      </c>
      <c r="E40" s="15">
        <f t="shared" si="1"/>
        <v>178.30000000000004</v>
      </c>
      <c r="F40" s="15">
        <f t="shared" si="1"/>
        <v>78.27</v>
      </c>
      <c r="G40" s="15">
        <f t="shared" si="1"/>
        <v>115.86</v>
      </c>
      <c r="H40" s="15">
        <f t="shared" si="1"/>
        <v>71.09</v>
      </c>
      <c r="I40" s="15">
        <f t="shared" si="1"/>
        <v>83.44</v>
      </c>
      <c r="J40" s="15">
        <f t="shared" si="1"/>
        <v>82.490000000000009</v>
      </c>
      <c r="K40" s="15">
        <f t="shared" si="1"/>
        <v>220.27</v>
      </c>
      <c r="L40" s="15">
        <f t="shared" si="1"/>
        <v>78.290000000000006</v>
      </c>
      <c r="M40" s="15">
        <f t="shared" si="1"/>
        <v>162.74</v>
      </c>
      <c r="N40" s="15">
        <f t="shared" si="1"/>
        <v>27.959999999999997</v>
      </c>
      <c r="O40" s="15">
        <f t="shared" si="1"/>
        <v>1.53</v>
      </c>
      <c r="P40" s="15">
        <f t="shared" si="1"/>
        <v>272.36</v>
      </c>
      <c r="Q40" s="15">
        <f t="shared" si="1"/>
        <v>59.210000000000008</v>
      </c>
      <c r="R40" s="15">
        <f t="shared" si="1"/>
        <v>131.20000000000002</v>
      </c>
      <c r="S40" s="15">
        <f t="shared" si="1"/>
        <v>0</v>
      </c>
      <c r="T40" s="15">
        <f t="shared" si="1"/>
        <v>158.55000000000001</v>
      </c>
      <c r="U40" s="15">
        <f t="shared" si="1"/>
        <v>44.260000000000005</v>
      </c>
      <c r="V40" s="15">
        <f t="shared" si="1"/>
        <v>53.36</v>
      </c>
      <c r="W40" s="15">
        <f t="shared" si="1"/>
        <v>25.23</v>
      </c>
      <c r="X40" s="15">
        <f t="shared" si="1"/>
        <v>92.639999999999986</v>
      </c>
      <c r="Y40" s="16">
        <f t="shared" si="1"/>
        <v>2394.0100000000007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193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81.42</v>
      </c>
      <c r="D18" s="11">
        <v>212.31</v>
      </c>
      <c r="E18" s="11">
        <v>225.95999999999998</v>
      </c>
      <c r="F18" s="11">
        <v>23.72</v>
      </c>
      <c r="G18" s="11">
        <v>12.5</v>
      </c>
      <c r="H18" s="11">
        <v>15.990000000000002</v>
      </c>
      <c r="I18" s="11">
        <v>19.149999999999999</v>
      </c>
      <c r="J18" s="11">
        <v>0</v>
      </c>
      <c r="K18" s="11">
        <v>19.48</v>
      </c>
      <c r="L18" s="11">
        <v>0</v>
      </c>
      <c r="M18" s="11">
        <v>7.34</v>
      </c>
      <c r="N18" s="11">
        <v>0</v>
      </c>
      <c r="O18" s="11">
        <v>0</v>
      </c>
      <c r="P18" s="11">
        <v>98.160000000000011</v>
      </c>
      <c r="Q18" s="11">
        <v>15.91</v>
      </c>
      <c r="R18" s="11">
        <v>48.480000000000004</v>
      </c>
      <c r="S18" s="11">
        <v>0</v>
      </c>
      <c r="T18" s="11">
        <v>0</v>
      </c>
      <c r="U18" s="11">
        <v>0</v>
      </c>
      <c r="V18" s="11">
        <v>13.14</v>
      </c>
      <c r="W18" s="11">
        <v>0</v>
      </c>
      <c r="X18" s="11">
        <v>4.8</v>
      </c>
      <c r="Y18" s="12">
        <f t="shared" ref="Y18:Y39" si="0">SUM(C18:X18)</f>
        <v>798.36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36.020000000000003</v>
      </c>
      <c r="D19" s="11">
        <v>165.33</v>
      </c>
      <c r="E19" s="11">
        <v>280.17999999999995</v>
      </c>
      <c r="F19" s="11">
        <v>12.870000000000001</v>
      </c>
      <c r="G19" s="11">
        <v>21.490000000000002</v>
      </c>
      <c r="H19" s="11">
        <v>0</v>
      </c>
      <c r="I19" s="11">
        <v>5.97</v>
      </c>
      <c r="J19" s="11">
        <v>6.81</v>
      </c>
      <c r="K19" s="11">
        <v>23.29</v>
      </c>
      <c r="L19" s="11">
        <v>18.09</v>
      </c>
      <c r="M19" s="11">
        <v>3.51</v>
      </c>
      <c r="N19" s="11">
        <v>0</v>
      </c>
      <c r="O19" s="11">
        <v>0</v>
      </c>
      <c r="P19" s="11">
        <v>90.21</v>
      </c>
      <c r="Q19" s="11">
        <v>26.82</v>
      </c>
      <c r="R19" s="11">
        <v>50.899999999999991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9.75</v>
      </c>
      <c r="Y19" s="12">
        <f t="shared" si="0"/>
        <v>751.24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11.4</v>
      </c>
      <c r="D20" s="11">
        <v>236.29000000000005</v>
      </c>
      <c r="E20" s="11">
        <v>225.23999999999992</v>
      </c>
      <c r="F20" s="11">
        <v>7.56</v>
      </c>
      <c r="G20" s="11">
        <v>56.56</v>
      </c>
      <c r="H20" s="11">
        <v>0</v>
      </c>
      <c r="I20" s="11">
        <v>0</v>
      </c>
      <c r="J20" s="11">
        <v>0</v>
      </c>
      <c r="K20" s="11">
        <v>26.78</v>
      </c>
      <c r="L20" s="11">
        <v>0</v>
      </c>
      <c r="M20" s="11">
        <v>12.93</v>
      </c>
      <c r="N20" s="11">
        <v>0</v>
      </c>
      <c r="O20" s="11">
        <v>0</v>
      </c>
      <c r="P20" s="11">
        <v>136.18999999999997</v>
      </c>
      <c r="Q20" s="11">
        <v>15.27</v>
      </c>
      <c r="R20" s="11">
        <v>58.65</v>
      </c>
      <c r="S20" s="11">
        <v>0</v>
      </c>
      <c r="T20" s="11">
        <v>6.74</v>
      </c>
      <c r="U20" s="11">
        <v>0</v>
      </c>
      <c r="V20" s="11">
        <v>6.35</v>
      </c>
      <c r="W20" s="11">
        <v>3.86</v>
      </c>
      <c r="X20" s="11">
        <v>0</v>
      </c>
      <c r="Y20" s="12">
        <f t="shared" si="0"/>
        <v>803.81999999999982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</v>
      </c>
      <c r="D21" s="11">
        <v>72.539999999999992</v>
      </c>
      <c r="E21" s="11">
        <v>83.899999999999991</v>
      </c>
      <c r="F21" s="11">
        <v>30.77</v>
      </c>
      <c r="G21" s="11">
        <v>52.379999999999995</v>
      </c>
      <c r="H21" s="11">
        <v>2.64</v>
      </c>
      <c r="I21" s="11">
        <v>0</v>
      </c>
      <c r="J21" s="11">
        <v>0</v>
      </c>
      <c r="K21" s="11">
        <v>0</v>
      </c>
      <c r="L21" s="11">
        <v>0</v>
      </c>
      <c r="M21" s="11">
        <v>12.58</v>
      </c>
      <c r="N21" s="11">
        <v>0</v>
      </c>
      <c r="O21" s="11">
        <v>0</v>
      </c>
      <c r="P21" s="11">
        <v>60.010000000000005</v>
      </c>
      <c r="Q21" s="11">
        <v>7.51</v>
      </c>
      <c r="R21" s="11">
        <v>15.670000000000002</v>
      </c>
      <c r="S21" s="11">
        <v>0</v>
      </c>
      <c r="T21" s="11">
        <v>0</v>
      </c>
      <c r="U21" s="11">
        <v>0</v>
      </c>
      <c r="V21" s="11">
        <v>12.31</v>
      </c>
      <c r="W21" s="11">
        <v>0</v>
      </c>
      <c r="X21" s="11">
        <v>0</v>
      </c>
      <c r="Y21" s="12">
        <f t="shared" si="0"/>
        <v>360.31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53.02</v>
      </c>
      <c r="D22" s="11">
        <v>60.449999999999996</v>
      </c>
      <c r="E22" s="11">
        <v>120.58</v>
      </c>
      <c r="F22" s="11">
        <v>9.75</v>
      </c>
      <c r="G22" s="11">
        <v>63.73</v>
      </c>
      <c r="H22" s="11">
        <v>39.65</v>
      </c>
      <c r="I22" s="11">
        <v>7.45</v>
      </c>
      <c r="J22" s="11">
        <v>0</v>
      </c>
      <c r="K22" s="11">
        <v>18.22</v>
      </c>
      <c r="L22" s="11">
        <v>0</v>
      </c>
      <c r="M22" s="11">
        <v>0</v>
      </c>
      <c r="N22" s="11">
        <v>0</v>
      </c>
      <c r="O22" s="11">
        <v>0</v>
      </c>
      <c r="P22" s="11">
        <v>21.21</v>
      </c>
      <c r="Q22" s="11">
        <v>26.71</v>
      </c>
      <c r="R22" s="11">
        <v>80.47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501.24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6.22</v>
      </c>
      <c r="D23" s="11">
        <v>63.949999999999996</v>
      </c>
      <c r="E23" s="11">
        <v>75.87</v>
      </c>
      <c r="F23" s="11">
        <v>7.95</v>
      </c>
      <c r="G23" s="11">
        <v>17.600000000000001</v>
      </c>
      <c r="H23" s="11">
        <v>61.5</v>
      </c>
      <c r="I23" s="11">
        <v>80.260000000000005</v>
      </c>
      <c r="J23" s="11">
        <v>37.58</v>
      </c>
      <c r="K23" s="11">
        <v>23.619999999999997</v>
      </c>
      <c r="L23" s="11">
        <v>40.659999999999997</v>
      </c>
      <c r="M23" s="11">
        <v>13.74</v>
      </c>
      <c r="N23" s="11">
        <v>0</v>
      </c>
      <c r="O23" s="11">
        <v>0</v>
      </c>
      <c r="P23" s="11">
        <v>75.34</v>
      </c>
      <c r="Q23" s="11">
        <v>15.09</v>
      </c>
      <c r="R23" s="11">
        <v>21.69</v>
      </c>
      <c r="S23" s="11">
        <v>0</v>
      </c>
      <c r="T23" s="11">
        <v>0</v>
      </c>
      <c r="U23" s="11">
        <v>0</v>
      </c>
      <c r="V23" s="11">
        <v>0</v>
      </c>
      <c r="W23" s="11">
        <v>8.6199999999999992</v>
      </c>
      <c r="X23" s="11">
        <v>0</v>
      </c>
      <c r="Y23" s="12">
        <f t="shared" si="0"/>
        <v>549.69000000000017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44.959999999999994</v>
      </c>
      <c r="E24" s="11">
        <v>0</v>
      </c>
      <c r="F24" s="11">
        <v>0</v>
      </c>
      <c r="G24" s="11">
        <v>0</v>
      </c>
      <c r="H24" s="11">
        <v>19.55</v>
      </c>
      <c r="I24" s="11">
        <v>126.88000000000002</v>
      </c>
      <c r="J24" s="11">
        <v>5.94</v>
      </c>
      <c r="K24" s="11">
        <v>38.369999999999997</v>
      </c>
      <c r="L24" s="11">
        <v>5.51</v>
      </c>
      <c r="M24" s="11">
        <v>25.23</v>
      </c>
      <c r="N24" s="11">
        <v>0</v>
      </c>
      <c r="O24" s="11">
        <v>0</v>
      </c>
      <c r="P24" s="11">
        <v>51.37</v>
      </c>
      <c r="Q24" s="11">
        <v>0</v>
      </c>
      <c r="R24" s="11">
        <v>10.84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328.65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26.49</v>
      </c>
      <c r="E25" s="11">
        <v>0</v>
      </c>
      <c r="F25" s="11">
        <v>0</v>
      </c>
      <c r="G25" s="11">
        <v>0</v>
      </c>
      <c r="H25" s="11">
        <v>13.25</v>
      </c>
      <c r="I25" s="11">
        <v>41.489999999999995</v>
      </c>
      <c r="J25" s="11">
        <v>94.159999999999982</v>
      </c>
      <c r="K25" s="11">
        <v>107.76000000000002</v>
      </c>
      <c r="L25" s="11">
        <v>20.71</v>
      </c>
      <c r="M25" s="11">
        <v>25.63</v>
      </c>
      <c r="N25" s="11">
        <v>10.64</v>
      </c>
      <c r="O25" s="11">
        <v>0</v>
      </c>
      <c r="P25" s="11">
        <v>20.13</v>
      </c>
      <c r="Q25" s="11">
        <v>0</v>
      </c>
      <c r="R25" s="11">
        <v>0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365.03999999999991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13.58</v>
      </c>
      <c r="E26" s="11">
        <v>34.89</v>
      </c>
      <c r="F26" s="11">
        <v>0</v>
      </c>
      <c r="G26" s="11">
        <v>0</v>
      </c>
      <c r="H26" s="11">
        <v>32.909999999999997</v>
      </c>
      <c r="I26" s="11">
        <v>70.13</v>
      </c>
      <c r="J26" s="11">
        <v>89.25</v>
      </c>
      <c r="K26" s="11">
        <v>237.14</v>
      </c>
      <c r="L26" s="11">
        <v>86.25</v>
      </c>
      <c r="M26" s="11">
        <v>265.58999999999997</v>
      </c>
      <c r="N26" s="11">
        <v>0</v>
      </c>
      <c r="O26" s="11">
        <v>0</v>
      </c>
      <c r="P26" s="11">
        <v>68.099999999999994</v>
      </c>
      <c r="Q26" s="11">
        <v>16.059999999999999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11.1</v>
      </c>
      <c r="Y26" s="12">
        <f t="shared" si="0"/>
        <v>925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8.83</v>
      </c>
      <c r="E27" s="11">
        <v>0</v>
      </c>
      <c r="F27" s="11">
        <v>10.43</v>
      </c>
      <c r="G27" s="11">
        <v>0</v>
      </c>
      <c r="H27" s="11">
        <v>0</v>
      </c>
      <c r="I27" s="11">
        <v>7.33</v>
      </c>
      <c r="J27" s="11">
        <v>88.37</v>
      </c>
      <c r="K27" s="11">
        <v>70.42</v>
      </c>
      <c r="L27" s="11">
        <v>103.58000000000003</v>
      </c>
      <c r="M27" s="11">
        <v>286.73</v>
      </c>
      <c r="N27" s="11">
        <v>0</v>
      </c>
      <c r="O27" s="11">
        <v>0</v>
      </c>
      <c r="P27" s="11">
        <v>14.1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589.79000000000008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8.94</v>
      </c>
      <c r="D28" s="11">
        <v>23.03</v>
      </c>
      <c r="E28" s="11">
        <v>0</v>
      </c>
      <c r="F28" s="11">
        <v>0</v>
      </c>
      <c r="G28" s="11">
        <v>16.649999999999999</v>
      </c>
      <c r="H28" s="11">
        <v>5.44</v>
      </c>
      <c r="I28" s="11">
        <v>0</v>
      </c>
      <c r="J28" s="11">
        <v>49.52</v>
      </c>
      <c r="K28" s="11">
        <v>96.07</v>
      </c>
      <c r="L28" s="11">
        <v>57.79</v>
      </c>
      <c r="M28" s="11">
        <v>382.44000000000017</v>
      </c>
      <c r="N28" s="11">
        <v>14.07</v>
      </c>
      <c r="O28" s="11">
        <v>0</v>
      </c>
      <c r="P28" s="11">
        <v>8.92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662.87000000000012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6.6</v>
      </c>
      <c r="E29" s="11">
        <v>0</v>
      </c>
      <c r="F29" s="11">
        <v>0</v>
      </c>
      <c r="G29" s="11">
        <v>0</v>
      </c>
      <c r="H29" s="11">
        <v>0</v>
      </c>
      <c r="I29" s="11">
        <v>6.82</v>
      </c>
      <c r="J29" s="11">
        <v>0</v>
      </c>
      <c r="K29" s="11">
        <v>13.93</v>
      </c>
      <c r="L29" s="11">
        <v>9.1999999999999993</v>
      </c>
      <c r="M29" s="11">
        <v>59.45</v>
      </c>
      <c r="N29" s="11">
        <v>7.93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103.93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17.399999999999999</v>
      </c>
      <c r="P30" s="11">
        <v>2.9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5.52</v>
      </c>
      <c r="Y30" s="12">
        <f t="shared" si="0"/>
        <v>28.799999999999997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35.239999999999995</v>
      </c>
      <c r="D31" s="11">
        <v>201.66000000000003</v>
      </c>
      <c r="E31" s="11">
        <v>203.27</v>
      </c>
      <c r="F31" s="11">
        <v>30.29</v>
      </c>
      <c r="G31" s="11">
        <v>15.78</v>
      </c>
      <c r="H31" s="11">
        <v>23.32</v>
      </c>
      <c r="I31" s="11">
        <v>36.69</v>
      </c>
      <c r="J31" s="11">
        <v>5.13</v>
      </c>
      <c r="K31" s="11">
        <v>23.48</v>
      </c>
      <c r="L31" s="11">
        <v>1.27</v>
      </c>
      <c r="M31" s="11">
        <v>45.86</v>
      </c>
      <c r="N31" s="11">
        <v>0</v>
      </c>
      <c r="O31" s="11">
        <v>0</v>
      </c>
      <c r="P31" s="11">
        <v>254.25</v>
      </c>
      <c r="Q31" s="11">
        <v>0</v>
      </c>
      <c r="R31" s="11">
        <v>18.11</v>
      </c>
      <c r="S31" s="11">
        <v>0</v>
      </c>
      <c r="T31" s="11">
        <v>109.33999999999997</v>
      </c>
      <c r="U31" s="11">
        <v>8.09</v>
      </c>
      <c r="V31" s="11">
        <v>0</v>
      </c>
      <c r="W31" s="11">
        <v>0</v>
      </c>
      <c r="X31" s="11">
        <v>0</v>
      </c>
      <c r="Y31" s="12">
        <f t="shared" si="0"/>
        <v>1011.7800000000001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24.65</v>
      </c>
      <c r="D32" s="11">
        <v>31.92</v>
      </c>
      <c r="E32" s="11">
        <v>26.83</v>
      </c>
      <c r="F32" s="11">
        <v>20.61</v>
      </c>
      <c r="G32" s="11">
        <v>0</v>
      </c>
      <c r="H32" s="11">
        <v>0</v>
      </c>
      <c r="I32" s="11">
        <v>0</v>
      </c>
      <c r="J32" s="11">
        <v>0</v>
      </c>
      <c r="K32" s="11">
        <v>6.53</v>
      </c>
      <c r="L32" s="11">
        <v>0</v>
      </c>
      <c r="M32" s="11">
        <v>0</v>
      </c>
      <c r="N32" s="11">
        <v>0</v>
      </c>
      <c r="O32" s="11">
        <v>0</v>
      </c>
      <c r="P32" s="11">
        <v>18.22</v>
      </c>
      <c r="Q32" s="11">
        <v>115.35999999999999</v>
      </c>
      <c r="R32" s="11">
        <v>98.9</v>
      </c>
      <c r="S32" s="11">
        <v>0</v>
      </c>
      <c r="T32" s="11">
        <v>8.8800000000000008</v>
      </c>
      <c r="U32" s="11">
        <v>0</v>
      </c>
      <c r="V32" s="11">
        <v>0</v>
      </c>
      <c r="W32" s="11">
        <v>5.8100000000000005</v>
      </c>
      <c r="X32" s="11">
        <v>0</v>
      </c>
      <c r="Y32" s="12">
        <f t="shared" si="0"/>
        <v>357.71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41.99</v>
      </c>
      <c r="E33" s="11">
        <v>0</v>
      </c>
      <c r="F33" s="11">
        <v>12.32</v>
      </c>
      <c r="G33" s="11">
        <v>7.66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8.36</v>
      </c>
      <c r="Q33" s="11">
        <v>55.890000000000008</v>
      </c>
      <c r="R33" s="11">
        <v>226.9200000000001</v>
      </c>
      <c r="S33" s="11">
        <v>0</v>
      </c>
      <c r="T33" s="11">
        <v>0</v>
      </c>
      <c r="U33" s="11">
        <v>0</v>
      </c>
      <c r="V33" s="11">
        <v>5.48</v>
      </c>
      <c r="W33" s="11">
        <v>0</v>
      </c>
      <c r="X33" s="11">
        <v>10.51</v>
      </c>
      <c r="Y33" s="12">
        <f t="shared" si="0"/>
        <v>369.13000000000011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19.5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5.36</v>
      </c>
      <c r="K34" s="11">
        <v>4.78</v>
      </c>
      <c r="L34" s="11">
        <v>0</v>
      </c>
      <c r="M34" s="11">
        <v>18.62</v>
      </c>
      <c r="N34" s="11">
        <v>8.6</v>
      </c>
      <c r="O34" s="11">
        <v>0</v>
      </c>
      <c r="P34" s="11">
        <v>0</v>
      </c>
      <c r="Q34" s="11">
        <v>3.57</v>
      </c>
      <c r="R34" s="11">
        <v>6.4</v>
      </c>
      <c r="S34" s="11">
        <v>35.35</v>
      </c>
      <c r="T34" s="11">
        <v>0</v>
      </c>
      <c r="U34" s="11">
        <v>0</v>
      </c>
      <c r="V34" s="11">
        <v>0</v>
      </c>
      <c r="W34" s="11">
        <v>0</v>
      </c>
      <c r="X34" s="11">
        <v>6.87</v>
      </c>
      <c r="Y34" s="12">
        <f t="shared" si="0"/>
        <v>109.05000000000001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17.41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180.73</v>
      </c>
      <c r="Q35" s="11">
        <v>0</v>
      </c>
      <c r="R35" s="11">
        <v>0</v>
      </c>
      <c r="S35" s="11">
        <v>5.15</v>
      </c>
      <c r="T35" s="11">
        <v>359.00999999999993</v>
      </c>
      <c r="U35" s="11">
        <v>27.569999999999997</v>
      </c>
      <c r="V35" s="11">
        <v>0</v>
      </c>
      <c r="W35" s="11">
        <v>0</v>
      </c>
      <c r="X35" s="11">
        <v>0</v>
      </c>
      <c r="Y35" s="12">
        <f t="shared" si="0"/>
        <v>589.87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18.649999999999999</v>
      </c>
      <c r="E36" s="11">
        <v>23.220000000000002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6.43</v>
      </c>
      <c r="N36" s="11">
        <v>0</v>
      </c>
      <c r="O36" s="11">
        <v>0</v>
      </c>
      <c r="P36" s="11">
        <v>128.75</v>
      </c>
      <c r="Q36" s="11">
        <v>0</v>
      </c>
      <c r="R36" s="11">
        <v>9.4</v>
      </c>
      <c r="S36" s="11">
        <v>0</v>
      </c>
      <c r="T36" s="11">
        <v>159.07</v>
      </c>
      <c r="U36" s="11">
        <v>5.99</v>
      </c>
      <c r="V36" s="11">
        <v>0</v>
      </c>
      <c r="W36" s="11">
        <v>0</v>
      </c>
      <c r="X36" s="11">
        <v>0</v>
      </c>
      <c r="Y36" s="12">
        <f t="shared" si="0"/>
        <v>351.51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10.36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21.34</v>
      </c>
      <c r="Q37" s="11">
        <v>7.07</v>
      </c>
      <c r="R37" s="11">
        <v>33.480000000000004</v>
      </c>
      <c r="S37" s="11">
        <v>0</v>
      </c>
      <c r="T37" s="11">
        <v>0</v>
      </c>
      <c r="U37" s="11">
        <v>0</v>
      </c>
      <c r="V37" s="11">
        <v>128.48000000000002</v>
      </c>
      <c r="W37" s="11">
        <v>0</v>
      </c>
      <c r="X37" s="11">
        <v>5.48</v>
      </c>
      <c r="Y37" s="12">
        <f t="shared" si="0"/>
        <v>206.21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13.399999999999999</v>
      </c>
      <c r="E38" s="11">
        <v>5.68</v>
      </c>
      <c r="F38" s="11">
        <v>2.67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2.58</v>
      </c>
      <c r="Q38" s="11">
        <v>0</v>
      </c>
      <c r="R38" s="11">
        <v>10.71</v>
      </c>
      <c r="S38" s="11">
        <v>0</v>
      </c>
      <c r="T38" s="11">
        <v>0</v>
      </c>
      <c r="U38" s="11">
        <v>0</v>
      </c>
      <c r="V38" s="11">
        <v>11.67</v>
      </c>
      <c r="W38" s="11">
        <v>31.729999999999997</v>
      </c>
      <c r="X38" s="11">
        <v>0</v>
      </c>
      <c r="Y38" s="12">
        <f t="shared" si="0"/>
        <v>78.44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12.44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4.3600000000000003</v>
      </c>
      <c r="Q39" s="11">
        <v>6.09</v>
      </c>
      <c r="R39" s="11">
        <v>0</v>
      </c>
      <c r="S39" s="11">
        <v>4.41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27.3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266.90999999999997</v>
      </c>
      <c r="D40" s="15">
        <f t="shared" si="1"/>
        <v>1292.2300000000005</v>
      </c>
      <c r="E40" s="15">
        <f t="shared" si="1"/>
        <v>1305.6199999999999</v>
      </c>
      <c r="F40" s="15">
        <f t="shared" si="1"/>
        <v>168.93999999999997</v>
      </c>
      <c r="G40" s="15">
        <f t="shared" si="1"/>
        <v>264.35000000000002</v>
      </c>
      <c r="H40" s="15">
        <f t="shared" si="1"/>
        <v>226.69</v>
      </c>
      <c r="I40" s="15">
        <f t="shared" si="1"/>
        <v>402.17</v>
      </c>
      <c r="J40" s="15">
        <f t="shared" si="1"/>
        <v>382.12</v>
      </c>
      <c r="K40" s="15">
        <f t="shared" si="1"/>
        <v>709.86999999999978</v>
      </c>
      <c r="L40" s="15">
        <f t="shared" si="1"/>
        <v>343.06</v>
      </c>
      <c r="M40" s="15">
        <f t="shared" si="1"/>
        <v>1166.0800000000002</v>
      </c>
      <c r="N40" s="15">
        <f t="shared" si="1"/>
        <v>41.24</v>
      </c>
      <c r="O40" s="15">
        <f t="shared" si="1"/>
        <v>17.399999999999999</v>
      </c>
      <c r="P40" s="15">
        <f t="shared" si="1"/>
        <v>1265.2299999999996</v>
      </c>
      <c r="Q40" s="15">
        <f t="shared" si="1"/>
        <v>311.34999999999997</v>
      </c>
      <c r="R40" s="15">
        <f t="shared" si="1"/>
        <v>690.62000000000012</v>
      </c>
      <c r="S40" s="15">
        <f t="shared" si="1"/>
        <v>44.91</v>
      </c>
      <c r="T40" s="15">
        <f t="shared" si="1"/>
        <v>647.81999999999994</v>
      </c>
      <c r="U40" s="15">
        <f t="shared" si="1"/>
        <v>41.65</v>
      </c>
      <c r="V40" s="15">
        <f t="shared" si="1"/>
        <v>177.43</v>
      </c>
      <c r="W40" s="15">
        <f t="shared" si="1"/>
        <v>50.019999999999996</v>
      </c>
      <c r="X40" s="15">
        <f t="shared" si="1"/>
        <v>54.03</v>
      </c>
      <c r="Y40" s="16">
        <f t="shared" si="1"/>
        <v>9869.74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194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270</v>
      </c>
      <c r="D18" s="11">
        <v>694</v>
      </c>
      <c r="E18" s="11">
        <v>406</v>
      </c>
      <c r="F18" s="11">
        <v>52</v>
      </c>
      <c r="G18" s="11">
        <v>148</v>
      </c>
      <c r="H18" s="11">
        <v>35</v>
      </c>
      <c r="I18" s="11">
        <v>19</v>
      </c>
      <c r="J18" s="11">
        <v>7</v>
      </c>
      <c r="K18" s="11">
        <v>19</v>
      </c>
      <c r="L18" s="11">
        <v>0</v>
      </c>
      <c r="M18" s="11">
        <v>0</v>
      </c>
      <c r="N18" s="11">
        <v>0</v>
      </c>
      <c r="O18" s="11">
        <v>0</v>
      </c>
      <c r="P18" s="11">
        <v>143</v>
      </c>
      <c r="Q18" s="11">
        <v>58</v>
      </c>
      <c r="R18" s="11">
        <v>27</v>
      </c>
      <c r="S18" s="11">
        <v>0</v>
      </c>
      <c r="T18" s="11">
        <v>13</v>
      </c>
      <c r="U18" s="11">
        <v>17</v>
      </c>
      <c r="V18" s="11">
        <v>0</v>
      </c>
      <c r="W18" s="11">
        <v>7</v>
      </c>
      <c r="X18" s="11">
        <v>3</v>
      </c>
      <c r="Y18" s="12">
        <v>1917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145</v>
      </c>
      <c r="D19" s="11">
        <v>653</v>
      </c>
      <c r="E19" s="11">
        <v>1032</v>
      </c>
      <c r="F19" s="11">
        <v>5</v>
      </c>
      <c r="G19" s="11">
        <v>82</v>
      </c>
      <c r="H19" s="11">
        <v>6</v>
      </c>
      <c r="I19" s="11">
        <v>5</v>
      </c>
      <c r="J19" s="11">
        <v>9</v>
      </c>
      <c r="K19" s="11">
        <v>32</v>
      </c>
      <c r="L19" s="11">
        <v>10</v>
      </c>
      <c r="M19" s="11">
        <v>22</v>
      </c>
      <c r="N19" s="11">
        <v>0</v>
      </c>
      <c r="O19" s="11">
        <v>0</v>
      </c>
      <c r="P19" s="11">
        <v>189</v>
      </c>
      <c r="Q19" s="11">
        <v>30</v>
      </c>
      <c r="R19" s="11">
        <v>141</v>
      </c>
      <c r="S19" s="11">
        <v>0</v>
      </c>
      <c r="T19" s="11">
        <v>5</v>
      </c>
      <c r="U19" s="11">
        <v>6</v>
      </c>
      <c r="V19" s="11">
        <v>0</v>
      </c>
      <c r="W19" s="11">
        <v>0</v>
      </c>
      <c r="X19" s="11">
        <v>0</v>
      </c>
      <c r="Y19" s="12">
        <v>2372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113</v>
      </c>
      <c r="D20" s="11">
        <v>789</v>
      </c>
      <c r="E20" s="11">
        <v>966</v>
      </c>
      <c r="F20" s="11">
        <v>66</v>
      </c>
      <c r="G20" s="11">
        <v>124</v>
      </c>
      <c r="H20" s="11">
        <v>16</v>
      </c>
      <c r="I20" s="11">
        <v>6</v>
      </c>
      <c r="J20" s="11">
        <v>0</v>
      </c>
      <c r="K20" s="11">
        <v>32</v>
      </c>
      <c r="L20" s="11">
        <v>4</v>
      </c>
      <c r="M20" s="11">
        <v>7</v>
      </c>
      <c r="N20" s="11">
        <v>0</v>
      </c>
      <c r="O20" s="11">
        <v>0</v>
      </c>
      <c r="P20" s="11">
        <v>244</v>
      </c>
      <c r="Q20" s="11">
        <v>17</v>
      </c>
      <c r="R20" s="11">
        <v>87</v>
      </c>
      <c r="S20" s="11">
        <v>0</v>
      </c>
      <c r="T20" s="11">
        <v>10</v>
      </c>
      <c r="U20" s="11">
        <v>0</v>
      </c>
      <c r="V20" s="11">
        <v>0</v>
      </c>
      <c r="W20" s="11">
        <v>0</v>
      </c>
      <c r="X20" s="11">
        <v>0</v>
      </c>
      <c r="Y20" s="12">
        <v>2481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89</v>
      </c>
      <c r="D21" s="11">
        <v>289</v>
      </c>
      <c r="E21" s="11">
        <v>232</v>
      </c>
      <c r="F21" s="11">
        <v>61</v>
      </c>
      <c r="G21" s="11">
        <v>18</v>
      </c>
      <c r="H21" s="11">
        <v>14</v>
      </c>
      <c r="I21" s="11">
        <v>0</v>
      </c>
      <c r="J21" s="11">
        <v>3</v>
      </c>
      <c r="K21" s="11">
        <v>1</v>
      </c>
      <c r="L21" s="11">
        <v>0</v>
      </c>
      <c r="M21" s="11">
        <v>0</v>
      </c>
      <c r="N21" s="11">
        <v>0</v>
      </c>
      <c r="O21" s="11">
        <v>0</v>
      </c>
      <c r="P21" s="11">
        <v>160</v>
      </c>
      <c r="Q21" s="11">
        <v>12</v>
      </c>
      <c r="R21" s="11">
        <v>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8</v>
      </c>
      <c r="Y21" s="12">
        <v>891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32</v>
      </c>
      <c r="D22" s="11">
        <v>292</v>
      </c>
      <c r="E22" s="11">
        <v>297</v>
      </c>
      <c r="F22" s="11">
        <v>19</v>
      </c>
      <c r="G22" s="11">
        <v>70</v>
      </c>
      <c r="H22" s="11">
        <v>0</v>
      </c>
      <c r="I22" s="11">
        <v>0</v>
      </c>
      <c r="J22" s="11">
        <v>0</v>
      </c>
      <c r="K22" s="11">
        <v>22</v>
      </c>
      <c r="L22" s="11">
        <v>12</v>
      </c>
      <c r="M22" s="11">
        <v>20</v>
      </c>
      <c r="N22" s="11">
        <v>0</v>
      </c>
      <c r="O22" s="11">
        <v>0</v>
      </c>
      <c r="P22" s="11">
        <v>132</v>
      </c>
      <c r="Q22" s="11">
        <v>34</v>
      </c>
      <c r="R22" s="11">
        <v>61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993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22</v>
      </c>
      <c r="D23" s="11">
        <v>240</v>
      </c>
      <c r="E23" s="11">
        <v>184</v>
      </c>
      <c r="F23" s="11">
        <v>9</v>
      </c>
      <c r="G23" s="11">
        <v>25</v>
      </c>
      <c r="H23" s="11">
        <v>137</v>
      </c>
      <c r="I23" s="11">
        <v>156</v>
      </c>
      <c r="J23" s="11">
        <v>26</v>
      </c>
      <c r="K23" s="11">
        <v>62</v>
      </c>
      <c r="L23" s="11">
        <v>8</v>
      </c>
      <c r="M23" s="11">
        <v>49</v>
      </c>
      <c r="N23" s="11">
        <v>0</v>
      </c>
      <c r="O23" s="11">
        <v>0</v>
      </c>
      <c r="P23" s="11">
        <v>105</v>
      </c>
      <c r="Q23" s="11">
        <v>0</v>
      </c>
      <c r="R23" s="11">
        <v>0</v>
      </c>
      <c r="S23" s="11">
        <v>0</v>
      </c>
      <c r="T23" s="11">
        <v>8</v>
      </c>
      <c r="U23" s="11">
        <v>0</v>
      </c>
      <c r="V23" s="11">
        <v>0</v>
      </c>
      <c r="W23" s="11">
        <v>0</v>
      </c>
      <c r="X23" s="11">
        <v>12</v>
      </c>
      <c r="Y23" s="12">
        <v>1044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</v>
      </c>
      <c r="D24" s="11">
        <v>79</v>
      </c>
      <c r="E24" s="11">
        <v>63</v>
      </c>
      <c r="F24" s="11">
        <v>12</v>
      </c>
      <c r="G24" s="11">
        <v>7</v>
      </c>
      <c r="H24" s="11">
        <v>104</v>
      </c>
      <c r="I24" s="11">
        <v>176</v>
      </c>
      <c r="J24" s="11">
        <v>69</v>
      </c>
      <c r="K24" s="11">
        <v>249</v>
      </c>
      <c r="L24" s="11">
        <v>18</v>
      </c>
      <c r="M24" s="11">
        <v>74</v>
      </c>
      <c r="N24" s="11">
        <v>24</v>
      </c>
      <c r="O24" s="11">
        <v>0</v>
      </c>
      <c r="P24" s="11">
        <v>27</v>
      </c>
      <c r="Q24" s="11">
        <v>0</v>
      </c>
      <c r="R24" s="11">
        <v>0</v>
      </c>
      <c r="S24" s="11">
        <v>0</v>
      </c>
      <c r="T24" s="11">
        <v>0</v>
      </c>
      <c r="U24" s="11">
        <v>5</v>
      </c>
      <c r="V24" s="11">
        <v>0</v>
      </c>
      <c r="W24" s="11">
        <v>0</v>
      </c>
      <c r="X24" s="11">
        <v>0</v>
      </c>
      <c r="Y24" s="12">
        <v>915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83</v>
      </c>
      <c r="E25" s="11">
        <v>58</v>
      </c>
      <c r="F25" s="11">
        <v>6</v>
      </c>
      <c r="G25" s="11">
        <v>0</v>
      </c>
      <c r="H25" s="11">
        <v>90</v>
      </c>
      <c r="I25" s="11">
        <v>199</v>
      </c>
      <c r="J25" s="11">
        <v>159</v>
      </c>
      <c r="K25" s="11">
        <v>211</v>
      </c>
      <c r="L25" s="11">
        <v>130</v>
      </c>
      <c r="M25" s="11">
        <v>208</v>
      </c>
      <c r="N25" s="11">
        <v>40</v>
      </c>
      <c r="O25" s="11">
        <v>0</v>
      </c>
      <c r="P25" s="11">
        <v>32</v>
      </c>
      <c r="Q25" s="11">
        <v>10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11</v>
      </c>
      <c r="Y25" s="12">
        <v>1237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17</v>
      </c>
      <c r="D26" s="11">
        <v>65</v>
      </c>
      <c r="E26" s="11">
        <v>63</v>
      </c>
      <c r="F26" s="11">
        <v>13</v>
      </c>
      <c r="G26" s="11">
        <v>23</v>
      </c>
      <c r="H26" s="11">
        <v>45</v>
      </c>
      <c r="I26" s="11">
        <v>96</v>
      </c>
      <c r="J26" s="11">
        <v>189</v>
      </c>
      <c r="K26" s="11">
        <v>431</v>
      </c>
      <c r="L26" s="11">
        <v>121</v>
      </c>
      <c r="M26" s="11">
        <v>377</v>
      </c>
      <c r="N26" s="11">
        <v>0</v>
      </c>
      <c r="O26" s="11">
        <v>0</v>
      </c>
      <c r="P26" s="11">
        <v>140</v>
      </c>
      <c r="Q26" s="11">
        <v>0</v>
      </c>
      <c r="R26" s="11">
        <v>0</v>
      </c>
      <c r="S26" s="11">
        <v>9</v>
      </c>
      <c r="T26" s="11">
        <v>0</v>
      </c>
      <c r="U26" s="11">
        <v>0</v>
      </c>
      <c r="V26" s="11">
        <v>0</v>
      </c>
      <c r="W26" s="11">
        <v>0</v>
      </c>
      <c r="X26" s="11">
        <v>13</v>
      </c>
      <c r="Y26" s="12">
        <v>1601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39</v>
      </c>
      <c r="E27" s="11">
        <v>33</v>
      </c>
      <c r="F27" s="11">
        <v>16</v>
      </c>
      <c r="G27" s="11">
        <v>20</v>
      </c>
      <c r="H27" s="11">
        <v>58</v>
      </c>
      <c r="I27" s="11">
        <v>16</v>
      </c>
      <c r="J27" s="11">
        <v>239</v>
      </c>
      <c r="K27" s="11">
        <v>185</v>
      </c>
      <c r="L27" s="11">
        <v>133</v>
      </c>
      <c r="M27" s="11">
        <v>388</v>
      </c>
      <c r="N27" s="11">
        <v>34</v>
      </c>
      <c r="O27" s="11">
        <v>0</v>
      </c>
      <c r="P27" s="11">
        <v>69</v>
      </c>
      <c r="Q27" s="11">
        <v>0</v>
      </c>
      <c r="R27" s="11">
        <v>15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27</v>
      </c>
      <c r="Y27" s="12">
        <v>1272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126</v>
      </c>
      <c r="E28" s="11">
        <v>31</v>
      </c>
      <c r="F28" s="11">
        <v>0</v>
      </c>
      <c r="G28" s="11">
        <v>15</v>
      </c>
      <c r="H28" s="11">
        <v>68</v>
      </c>
      <c r="I28" s="11">
        <v>17</v>
      </c>
      <c r="J28" s="11">
        <v>277</v>
      </c>
      <c r="K28" s="11">
        <v>316</v>
      </c>
      <c r="L28" s="11">
        <v>150</v>
      </c>
      <c r="M28" s="11">
        <v>1018</v>
      </c>
      <c r="N28" s="11">
        <v>0</v>
      </c>
      <c r="O28" s="11">
        <v>0</v>
      </c>
      <c r="P28" s="11">
        <v>67</v>
      </c>
      <c r="Q28" s="11">
        <v>1</v>
      </c>
      <c r="R28" s="11">
        <v>15</v>
      </c>
      <c r="S28" s="11">
        <v>3</v>
      </c>
      <c r="T28" s="11">
        <v>0</v>
      </c>
      <c r="U28" s="11">
        <v>0</v>
      </c>
      <c r="V28" s="11">
        <v>0</v>
      </c>
      <c r="W28" s="11">
        <v>0</v>
      </c>
      <c r="X28" s="11">
        <v>9</v>
      </c>
      <c r="Y28" s="12">
        <v>2113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107</v>
      </c>
      <c r="E29" s="11">
        <v>23</v>
      </c>
      <c r="F29" s="11">
        <v>7</v>
      </c>
      <c r="G29" s="11">
        <v>0</v>
      </c>
      <c r="H29" s="11">
        <v>0</v>
      </c>
      <c r="I29" s="11">
        <v>8</v>
      </c>
      <c r="J29" s="11">
        <v>72</v>
      </c>
      <c r="K29" s="11">
        <v>155</v>
      </c>
      <c r="L29" s="11">
        <v>97</v>
      </c>
      <c r="M29" s="11">
        <v>245</v>
      </c>
      <c r="N29" s="11">
        <v>14</v>
      </c>
      <c r="O29" s="11">
        <v>0</v>
      </c>
      <c r="P29" s="11">
        <v>62</v>
      </c>
      <c r="Q29" s="11">
        <v>0</v>
      </c>
      <c r="R29" s="11">
        <v>0</v>
      </c>
      <c r="S29" s="11">
        <v>11</v>
      </c>
      <c r="T29" s="11">
        <v>0</v>
      </c>
      <c r="U29" s="11">
        <v>0</v>
      </c>
      <c r="V29" s="11">
        <v>0</v>
      </c>
      <c r="W29" s="11">
        <v>0</v>
      </c>
      <c r="X29" s="11">
        <v>24</v>
      </c>
      <c r="Y29" s="12">
        <v>826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18</v>
      </c>
      <c r="E30" s="11">
        <v>0</v>
      </c>
      <c r="F30" s="11">
        <v>3</v>
      </c>
      <c r="G30" s="11">
        <v>0</v>
      </c>
      <c r="H30" s="11">
        <v>0</v>
      </c>
      <c r="I30" s="11">
        <v>0</v>
      </c>
      <c r="J30" s="11">
        <v>10</v>
      </c>
      <c r="K30" s="11">
        <v>9</v>
      </c>
      <c r="L30" s="11">
        <v>12</v>
      </c>
      <c r="M30" s="11">
        <v>17</v>
      </c>
      <c r="N30" s="11">
        <v>2</v>
      </c>
      <c r="O30" s="11">
        <v>33</v>
      </c>
      <c r="P30" s="11">
        <v>3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28</v>
      </c>
      <c r="Y30" s="12">
        <v>135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155</v>
      </c>
      <c r="D31" s="11">
        <v>566</v>
      </c>
      <c r="E31" s="11">
        <v>572</v>
      </c>
      <c r="F31" s="11">
        <v>25</v>
      </c>
      <c r="G31" s="11">
        <v>28</v>
      </c>
      <c r="H31" s="11">
        <v>4</v>
      </c>
      <c r="I31" s="11">
        <v>10</v>
      </c>
      <c r="J31" s="11">
        <v>0</v>
      </c>
      <c r="K31" s="11">
        <v>79</v>
      </c>
      <c r="L31" s="11">
        <v>12</v>
      </c>
      <c r="M31" s="11">
        <v>35</v>
      </c>
      <c r="N31" s="11">
        <v>0</v>
      </c>
      <c r="O31" s="11">
        <v>0</v>
      </c>
      <c r="P31" s="11">
        <v>494</v>
      </c>
      <c r="Q31" s="11">
        <v>15</v>
      </c>
      <c r="R31" s="11">
        <v>63</v>
      </c>
      <c r="S31" s="11">
        <v>0</v>
      </c>
      <c r="T31" s="11">
        <v>108</v>
      </c>
      <c r="U31" s="11">
        <v>40</v>
      </c>
      <c r="V31" s="11">
        <v>0</v>
      </c>
      <c r="W31" s="11">
        <v>0</v>
      </c>
      <c r="X31" s="11">
        <v>0</v>
      </c>
      <c r="Y31" s="12">
        <v>2205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257</v>
      </c>
      <c r="E32" s="11">
        <v>78</v>
      </c>
      <c r="F32" s="11">
        <v>53</v>
      </c>
      <c r="G32" s="11">
        <v>15</v>
      </c>
      <c r="H32" s="11">
        <v>10</v>
      </c>
      <c r="I32" s="11">
        <v>0</v>
      </c>
      <c r="J32" s="11">
        <v>0</v>
      </c>
      <c r="K32" s="11">
        <v>0</v>
      </c>
      <c r="L32" s="11">
        <v>2</v>
      </c>
      <c r="M32" s="11">
        <v>0</v>
      </c>
      <c r="N32" s="11">
        <v>0</v>
      </c>
      <c r="O32" s="11">
        <v>0</v>
      </c>
      <c r="P32" s="11">
        <v>78</v>
      </c>
      <c r="Q32" s="11">
        <v>142</v>
      </c>
      <c r="R32" s="11">
        <v>232</v>
      </c>
      <c r="S32" s="11">
        <v>0</v>
      </c>
      <c r="T32" s="11">
        <v>0</v>
      </c>
      <c r="U32" s="11">
        <v>0</v>
      </c>
      <c r="V32" s="11">
        <v>6</v>
      </c>
      <c r="W32" s="11">
        <v>7</v>
      </c>
      <c r="X32" s="11">
        <v>0</v>
      </c>
      <c r="Y32" s="12">
        <v>881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29</v>
      </c>
      <c r="D33" s="11">
        <v>307</v>
      </c>
      <c r="E33" s="11">
        <v>113</v>
      </c>
      <c r="F33" s="11">
        <v>33</v>
      </c>
      <c r="G33" s="11">
        <v>44</v>
      </c>
      <c r="H33" s="11">
        <v>0</v>
      </c>
      <c r="I33" s="11">
        <v>0</v>
      </c>
      <c r="J33" s="11">
        <v>11</v>
      </c>
      <c r="K33" s="11">
        <v>9</v>
      </c>
      <c r="L33" s="11">
        <v>0</v>
      </c>
      <c r="M33" s="11">
        <v>23</v>
      </c>
      <c r="N33" s="11">
        <v>0</v>
      </c>
      <c r="O33" s="11">
        <v>0</v>
      </c>
      <c r="P33" s="11">
        <v>99</v>
      </c>
      <c r="Q33" s="11">
        <v>105</v>
      </c>
      <c r="R33" s="11">
        <v>492</v>
      </c>
      <c r="S33" s="11">
        <v>0</v>
      </c>
      <c r="T33" s="11">
        <v>0</v>
      </c>
      <c r="U33" s="11">
        <v>0</v>
      </c>
      <c r="V33" s="11">
        <v>18</v>
      </c>
      <c r="W33" s="11">
        <v>7</v>
      </c>
      <c r="X33" s="11">
        <v>0</v>
      </c>
      <c r="Y33" s="12">
        <v>1290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</v>
      </c>
      <c r="D34" s="11">
        <v>22</v>
      </c>
      <c r="E34" s="11">
        <v>5</v>
      </c>
      <c r="F34" s="11">
        <v>0</v>
      </c>
      <c r="G34" s="11">
        <v>4</v>
      </c>
      <c r="H34" s="11">
        <v>8</v>
      </c>
      <c r="I34" s="11">
        <v>9</v>
      </c>
      <c r="J34" s="11">
        <v>31</v>
      </c>
      <c r="K34" s="11">
        <v>67</v>
      </c>
      <c r="L34" s="11">
        <v>8</v>
      </c>
      <c r="M34" s="11">
        <v>78</v>
      </c>
      <c r="N34" s="11">
        <v>0</v>
      </c>
      <c r="O34" s="11">
        <v>0</v>
      </c>
      <c r="P34" s="11">
        <v>18</v>
      </c>
      <c r="Q34" s="11">
        <v>4</v>
      </c>
      <c r="R34" s="11">
        <v>0</v>
      </c>
      <c r="S34" s="11">
        <v>21</v>
      </c>
      <c r="T34" s="11">
        <v>5</v>
      </c>
      <c r="U34" s="11">
        <v>0</v>
      </c>
      <c r="V34" s="11">
        <v>11</v>
      </c>
      <c r="W34" s="11">
        <v>0</v>
      </c>
      <c r="X34" s="11">
        <v>16</v>
      </c>
      <c r="Y34" s="12">
        <v>309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</v>
      </c>
      <c r="D35" s="11">
        <v>156</v>
      </c>
      <c r="E35" s="11">
        <v>0</v>
      </c>
      <c r="F35" s="11">
        <v>0</v>
      </c>
      <c r="G35" s="11">
        <v>11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8</v>
      </c>
      <c r="N35" s="11">
        <v>31</v>
      </c>
      <c r="O35" s="11">
        <v>0</v>
      </c>
      <c r="P35" s="11">
        <v>396</v>
      </c>
      <c r="Q35" s="11">
        <v>0</v>
      </c>
      <c r="R35" s="11">
        <v>0</v>
      </c>
      <c r="S35" s="11">
        <v>0</v>
      </c>
      <c r="T35" s="11">
        <v>678</v>
      </c>
      <c r="U35" s="11">
        <v>89</v>
      </c>
      <c r="V35" s="11">
        <v>0</v>
      </c>
      <c r="W35" s="11">
        <v>0</v>
      </c>
      <c r="X35" s="11">
        <v>10</v>
      </c>
      <c r="Y35" s="12">
        <v>1385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18</v>
      </c>
      <c r="D36" s="11">
        <v>77</v>
      </c>
      <c r="E36" s="11">
        <v>54</v>
      </c>
      <c r="F36" s="11">
        <v>0</v>
      </c>
      <c r="G36" s="11">
        <v>19</v>
      </c>
      <c r="H36" s="11">
        <v>0</v>
      </c>
      <c r="I36" s="11">
        <v>0</v>
      </c>
      <c r="J36" s="11">
        <v>12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314</v>
      </c>
      <c r="Q36" s="11">
        <v>0</v>
      </c>
      <c r="R36" s="11">
        <v>0</v>
      </c>
      <c r="S36" s="11">
        <v>0</v>
      </c>
      <c r="T36" s="11">
        <v>240</v>
      </c>
      <c r="U36" s="11">
        <v>73</v>
      </c>
      <c r="V36" s="11">
        <v>0</v>
      </c>
      <c r="W36" s="11">
        <v>0</v>
      </c>
      <c r="X36" s="11">
        <v>8</v>
      </c>
      <c r="Y36" s="12">
        <v>815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</v>
      </c>
      <c r="D37" s="11">
        <v>108</v>
      </c>
      <c r="E37" s="11">
        <v>23</v>
      </c>
      <c r="F37" s="11">
        <v>40</v>
      </c>
      <c r="G37" s="11">
        <v>39</v>
      </c>
      <c r="H37" s="11">
        <v>0</v>
      </c>
      <c r="I37" s="11">
        <v>0</v>
      </c>
      <c r="J37" s="11">
        <v>0</v>
      </c>
      <c r="K37" s="11">
        <v>7</v>
      </c>
      <c r="L37" s="11">
        <v>9</v>
      </c>
      <c r="M37" s="11">
        <v>19</v>
      </c>
      <c r="N37" s="11">
        <v>0</v>
      </c>
      <c r="O37" s="11">
        <v>0</v>
      </c>
      <c r="P37" s="11">
        <v>64</v>
      </c>
      <c r="Q37" s="11">
        <v>16</v>
      </c>
      <c r="R37" s="11">
        <v>90</v>
      </c>
      <c r="S37" s="11">
        <v>0</v>
      </c>
      <c r="T37" s="11">
        <v>0</v>
      </c>
      <c r="U37" s="11">
        <v>0</v>
      </c>
      <c r="V37" s="11">
        <v>324</v>
      </c>
      <c r="W37" s="11">
        <v>0</v>
      </c>
      <c r="X37" s="11">
        <v>5</v>
      </c>
      <c r="Y37" s="12">
        <v>751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37</v>
      </c>
      <c r="E38" s="11">
        <v>18</v>
      </c>
      <c r="F38" s="11">
        <v>6</v>
      </c>
      <c r="G38" s="11">
        <v>24</v>
      </c>
      <c r="H38" s="11">
        <v>0</v>
      </c>
      <c r="I38" s="11">
        <v>0</v>
      </c>
      <c r="J38" s="11">
        <v>0</v>
      </c>
      <c r="K38" s="11">
        <v>3</v>
      </c>
      <c r="L38" s="11">
        <v>0</v>
      </c>
      <c r="M38" s="11">
        <v>0</v>
      </c>
      <c r="N38" s="11">
        <v>0</v>
      </c>
      <c r="O38" s="11">
        <v>0</v>
      </c>
      <c r="P38" s="11">
        <v>19</v>
      </c>
      <c r="Q38" s="11">
        <v>43</v>
      </c>
      <c r="R38" s="11">
        <v>47</v>
      </c>
      <c r="S38" s="11">
        <v>0</v>
      </c>
      <c r="T38" s="11">
        <v>0</v>
      </c>
      <c r="U38" s="11">
        <v>0</v>
      </c>
      <c r="V38" s="11">
        <v>0</v>
      </c>
      <c r="W38" s="11">
        <v>75</v>
      </c>
      <c r="X38" s="11">
        <v>7</v>
      </c>
      <c r="Y38" s="12">
        <v>279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14</v>
      </c>
      <c r="E39" s="11">
        <v>11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7</v>
      </c>
      <c r="L39" s="11">
        <v>0</v>
      </c>
      <c r="M39" s="11">
        <v>15</v>
      </c>
      <c r="N39" s="11">
        <v>0</v>
      </c>
      <c r="O39" s="11">
        <v>0</v>
      </c>
      <c r="P39" s="11">
        <v>0</v>
      </c>
      <c r="Q39" s="11">
        <v>0</v>
      </c>
      <c r="R39" s="11">
        <v>11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33</v>
      </c>
      <c r="Y39" s="12">
        <v>91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913</v>
      </c>
      <c r="D40" s="15">
        <v>5019</v>
      </c>
      <c r="E40" s="15">
        <v>4263</v>
      </c>
      <c r="F40" s="15">
        <v>424</v>
      </c>
      <c r="G40" s="15">
        <v>717</v>
      </c>
      <c r="H40" s="15">
        <v>595</v>
      </c>
      <c r="I40" s="15">
        <v>718</v>
      </c>
      <c r="J40" s="15">
        <v>1113</v>
      </c>
      <c r="K40" s="15">
        <v>1895</v>
      </c>
      <c r="L40" s="15">
        <v>725</v>
      </c>
      <c r="M40" s="15">
        <v>2602</v>
      </c>
      <c r="N40" s="15">
        <v>145</v>
      </c>
      <c r="O40" s="15">
        <v>33</v>
      </c>
      <c r="P40" s="15">
        <v>2854</v>
      </c>
      <c r="Q40" s="15">
        <v>488</v>
      </c>
      <c r="R40" s="15">
        <v>1285</v>
      </c>
      <c r="S40" s="15">
        <v>45</v>
      </c>
      <c r="T40" s="15">
        <v>1069</v>
      </c>
      <c r="U40" s="15">
        <v>230</v>
      </c>
      <c r="V40" s="15">
        <v>360</v>
      </c>
      <c r="W40" s="15">
        <v>96</v>
      </c>
      <c r="X40" s="15">
        <v>213</v>
      </c>
      <c r="Y40" s="16">
        <v>25803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195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0</v>
      </c>
      <c r="D18" s="11">
        <v>35.159999999999997</v>
      </c>
      <c r="E18" s="11">
        <v>0</v>
      </c>
      <c r="F18" s="11">
        <v>0</v>
      </c>
      <c r="G18" s="11">
        <v>33.65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68.81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12.04</v>
      </c>
      <c r="D19" s="11">
        <v>0</v>
      </c>
      <c r="E19" s="11">
        <v>0</v>
      </c>
      <c r="F19" s="11">
        <v>7.82</v>
      </c>
      <c r="G19" s="11">
        <v>0</v>
      </c>
      <c r="H19" s="11">
        <v>0</v>
      </c>
      <c r="I19" s="11">
        <v>0</v>
      </c>
      <c r="J19" s="11">
        <v>0</v>
      </c>
      <c r="K19" s="11">
        <v>7.27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27.13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9.44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9.44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11</v>
      </c>
      <c r="E21" s="11">
        <v>9.02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20.02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7.27</v>
      </c>
      <c r="E22" s="11">
        <v>42.99</v>
      </c>
      <c r="F22" s="11">
        <v>0</v>
      </c>
      <c r="G22" s="11">
        <v>0</v>
      </c>
      <c r="H22" s="11">
        <v>11.54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61.800000000000004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34.5</v>
      </c>
      <c r="E23" s="11">
        <v>0</v>
      </c>
      <c r="F23" s="11">
        <v>0</v>
      </c>
      <c r="G23" s="11">
        <v>23.03</v>
      </c>
      <c r="H23" s="11">
        <v>0</v>
      </c>
      <c r="I23" s="11">
        <v>0</v>
      </c>
      <c r="J23" s="11">
        <v>16.79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74.319999999999993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12.46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6.5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18.96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33.39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14.85</v>
      </c>
      <c r="K27" s="11">
        <v>0</v>
      </c>
      <c r="L27" s="11">
        <v>20.14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68.38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18.93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6.5</v>
      </c>
      <c r="L28" s="11">
        <v>0</v>
      </c>
      <c r="M28" s="11">
        <v>10.18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35.61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46.52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46.52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9.27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9.27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12.04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10.63</v>
      </c>
      <c r="R32" s="11">
        <v>7.18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29.85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32.070000000000007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32.070000000000007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13.37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13.37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23.73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23.73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9.27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9.27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7.34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7.34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12.04</v>
      </c>
      <c r="D40" s="15">
        <f t="shared" si="1"/>
        <v>229.98999999999998</v>
      </c>
      <c r="E40" s="15">
        <f t="shared" si="1"/>
        <v>52.010000000000005</v>
      </c>
      <c r="F40" s="15">
        <f t="shared" si="1"/>
        <v>7.82</v>
      </c>
      <c r="G40" s="15">
        <f t="shared" si="1"/>
        <v>56.68</v>
      </c>
      <c r="H40" s="15">
        <f t="shared" si="1"/>
        <v>18.88</v>
      </c>
      <c r="I40" s="15">
        <f t="shared" si="1"/>
        <v>0</v>
      </c>
      <c r="J40" s="15">
        <f t="shared" si="1"/>
        <v>31.64</v>
      </c>
      <c r="K40" s="15">
        <f t="shared" si="1"/>
        <v>13.77</v>
      </c>
      <c r="L40" s="15">
        <f t="shared" si="1"/>
        <v>20.14</v>
      </c>
      <c r="M40" s="15">
        <f t="shared" si="1"/>
        <v>76.570000000000007</v>
      </c>
      <c r="N40" s="15">
        <f t="shared" si="1"/>
        <v>0</v>
      </c>
      <c r="O40" s="15">
        <f t="shared" si="1"/>
        <v>0</v>
      </c>
      <c r="P40" s="15">
        <f t="shared" si="1"/>
        <v>9.27</v>
      </c>
      <c r="Q40" s="15">
        <f t="shared" si="1"/>
        <v>10.63</v>
      </c>
      <c r="R40" s="15">
        <f t="shared" si="1"/>
        <v>7.18</v>
      </c>
      <c r="S40" s="15">
        <f t="shared" si="1"/>
        <v>0</v>
      </c>
      <c r="T40" s="15">
        <f t="shared" si="1"/>
        <v>9.27</v>
      </c>
      <c r="U40" s="15">
        <f t="shared" si="1"/>
        <v>0</v>
      </c>
      <c r="V40" s="15">
        <f t="shared" si="1"/>
        <v>0</v>
      </c>
      <c r="W40" s="15">
        <f t="shared" si="1"/>
        <v>0</v>
      </c>
      <c r="X40" s="15">
        <f t="shared" si="1"/>
        <v>0</v>
      </c>
      <c r="Y40" s="16">
        <f t="shared" si="1"/>
        <v>555.89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198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0</v>
      </c>
      <c r="D18" s="11">
        <v>35</v>
      </c>
      <c r="E18" s="11">
        <v>0</v>
      </c>
      <c r="F18" s="11">
        <v>0</v>
      </c>
      <c r="G18" s="11">
        <v>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42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7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9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11</v>
      </c>
      <c r="E21" s="11">
        <v>9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20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7</v>
      </c>
      <c r="E22" s="11">
        <v>43</v>
      </c>
      <c r="F22" s="11">
        <v>0</v>
      </c>
      <c r="G22" s="11">
        <v>0</v>
      </c>
      <c r="H22" s="11">
        <v>12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62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34</v>
      </c>
      <c r="E23" s="11">
        <v>0</v>
      </c>
      <c r="F23" s="11">
        <v>0</v>
      </c>
      <c r="G23" s="11">
        <v>23</v>
      </c>
      <c r="H23" s="11">
        <v>0</v>
      </c>
      <c r="I23" s="11">
        <v>0</v>
      </c>
      <c r="J23" s="11">
        <v>17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74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12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6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19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13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15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28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19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6</v>
      </c>
      <c r="L28" s="11">
        <v>0</v>
      </c>
      <c r="M28" s="11">
        <v>10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36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32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32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0</v>
      </c>
      <c r="DM31" s="35"/>
    </row>
    <row r="32" spans="1:117" ht="16.5" thickTop="1" thickBot="1" x14ac:dyDescent="0.3">
      <c r="A32" s="9" t="s">
        <v>71</v>
      </c>
      <c r="B32" s="10">
        <v>15</v>
      </c>
      <c r="C32" s="11">
        <v>0</v>
      </c>
      <c r="D32" s="11">
        <v>12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11</v>
      </c>
      <c r="R32" s="11">
        <v>7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30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0</v>
      </c>
      <c r="DM33" s="35"/>
    </row>
    <row r="34" spans="1:117" ht="16.5" thickTop="1" thickBot="1" x14ac:dyDescent="0.3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13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13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12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2">
        <v>12</v>
      </c>
      <c r="DM35" s="35"/>
    </row>
    <row r="36" spans="1:117" ht="16.5" thickTop="1" thickBot="1" x14ac:dyDescent="0.3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2">
        <v>0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7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v>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0</v>
      </c>
      <c r="D40" s="15">
        <v>166</v>
      </c>
      <c r="E40" s="15">
        <v>52</v>
      </c>
      <c r="F40" s="15">
        <v>0</v>
      </c>
      <c r="G40" s="15">
        <v>30</v>
      </c>
      <c r="H40" s="15">
        <v>19</v>
      </c>
      <c r="I40" s="15">
        <v>0</v>
      </c>
      <c r="J40" s="15">
        <v>32</v>
      </c>
      <c r="K40" s="15">
        <v>14</v>
      </c>
      <c r="L40" s="15">
        <v>0</v>
      </c>
      <c r="M40" s="15">
        <v>62</v>
      </c>
      <c r="N40" s="15">
        <v>0</v>
      </c>
      <c r="O40" s="15">
        <v>0</v>
      </c>
      <c r="P40" s="15">
        <v>0</v>
      </c>
      <c r="Q40" s="15">
        <v>11</v>
      </c>
      <c r="R40" s="15">
        <v>7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0</v>
      </c>
      <c r="Y40" s="16">
        <v>393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88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1237.5700000000004</v>
      </c>
      <c r="D18" s="11">
        <v>195.65999999999997</v>
      </c>
      <c r="E18" s="11">
        <v>501.22000000000008</v>
      </c>
      <c r="F18" s="11">
        <v>159.45000000000002</v>
      </c>
      <c r="G18" s="11">
        <v>614.80000000000018</v>
      </c>
      <c r="H18" s="11">
        <v>140.62</v>
      </c>
      <c r="I18" s="11">
        <v>63.82</v>
      </c>
      <c r="J18" s="11">
        <v>39.67</v>
      </c>
      <c r="K18" s="11">
        <v>99.01</v>
      </c>
      <c r="L18" s="11">
        <v>66.010000000000005</v>
      </c>
      <c r="M18" s="11">
        <v>97.84</v>
      </c>
      <c r="N18" s="11">
        <v>14.02</v>
      </c>
      <c r="O18" s="11">
        <v>0</v>
      </c>
      <c r="P18" s="11">
        <v>365.03999999999996</v>
      </c>
      <c r="Q18" s="11">
        <v>158.19</v>
      </c>
      <c r="R18" s="11">
        <v>154.78</v>
      </c>
      <c r="S18" s="11">
        <v>11.66</v>
      </c>
      <c r="T18" s="11">
        <v>63.81</v>
      </c>
      <c r="U18" s="11">
        <v>13.68</v>
      </c>
      <c r="V18" s="11">
        <v>74.59</v>
      </c>
      <c r="W18" s="11">
        <v>39.589999999999996</v>
      </c>
      <c r="X18" s="11">
        <v>137.19999999999999</v>
      </c>
      <c r="Y18" s="12">
        <f t="shared" ref="Y18:Y39" si="0">SUM(C18:X18)</f>
        <v>4248.2300000000014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334.24999999999994</v>
      </c>
      <c r="D19" s="11">
        <v>271.53999999999996</v>
      </c>
      <c r="E19" s="11">
        <v>586.7600000000001</v>
      </c>
      <c r="F19" s="11">
        <v>109.46</v>
      </c>
      <c r="G19" s="11">
        <v>212</v>
      </c>
      <c r="H19" s="11">
        <v>131</v>
      </c>
      <c r="I19" s="11">
        <v>24.74</v>
      </c>
      <c r="J19" s="11">
        <v>40.799999999999997</v>
      </c>
      <c r="K19" s="11">
        <v>94.89</v>
      </c>
      <c r="L19" s="11">
        <v>42.800000000000004</v>
      </c>
      <c r="M19" s="11">
        <v>35.760000000000005</v>
      </c>
      <c r="N19" s="11">
        <v>0</v>
      </c>
      <c r="O19" s="11">
        <v>0</v>
      </c>
      <c r="P19" s="11">
        <v>214.33999999999997</v>
      </c>
      <c r="Q19" s="11">
        <v>14.14</v>
      </c>
      <c r="R19" s="11">
        <v>68.69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92.960000000000008</v>
      </c>
      <c r="Y19" s="12">
        <f t="shared" si="0"/>
        <v>2305.37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574.57999999999981</v>
      </c>
      <c r="D20" s="11">
        <v>180.6</v>
      </c>
      <c r="E20" s="11">
        <v>688.5</v>
      </c>
      <c r="F20" s="11">
        <v>103.74000000000001</v>
      </c>
      <c r="G20" s="11">
        <v>428.47999999999996</v>
      </c>
      <c r="H20" s="11">
        <v>147.88</v>
      </c>
      <c r="I20" s="11">
        <v>30.009999999999998</v>
      </c>
      <c r="J20" s="11">
        <v>19.149999999999999</v>
      </c>
      <c r="K20" s="11">
        <v>117.23000000000002</v>
      </c>
      <c r="L20" s="11">
        <v>72.45</v>
      </c>
      <c r="M20" s="11">
        <v>41.48</v>
      </c>
      <c r="N20" s="11">
        <v>0</v>
      </c>
      <c r="O20" s="11">
        <v>0</v>
      </c>
      <c r="P20" s="11">
        <v>252.82999999999996</v>
      </c>
      <c r="Q20" s="11">
        <v>84.62</v>
      </c>
      <c r="R20" s="11">
        <v>81.84</v>
      </c>
      <c r="S20" s="11">
        <v>6.46</v>
      </c>
      <c r="T20" s="11">
        <v>10.18</v>
      </c>
      <c r="U20" s="11">
        <v>37.839999999999996</v>
      </c>
      <c r="V20" s="11">
        <v>16.68</v>
      </c>
      <c r="W20" s="11">
        <v>0</v>
      </c>
      <c r="X20" s="11">
        <v>101.35999999999999</v>
      </c>
      <c r="Y20" s="12">
        <f t="shared" si="0"/>
        <v>2995.91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631.85999999999979</v>
      </c>
      <c r="D21" s="11">
        <v>153.07999999999998</v>
      </c>
      <c r="E21" s="11">
        <v>322.33999999999992</v>
      </c>
      <c r="F21" s="11">
        <v>428.22000000000008</v>
      </c>
      <c r="G21" s="11">
        <v>515.29999999999995</v>
      </c>
      <c r="H21" s="11">
        <v>206.68</v>
      </c>
      <c r="I21" s="11">
        <v>48.71</v>
      </c>
      <c r="J21" s="11">
        <v>41.86</v>
      </c>
      <c r="K21" s="11">
        <v>255.46000000000004</v>
      </c>
      <c r="L21" s="11">
        <v>32.31</v>
      </c>
      <c r="M21" s="11">
        <v>51.160000000000004</v>
      </c>
      <c r="N21" s="11">
        <v>0</v>
      </c>
      <c r="O21" s="11">
        <v>9.18</v>
      </c>
      <c r="P21" s="11">
        <v>426.89000000000016</v>
      </c>
      <c r="Q21" s="11">
        <v>37.049999999999997</v>
      </c>
      <c r="R21" s="11">
        <v>74.37</v>
      </c>
      <c r="S21" s="11">
        <v>0</v>
      </c>
      <c r="T21" s="11">
        <v>60.440000000000005</v>
      </c>
      <c r="U21" s="11">
        <v>9.83</v>
      </c>
      <c r="V21" s="11">
        <v>101.78999999999999</v>
      </c>
      <c r="W21" s="11">
        <v>2.67</v>
      </c>
      <c r="X21" s="11">
        <v>114.4</v>
      </c>
      <c r="Y21" s="12">
        <f t="shared" si="0"/>
        <v>3523.6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559.49000000000012</v>
      </c>
      <c r="D22" s="11">
        <v>172.30999999999997</v>
      </c>
      <c r="E22" s="11">
        <v>295.94000000000005</v>
      </c>
      <c r="F22" s="11">
        <v>235.48</v>
      </c>
      <c r="G22" s="11">
        <v>685.3</v>
      </c>
      <c r="H22" s="11">
        <v>142.75</v>
      </c>
      <c r="I22" s="11">
        <v>31.049999999999997</v>
      </c>
      <c r="J22" s="11">
        <v>10.61</v>
      </c>
      <c r="K22" s="11">
        <v>54.14</v>
      </c>
      <c r="L22" s="11">
        <v>52.99</v>
      </c>
      <c r="M22" s="11">
        <v>58.06</v>
      </c>
      <c r="N22" s="11">
        <v>54.080000000000005</v>
      </c>
      <c r="O22" s="11">
        <v>0</v>
      </c>
      <c r="P22" s="11">
        <v>285.07</v>
      </c>
      <c r="Q22" s="11">
        <v>95.09</v>
      </c>
      <c r="R22" s="11">
        <v>60.1</v>
      </c>
      <c r="S22" s="11">
        <v>0</v>
      </c>
      <c r="T22" s="11">
        <v>13.25</v>
      </c>
      <c r="U22" s="11">
        <v>28.14</v>
      </c>
      <c r="V22" s="11">
        <v>7.58</v>
      </c>
      <c r="W22" s="11">
        <v>0</v>
      </c>
      <c r="X22" s="11">
        <v>145.75</v>
      </c>
      <c r="Y22" s="12">
        <f t="shared" si="0"/>
        <v>2987.1800000000003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746.41000000000031</v>
      </c>
      <c r="D23" s="11">
        <v>146.49</v>
      </c>
      <c r="E23" s="11">
        <v>384.63999999999993</v>
      </c>
      <c r="F23" s="11">
        <v>294.42999999999995</v>
      </c>
      <c r="G23" s="11">
        <v>483.46</v>
      </c>
      <c r="H23" s="11">
        <v>785.0100000000001</v>
      </c>
      <c r="I23" s="11">
        <v>229.81</v>
      </c>
      <c r="J23" s="11">
        <v>184.74999999999997</v>
      </c>
      <c r="K23" s="11">
        <v>384.38</v>
      </c>
      <c r="L23" s="11">
        <v>160.46000000000006</v>
      </c>
      <c r="M23" s="11">
        <v>132.53</v>
      </c>
      <c r="N23" s="11">
        <v>37.97</v>
      </c>
      <c r="O23" s="11">
        <v>3.1</v>
      </c>
      <c r="P23" s="11">
        <v>475.81</v>
      </c>
      <c r="Q23" s="11">
        <v>60.28</v>
      </c>
      <c r="R23" s="11">
        <v>40.11</v>
      </c>
      <c r="S23" s="11">
        <v>24.25</v>
      </c>
      <c r="T23" s="11">
        <v>31.52</v>
      </c>
      <c r="U23" s="11">
        <v>37.15</v>
      </c>
      <c r="V23" s="11">
        <v>31.92</v>
      </c>
      <c r="W23" s="11">
        <v>13.53</v>
      </c>
      <c r="X23" s="11">
        <v>103.54999999999998</v>
      </c>
      <c r="Y23" s="12">
        <f t="shared" si="0"/>
        <v>4791.5600000000004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331.49000000000007</v>
      </c>
      <c r="D24" s="11">
        <v>48.05</v>
      </c>
      <c r="E24" s="11">
        <v>101.88000000000001</v>
      </c>
      <c r="F24" s="11">
        <v>57.72999999999999</v>
      </c>
      <c r="G24" s="11">
        <v>165.03</v>
      </c>
      <c r="H24" s="11">
        <v>258.73999999999995</v>
      </c>
      <c r="I24" s="11">
        <v>734.05</v>
      </c>
      <c r="J24" s="11">
        <v>212.90999999999997</v>
      </c>
      <c r="K24" s="11">
        <v>451.3</v>
      </c>
      <c r="L24" s="11">
        <v>182.57999999999998</v>
      </c>
      <c r="M24" s="11">
        <v>181.21</v>
      </c>
      <c r="N24" s="11">
        <v>31.19</v>
      </c>
      <c r="O24" s="11">
        <v>0</v>
      </c>
      <c r="P24" s="11">
        <v>334.78</v>
      </c>
      <c r="Q24" s="11">
        <v>38.67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6.09</v>
      </c>
      <c r="X24" s="11">
        <v>127.66999999999999</v>
      </c>
      <c r="Y24" s="12">
        <f t="shared" si="0"/>
        <v>3343.5800000000013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351.6099999999999</v>
      </c>
      <c r="D25" s="11">
        <v>28.92</v>
      </c>
      <c r="E25" s="11">
        <v>122.92999999999998</v>
      </c>
      <c r="F25" s="11">
        <v>42.559999999999995</v>
      </c>
      <c r="G25" s="11">
        <v>192.78999999999996</v>
      </c>
      <c r="H25" s="11">
        <v>552.09000000000026</v>
      </c>
      <c r="I25" s="11">
        <v>309.84000000000003</v>
      </c>
      <c r="J25" s="11">
        <v>629.35000000000025</v>
      </c>
      <c r="K25" s="11">
        <v>475.75000000000006</v>
      </c>
      <c r="L25" s="11">
        <v>514.82000000000005</v>
      </c>
      <c r="M25" s="11">
        <v>381.44</v>
      </c>
      <c r="N25" s="11">
        <v>94.16</v>
      </c>
      <c r="O25" s="11">
        <v>11.53</v>
      </c>
      <c r="P25" s="11">
        <v>211.2</v>
      </c>
      <c r="Q25" s="11">
        <v>9.1999999999999993</v>
      </c>
      <c r="R25" s="11">
        <v>13.43</v>
      </c>
      <c r="S25" s="11">
        <v>3.89</v>
      </c>
      <c r="T25" s="11">
        <v>64.17</v>
      </c>
      <c r="U25" s="11">
        <v>7.14</v>
      </c>
      <c r="V25" s="11">
        <v>28.11</v>
      </c>
      <c r="W25" s="11">
        <v>15.26</v>
      </c>
      <c r="X25" s="11">
        <v>239.67000000000002</v>
      </c>
      <c r="Y25" s="12">
        <f t="shared" si="0"/>
        <v>4299.8600000000006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459.95999999999992</v>
      </c>
      <c r="D26" s="11">
        <v>101.75</v>
      </c>
      <c r="E26" s="11">
        <v>90.17</v>
      </c>
      <c r="F26" s="11">
        <v>67.459999999999994</v>
      </c>
      <c r="G26" s="11">
        <v>230.83999999999997</v>
      </c>
      <c r="H26" s="11">
        <v>380.68999999999994</v>
      </c>
      <c r="I26" s="11">
        <v>600.96</v>
      </c>
      <c r="J26" s="11">
        <v>437.96999999999997</v>
      </c>
      <c r="K26" s="11">
        <v>796.66</v>
      </c>
      <c r="L26" s="11">
        <v>673.5</v>
      </c>
      <c r="M26" s="11">
        <v>958.68999999999994</v>
      </c>
      <c r="N26" s="11">
        <v>89.09</v>
      </c>
      <c r="O26" s="11">
        <v>16.64</v>
      </c>
      <c r="P26" s="11">
        <v>293.74999999999994</v>
      </c>
      <c r="Q26" s="11">
        <v>12.35</v>
      </c>
      <c r="R26" s="11">
        <v>24.4</v>
      </c>
      <c r="S26" s="11">
        <v>19.54</v>
      </c>
      <c r="T26" s="11">
        <v>40.31</v>
      </c>
      <c r="U26" s="11">
        <v>0</v>
      </c>
      <c r="V26" s="11">
        <v>34.14</v>
      </c>
      <c r="W26" s="11">
        <v>8.32</v>
      </c>
      <c r="X26" s="11">
        <v>222.91</v>
      </c>
      <c r="Y26" s="12">
        <f t="shared" si="0"/>
        <v>5560.1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285.93</v>
      </c>
      <c r="D27" s="11">
        <v>31.53</v>
      </c>
      <c r="E27" s="11">
        <v>63.129999999999995</v>
      </c>
      <c r="F27" s="11">
        <v>59.730000000000004</v>
      </c>
      <c r="G27" s="11">
        <v>189.35000000000002</v>
      </c>
      <c r="H27" s="11">
        <v>118.46999999999997</v>
      </c>
      <c r="I27" s="11">
        <v>177.87999999999994</v>
      </c>
      <c r="J27" s="11">
        <v>423.38</v>
      </c>
      <c r="K27" s="11">
        <v>489.0100000000001</v>
      </c>
      <c r="L27" s="11">
        <v>906.93999999999983</v>
      </c>
      <c r="M27" s="11">
        <v>396.98999999999995</v>
      </c>
      <c r="N27" s="11">
        <v>132.33000000000001</v>
      </c>
      <c r="O27" s="11">
        <v>4.16</v>
      </c>
      <c r="P27" s="11">
        <v>210.34999999999994</v>
      </c>
      <c r="Q27" s="11">
        <v>0</v>
      </c>
      <c r="R27" s="11">
        <v>13.11</v>
      </c>
      <c r="S27" s="11">
        <v>70.260000000000005</v>
      </c>
      <c r="T27" s="11">
        <v>80.77</v>
      </c>
      <c r="U27" s="11">
        <v>0</v>
      </c>
      <c r="V27" s="11">
        <v>24.439999999999998</v>
      </c>
      <c r="W27" s="11">
        <v>8.9</v>
      </c>
      <c r="X27" s="11">
        <v>95.830000000000013</v>
      </c>
      <c r="Y27" s="12">
        <f t="shared" si="0"/>
        <v>3782.4900000000002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445.71000000000004</v>
      </c>
      <c r="D28" s="11">
        <v>0</v>
      </c>
      <c r="E28" s="11">
        <v>76.650000000000006</v>
      </c>
      <c r="F28" s="11">
        <v>26.81</v>
      </c>
      <c r="G28" s="11">
        <v>192.36999999999998</v>
      </c>
      <c r="H28" s="11">
        <v>228.76</v>
      </c>
      <c r="I28" s="11">
        <v>270.08999999999997</v>
      </c>
      <c r="J28" s="11">
        <v>324.80999999999995</v>
      </c>
      <c r="K28" s="11">
        <v>622.34000000000015</v>
      </c>
      <c r="L28" s="11">
        <v>709.84000000000015</v>
      </c>
      <c r="M28" s="11">
        <v>1180.8000000000004</v>
      </c>
      <c r="N28" s="11">
        <v>147.54999999999998</v>
      </c>
      <c r="O28" s="11">
        <v>15.54</v>
      </c>
      <c r="P28" s="11">
        <v>324.74000000000007</v>
      </c>
      <c r="Q28" s="11">
        <v>7.8</v>
      </c>
      <c r="R28" s="11">
        <v>28.36</v>
      </c>
      <c r="S28" s="11">
        <v>20.09</v>
      </c>
      <c r="T28" s="11">
        <v>60.129999999999995</v>
      </c>
      <c r="U28" s="11">
        <v>34.58</v>
      </c>
      <c r="V28" s="11">
        <v>14.07</v>
      </c>
      <c r="W28" s="11">
        <v>0</v>
      </c>
      <c r="X28" s="11">
        <v>156.19</v>
      </c>
      <c r="Y28" s="12">
        <f t="shared" si="0"/>
        <v>4887.2299999999996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289.04000000000002</v>
      </c>
      <c r="D29" s="11">
        <v>71.209999999999994</v>
      </c>
      <c r="E29" s="11">
        <v>74.97999999999999</v>
      </c>
      <c r="F29" s="11">
        <v>17.28</v>
      </c>
      <c r="G29" s="11">
        <v>108.48999999999998</v>
      </c>
      <c r="H29" s="11">
        <v>252.87999999999997</v>
      </c>
      <c r="I29" s="11">
        <v>171.07</v>
      </c>
      <c r="J29" s="11">
        <v>206.64000000000001</v>
      </c>
      <c r="K29" s="11">
        <v>474.24999999999989</v>
      </c>
      <c r="L29" s="11">
        <v>708.58999999999992</v>
      </c>
      <c r="M29" s="11">
        <v>506.15000000000009</v>
      </c>
      <c r="N29" s="11">
        <v>213.46999999999997</v>
      </c>
      <c r="O29" s="11">
        <v>8.77</v>
      </c>
      <c r="P29" s="11">
        <v>181.39999999999998</v>
      </c>
      <c r="Q29" s="11">
        <v>17.54</v>
      </c>
      <c r="R29" s="11">
        <v>0</v>
      </c>
      <c r="S29" s="11">
        <v>30.599999999999998</v>
      </c>
      <c r="T29" s="11">
        <v>12.42</v>
      </c>
      <c r="U29" s="11">
        <v>21.7</v>
      </c>
      <c r="V29" s="11">
        <v>27.32</v>
      </c>
      <c r="W29" s="11">
        <v>5.97</v>
      </c>
      <c r="X29" s="11">
        <v>248.20000000000002</v>
      </c>
      <c r="Y29" s="12">
        <f t="shared" si="0"/>
        <v>3647.97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23.169999999999998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26.27</v>
      </c>
      <c r="I30" s="11">
        <v>44.95</v>
      </c>
      <c r="J30" s="11">
        <v>64.33</v>
      </c>
      <c r="K30" s="11">
        <v>73.23</v>
      </c>
      <c r="L30" s="11">
        <v>39.36999999999999</v>
      </c>
      <c r="M30" s="11">
        <v>30.21</v>
      </c>
      <c r="N30" s="11">
        <v>11.84</v>
      </c>
      <c r="O30" s="11">
        <v>176.98999999999998</v>
      </c>
      <c r="P30" s="11">
        <v>26.77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145.15000000000003</v>
      </c>
      <c r="Y30" s="12">
        <f t="shared" si="0"/>
        <v>706.72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962.24999999999989</v>
      </c>
      <c r="D31" s="11">
        <v>461.42999999999995</v>
      </c>
      <c r="E31" s="11">
        <v>627.40000000000009</v>
      </c>
      <c r="F31" s="11">
        <v>268.19000000000005</v>
      </c>
      <c r="G31" s="11">
        <v>468.43999999999994</v>
      </c>
      <c r="H31" s="11">
        <v>345.50999999999993</v>
      </c>
      <c r="I31" s="11">
        <v>188.3</v>
      </c>
      <c r="J31" s="11">
        <v>81.849999999999994</v>
      </c>
      <c r="K31" s="11">
        <v>370.9799999999999</v>
      </c>
      <c r="L31" s="11">
        <v>214.00000000000003</v>
      </c>
      <c r="M31" s="11">
        <v>71.040000000000006</v>
      </c>
      <c r="N31" s="11">
        <v>22.89</v>
      </c>
      <c r="O31" s="11">
        <v>0</v>
      </c>
      <c r="P31" s="11">
        <v>2363.9799999999991</v>
      </c>
      <c r="Q31" s="11">
        <v>108.68</v>
      </c>
      <c r="R31" s="11">
        <v>61.810000000000009</v>
      </c>
      <c r="S31" s="11">
        <v>25.03</v>
      </c>
      <c r="T31" s="11">
        <v>383.74000000000007</v>
      </c>
      <c r="U31" s="11">
        <v>213.26000000000005</v>
      </c>
      <c r="V31" s="11">
        <v>38.15</v>
      </c>
      <c r="W31" s="11">
        <v>0</v>
      </c>
      <c r="X31" s="11">
        <v>192.65999999999997</v>
      </c>
      <c r="Y31" s="12">
        <f t="shared" si="0"/>
        <v>7469.5899999999983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599.78</v>
      </c>
      <c r="D32" s="11">
        <v>131.29</v>
      </c>
      <c r="E32" s="11">
        <v>147.74000000000004</v>
      </c>
      <c r="F32" s="11">
        <v>147.74</v>
      </c>
      <c r="G32" s="11">
        <v>461.49999999999994</v>
      </c>
      <c r="H32" s="11">
        <v>92.61999999999999</v>
      </c>
      <c r="I32" s="11">
        <v>9.19</v>
      </c>
      <c r="J32" s="11">
        <v>108.12</v>
      </c>
      <c r="K32" s="11">
        <v>114.21000000000001</v>
      </c>
      <c r="L32" s="11">
        <v>33.53</v>
      </c>
      <c r="M32" s="11">
        <v>47.019999999999996</v>
      </c>
      <c r="N32" s="11">
        <v>0</v>
      </c>
      <c r="O32" s="11">
        <v>0</v>
      </c>
      <c r="P32" s="11">
        <v>290.69</v>
      </c>
      <c r="Q32" s="11">
        <v>845.2600000000001</v>
      </c>
      <c r="R32" s="11">
        <v>509.12999999999994</v>
      </c>
      <c r="S32" s="11">
        <v>12.16</v>
      </c>
      <c r="T32" s="11">
        <v>45.53</v>
      </c>
      <c r="U32" s="11">
        <v>15.72</v>
      </c>
      <c r="V32" s="11">
        <v>44.2</v>
      </c>
      <c r="W32" s="11">
        <v>54.150000000000006</v>
      </c>
      <c r="X32" s="11">
        <v>53.429999999999993</v>
      </c>
      <c r="Y32" s="12">
        <f t="shared" si="0"/>
        <v>3763.0099999999998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691.28</v>
      </c>
      <c r="D33" s="11">
        <v>232.10000000000005</v>
      </c>
      <c r="E33" s="11">
        <v>387.60999999999996</v>
      </c>
      <c r="F33" s="11">
        <v>326.72000000000003</v>
      </c>
      <c r="G33" s="11">
        <v>506.27</v>
      </c>
      <c r="H33" s="11">
        <v>197.22000000000003</v>
      </c>
      <c r="I33" s="11">
        <v>84.73</v>
      </c>
      <c r="J33" s="11">
        <v>38.86</v>
      </c>
      <c r="K33" s="11">
        <v>109.00000000000001</v>
      </c>
      <c r="L33" s="11">
        <v>46.859999999999992</v>
      </c>
      <c r="M33" s="11">
        <v>53.480000000000004</v>
      </c>
      <c r="N33" s="11">
        <v>0</v>
      </c>
      <c r="O33" s="11">
        <v>0</v>
      </c>
      <c r="P33" s="11">
        <v>299.78999999999991</v>
      </c>
      <c r="Q33" s="11">
        <v>320.69000000000005</v>
      </c>
      <c r="R33" s="11">
        <v>1220.2099999999996</v>
      </c>
      <c r="S33" s="11">
        <v>0</v>
      </c>
      <c r="T33" s="11">
        <v>41.33</v>
      </c>
      <c r="U33" s="11">
        <v>29.71</v>
      </c>
      <c r="V33" s="11">
        <v>129.6</v>
      </c>
      <c r="W33" s="11">
        <v>37.080000000000005</v>
      </c>
      <c r="X33" s="11">
        <v>88.789999999999992</v>
      </c>
      <c r="Y33" s="12">
        <f t="shared" si="0"/>
        <v>4841.33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158.54999999999998</v>
      </c>
      <c r="D34" s="11">
        <v>28.36</v>
      </c>
      <c r="E34" s="11">
        <v>35.54</v>
      </c>
      <c r="F34" s="11">
        <v>34.68</v>
      </c>
      <c r="G34" s="11">
        <v>33.94</v>
      </c>
      <c r="H34" s="11">
        <v>56.56</v>
      </c>
      <c r="I34" s="11">
        <v>103.76999999999998</v>
      </c>
      <c r="J34" s="11">
        <v>108.16</v>
      </c>
      <c r="K34" s="11">
        <v>150.04</v>
      </c>
      <c r="L34" s="11">
        <v>187.5</v>
      </c>
      <c r="M34" s="11">
        <v>105.22999999999999</v>
      </c>
      <c r="N34" s="11">
        <v>40.450000000000003</v>
      </c>
      <c r="O34" s="11">
        <v>0</v>
      </c>
      <c r="P34" s="11">
        <v>68.95</v>
      </c>
      <c r="Q34" s="11">
        <v>7.55</v>
      </c>
      <c r="R34" s="11">
        <v>28.42</v>
      </c>
      <c r="S34" s="11">
        <v>410.02000000000021</v>
      </c>
      <c r="T34" s="11">
        <v>20.29</v>
      </c>
      <c r="U34" s="11">
        <v>6.4</v>
      </c>
      <c r="V34" s="11">
        <v>27.350000000000005</v>
      </c>
      <c r="W34" s="11">
        <v>5.37</v>
      </c>
      <c r="X34" s="11">
        <v>168.56999999999996</v>
      </c>
      <c r="Y34" s="12">
        <f t="shared" si="0"/>
        <v>1785.7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502.59</v>
      </c>
      <c r="D35" s="11">
        <v>95.31</v>
      </c>
      <c r="E35" s="11">
        <v>123.49000000000001</v>
      </c>
      <c r="F35" s="11">
        <v>95.05</v>
      </c>
      <c r="G35" s="11">
        <v>176.92</v>
      </c>
      <c r="H35" s="11">
        <v>92.539999999999992</v>
      </c>
      <c r="I35" s="11">
        <v>0</v>
      </c>
      <c r="J35" s="11">
        <v>56.430000000000007</v>
      </c>
      <c r="K35" s="11">
        <v>136.75</v>
      </c>
      <c r="L35" s="11">
        <v>0</v>
      </c>
      <c r="M35" s="11">
        <v>58.24</v>
      </c>
      <c r="N35" s="11">
        <v>15.1</v>
      </c>
      <c r="O35" s="11">
        <v>0</v>
      </c>
      <c r="P35" s="11">
        <v>593.67999999999995</v>
      </c>
      <c r="Q35" s="11">
        <v>0</v>
      </c>
      <c r="R35" s="11">
        <v>21.33</v>
      </c>
      <c r="S35" s="11">
        <v>0</v>
      </c>
      <c r="T35" s="11">
        <v>2140.2099999999991</v>
      </c>
      <c r="U35" s="11">
        <v>677.67</v>
      </c>
      <c r="V35" s="11">
        <v>0</v>
      </c>
      <c r="W35" s="11">
        <v>24.490000000000002</v>
      </c>
      <c r="X35" s="11">
        <v>112.74</v>
      </c>
      <c r="Y35" s="12">
        <f t="shared" si="0"/>
        <v>4922.5399999999991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268.02</v>
      </c>
      <c r="D36" s="11">
        <v>79.790000000000006</v>
      </c>
      <c r="E36" s="11">
        <v>81.099999999999994</v>
      </c>
      <c r="F36" s="11">
        <v>40.1</v>
      </c>
      <c r="G36" s="11">
        <v>189.26000000000002</v>
      </c>
      <c r="H36" s="11">
        <v>60.59</v>
      </c>
      <c r="I36" s="11">
        <v>19.38</v>
      </c>
      <c r="J36" s="11">
        <v>51.370000000000005</v>
      </c>
      <c r="K36" s="11">
        <v>124.36</v>
      </c>
      <c r="L36" s="11">
        <v>31.21</v>
      </c>
      <c r="M36" s="11">
        <v>41.81</v>
      </c>
      <c r="N36" s="11">
        <v>11.66</v>
      </c>
      <c r="O36" s="11">
        <v>0</v>
      </c>
      <c r="P36" s="11">
        <v>422.06000000000012</v>
      </c>
      <c r="Q36" s="11">
        <v>17.14</v>
      </c>
      <c r="R36" s="11">
        <v>20.86</v>
      </c>
      <c r="S36" s="11">
        <v>0</v>
      </c>
      <c r="T36" s="11">
        <v>902.85999999999967</v>
      </c>
      <c r="U36" s="11">
        <v>942.24</v>
      </c>
      <c r="V36" s="11">
        <v>5.99</v>
      </c>
      <c r="W36" s="11">
        <v>7.42</v>
      </c>
      <c r="X36" s="11">
        <v>4.3600000000000003</v>
      </c>
      <c r="Y36" s="12">
        <f t="shared" si="0"/>
        <v>3321.5799999999995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318.55000000000007</v>
      </c>
      <c r="D37" s="11">
        <v>160.66999999999996</v>
      </c>
      <c r="E37" s="11">
        <v>212.98000000000002</v>
      </c>
      <c r="F37" s="11">
        <v>143.48999999999998</v>
      </c>
      <c r="G37" s="11">
        <v>249.99</v>
      </c>
      <c r="H37" s="11">
        <v>69.959999999999994</v>
      </c>
      <c r="I37" s="11">
        <v>69.260000000000005</v>
      </c>
      <c r="J37" s="11">
        <v>92.320000000000007</v>
      </c>
      <c r="K37" s="11">
        <v>154.66999999999999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325.36</v>
      </c>
      <c r="Q37" s="11">
        <v>170.89000000000001</v>
      </c>
      <c r="R37" s="11">
        <v>365.40000000000003</v>
      </c>
      <c r="S37" s="11">
        <v>9.8000000000000007</v>
      </c>
      <c r="T37" s="11">
        <v>23.89</v>
      </c>
      <c r="U37" s="11">
        <v>24.009999999999998</v>
      </c>
      <c r="V37" s="11">
        <v>1206.0900000000006</v>
      </c>
      <c r="W37" s="11">
        <v>77.53</v>
      </c>
      <c r="X37" s="11">
        <v>81.41</v>
      </c>
      <c r="Y37" s="12">
        <f t="shared" si="0"/>
        <v>3794.8200000000011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246.64</v>
      </c>
      <c r="D38" s="11">
        <v>39.07</v>
      </c>
      <c r="E38" s="11">
        <v>94.100000000000009</v>
      </c>
      <c r="F38" s="11">
        <v>73.959999999999994</v>
      </c>
      <c r="G38" s="11">
        <v>117.19999999999999</v>
      </c>
      <c r="H38" s="11">
        <v>51.17</v>
      </c>
      <c r="I38" s="11">
        <v>30.3</v>
      </c>
      <c r="J38" s="11">
        <v>34.299999999999997</v>
      </c>
      <c r="K38" s="11">
        <v>32.39</v>
      </c>
      <c r="L38" s="11">
        <v>21.130000000000003</v>
      </c>
      <c r="M38" s="11">
        <v>17.46</v>
      </c>
      <c r="N38" s="11">
        <v>5.57</v>
      </c>
      <c r="O38" s="11">
        <v>0</v>
      </c>
      <c r="P38" s="11">
        <v>108.53999999999998</v>
      </c>
      <c r="Q38" s="11">
        <v>227.31000000000003</v>
      </c>
      <c r="R38" s="11">
        <v>223.57999999999993</v>
      </c>
      <c r="S38" s="11">
        <v>0</v>
      </c>
      <c r="T38" s="11">
        <v>21.93</v>
      </c>
      <c r="U38" s="11">
        <v>7.41</v>
      </c>
      <c r="V38" s="11">
        <v>47.669999999999995</v>
      </c>
      <c r="W38" s="11">
        <v>298.11000000000007</v>
      </c>
      <c r="X38" s="11">
        <v>18.619999999999997</v>
      </c>
      <c r="Y38" s="12">
        <f t="shared" si="0"/>
        <v>1716.46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22.09</v>
      </c>
      <c r="D39" s="11">
        <v>6.15</v>
      </c>
      <c r="E39" s="11">
        <v>41.05</v>
      </c>
      <c r="F39" s="11">
        <v>0</v>
      </c>
      <c r="G39" s="11">
        <v>27.770000000000003</v>
      </c>
      <c r="H39" s="11">
        <v>8.9499999999999993</v>
      </c>
      <c r="I39" s="11">
        <v>6.29</v>
      </c>
      <c r="J39" s="11">
        <v>17.68</v>
      </c>
      <c r="K39" s="11">
        <v>0</v>
      </c>
      <c r="L39" s="11">
        <v>0</v>
      </c>
      <c r="M39" s="11">
        <v>25.53</v>
      </c>
      <c r="N39" s="11">
        <v>13.09</v>
      </c>
      <c r="O39" s="11">
        <v>8.89</v>
      </c>
      <c r="P39" s="11">
        <v>76.22</v>
      </c>
      <c r="Q39" s="11">
        <v>7.42</v>
      </c>
      <c r="R39" s="11">
        <v>11.01</v>
      </c>
      <c r="S39" s="11">
        <v>17.7</v>
      </c>
      <c r="T39" s="11">
        <v>12.34</v>
      </c>
      <c r="U39" s="11">
        <v>16.53</v>
      </c>
      <c r="V39" s="11">
        <v>16.75</v>
      </c>
      <c r="W39" s="11">
        <v>0</v>
      </c>
      <c r="X39" s="11">
        <v>0</v>
      </c>
      <c r="Y39" s="12">
        <f t="shared" si="0"/>
        <v>335.45999999999992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10040.82</v>
      </c>
      <c r="D40" s="15">
        <f t="shared" si="1"/>
        <v>2637.2000000000003</v>
      </c>
      <c r="E40" s="15">
        <f t="shared" si="1"/>
        <v>5060.1500000000005</v>
      </c>
      <c r="F40" s="15">
        <f t="shared" si="1"/>
        <v>2750.46</v>
      </c>
      <c r="G40" s="15">
        <f t="shared" si="1"/>
        <v>6263.77</v>
      </c>
      <c r="H40" s="15">
        <f t="shared" si="1"/>
        <v>4346.9600000000009</v>
      </c>
      <c r="I40" s="15">
        <f t="shared" si="1"/>
        <v>3248.2000000000012</v>
      </c>
      <c r="J40" s="15">
        <f t="shared" si="1"/>
        <v>3225.3199999999997</v>
      </c>
      <c r="K40" s="15">
        <f t="shared" si="1"/>
        <v>5580.0499999999993</v>
      </c>
      <c r="L40" s="15">
        <f t="shared" si="1"/>
        <v>4717.6499999999996</v>
      </c>
      <c r="M40" s="15">
        <f t="shared" si="1"/>
        <v>4489.92</v>
      </c>
      <c r="N40" s="15">
        <f t="shared" si="1"/>
        <v>934.46</v>
      </c>
      <c r="O40" s="15">
        <f t="shared" si="1"/>
        <v>254.79999999999995</v>
      </c>
      <c r="P40" s="15">
        <f t="shared" si="1"/>
        <v>8152.2399999999989</v>
      </c>
      <c r="Q40" s="15">
        <f t="shared" si="1"/>
        <v>2241.1400000000003</v>
      </c>
      <c r="R40" s="15">
        <f t="shared" si="1"/>
        <v>3036.2</v>
      </c>
      <c r="S40" s="15">
        <f t="shared" si="1"/>
        <v>679.6600000000002</v>
      </c>
      <c r="T40" s="15">
        <f t="shared" si="1"/>
        <v>4077.8299999999986</v>
      </c>
      <c r="U40" s="15">
        <f t="shared" si="1"/>
        <v>2147.27</v>
      </c>
      <c r="V40" s="15">
        <f t="shared" si="1"/>
        <v>1890.2900000000006</v>
      </c>
      <c r="W40" s="15">
        <f t="shared" si="1"/>
        <v>604.48</v>
      </c>
      <c r="X40" s="15">
        <f t="shared" si="1"/>
        <v>2651.4199999999996</v>
      </c>
      <c r="Y40" s="16">
        <f t="shared" si="1"/>
        <v>79030.290000000023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199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136.38</v>
      </c>
      <c r="D18" s="11">
        <v>60.600000000000009</v>
      </c>
      <c r="E18" s="11">
        <v>24.05</v>
      </c>
      <c r="F18" s="11">
        <v>0</v>
      </c>
      <c r="G18" s="11">
        <v>8.44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229.47000000000003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185.62999999999997</v>
      </c>
      <c r="E19" s="11">
        <v>49.290000000000006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234.91999999999996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65.17</v>
      </c>
      <c r="E20" s="11">
        <v>139.07</v>
      </c>
      <c r="F20" s="11">
        <v>0</v>
      </c>
      <c r="G20" s="11">
        <v>19.46</v>
      </c>
      <c r="H20" s="11">
        <v>5.49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229.19000000000003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18.310000000000002</v>
      </c>
      <c r="E21" s="11">
        <v>31.78</v>
      </c>
      <c r="F21" s="11">
        <v>0</v>
      </c>
      <c r="G21" s="11">
        <v>21.310000000000002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71.400000000000006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11.23</v>
      </c>
      <c r="D22" s="11">
        <v>0</v>
      </c>
      <c r="E22" s="11">
        <v>0</v>
      </c>
      <c r="F22" s="11">
        <v>0</v>
      </c>
      <c r="G22" s="11">
        <v>395.40999999999991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406.63999999999993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65.38</v>
      </c>
      <c r="I23" s="11">
        <v>28.740000000000002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94.12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22.759999999999998</v>
      </c>
      <c r="I24" s="11">
        <v>132.6</v>
      </c>
      <c r="J24" s="11">
        <v>0</v>
      </c>
      <c r="K24" s="11">
        <v>25.810000000000002</v>
      </c>
      <c r="L24" s="11">
        <v>0</v>
      </c>
      <c r="M24" s="11">
        <v>6.87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188.04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31.9</v>
      </c>
      <c r="K25" s="11">
        <v>9.6199999999999992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41.519999999999996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60.01</v>
      </c>
      <c r="L26" s="11">
        <v>0</v>
      </c>
      <c r="M26" s="11">
        <v>98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158.01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7.7</v>
      </c>
      <c r="K27" s="11">
        <v>0</v>
      </c>
      <c r="L27" s="11">
        <v>88.02000000000001</v>
      </c>
      <c r="M27" s="11">
        <v>68.989999999999995</v>
      </c>
      <c r="N27" s="11">
        <v>17.95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182.66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9.83</v>
      </c>
      <c r="L28" s="11">
        <v>0</v>
      </c>
      <c r="M28" s="11">
        <v>327.19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337.02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5.28</v>
      </c>
      <c r="K29" s="11">
        <v>0</v>
      </c>
      <c r="L29" s="11">
        <v>48.68</v>
      </c>
      <c r="M29" s="11">
        <v>16.55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70.510000000000005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5.23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5.23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19.63</v>
      </c>
      <c r="N31" s="11">
        <v>0</v>
      </c>
      <c r="O31" s="11">
        <v>0</v>
      </c>
      <c r="P31" s="11">
        <v>105.06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124.69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120.9</v>
      </c>
      <c r="R32" s="11">
        <v>15.170000000000002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136.07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7.15</v>
      </c>
      <c r="R33" s="11">
        <v>118.55999999999999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125.71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21.689999999999998</v>
      </c>
      <c r="Q35" s="11">
        <v>0</v>
      </c>
      <c r="R35" s="11">
        <v>0</v>
      </c>
      <c r="S35" s="11">
        <v>0</v>
      </c>
      <c r="T35" s="11">
        <v>144.22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165.91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7.53</v>
      </c>
      <c r="Q36" s="11">
        <v>0</v>
      </c>
      <c r="R36" s="11">
        <v>0</v>
      </c>
      <c r="S36" s="11">
        <v>0</v>
      </c>
      <c r="T36" s="11">
        <v>26.83</v>
      </c>
      <c r="U36" s="11">
        <v>53.050000000000004</v>
      </c>
      <c r="V36" s="11">
        <v>0</v>
      </c>
      <c r="W36" s="11">
        <v>0</v>
      </c>
      <c r="X36" s="11">
        <v>0</v>
      </c>
      <c r="Y36" s="12">
        <f t="shared" si="0"/>
        <v>87.41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92.970000000000013</v>
      </c>
      <c r="W37" s="11">
        <v>0</v>
      </c>
      <c r="X37" s="11">
        <v>0</v>
      </c>
      <c r="Y37" s="12">
        <f t="shared" si="0"/>
        <v>92.970000000000013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14.669999999999998</v>
      </c>
      <c r="X38" s="11">
        <v>0</v>
      </c>
      <c r="Y38" s="12">
        <f t="shared" si="0"/>
        <v>14.669999999999998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147.60999999999999</v>
      </c>
      <c r="D40" s="15">
        <f t="shared" si="1"/>
        <v>329.71</v>
      </c>
      <c r="E40" s="15">
        <f t="shared" si="1"/>
        <v>244.19</v>
      </c>
      <c r="F40" s="15">
        <f t="shared" si="1"/>
        <v>0</v>
      </c>
      <c r="G40" s="15">
        <f t="shared" si="1"/>
        <v>444.61999999999989</v>
      </c>
      <c r="H40" s="15">
        <f t="shared" si="1"/>
        <v>93.63</v>
      </c>
      <c r="I40" s="15">
        <f t="shared" si="1"/>
        <v>161.34</v>
      </c>
      <c r="J40" s="15">
        <f t="shared" si="1"/>
        <v>44.88</v>
      </c>
      <c r="K40" s="15">
        <f t="shared" si="1"/>
        <v>105.27</v>
      </c>
      <c r="L40" s="15">
        <f t="shared" si="1"/>
        <v>136.70000000000002</v>
      </c>
      <c r="M40" s="15">
        <f t="shared" si="1"/>
        <v>537.23</v>
      </c>
      <c r="N40" s="15">
        <f t="shared" si="1"/>
        <v>17.95</v>
      </c>
      <c r="O40" s="15">
        <f t="shared" si="1"/>
        <v>5.23</v>
      </c>
      <c r="P40" s="15">
        <f t="shared" si="1"/>
        <v>134.28</v>
      </c>
      <c r="Q40" s="15">
        <f t="shared" si="1"/>
        <v>128.05000000000001</v>
      </c>
      <c r="R40" s="15">
        <f t="shared" si="1"/>
        <v>133.72999999999999</v>
      </c>
      <c r="S40" s="15">
        <f t="shared" si="1"/>
        <v>0</v>
      </c>
      <c r="T40" s="15">
        <f t="shared" si="1"/>
        <v>171.05</v>
      </c>
      <c r="U40" s="15">
        <f t="shared" si="1"/>
        <v>53.050000000000004</v>
      </c>
      <c r="V40" s="15">
        <f t="shared" si="1"/>
        <v>92.970000000000013</v>
      </c>
      <c r="W40" s="15">
        <f t="shared" si="1"/>
        <v>14.669999999999998</v>
      </c>
      <c r="X40" s="15">
        <f t="shared" si="1"/>
        <v>0</v>
      </c>
      <c r="Y40" s="16">
        <f t="shared" si="1"/>
        <v>2996.16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19.14</v>
      </c>
      <c r="D18" s="11">
        <v>10.7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29.84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9.49</v>
      </c>
      <c r="E19" s="11">
        <v>25.21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34.700000000000003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12.2</v>
      </c>
      <c r="F20" s="11">
        <v>0</v>
      </c>
      <c r="G20" s="11">
        <v>0</v>
      </c>
      <c r="H20" s="11">
        <v>5.49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17.689999999999998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0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0</v>
      </c>
      <c r="F22" s="11">
        <v>0</v>
      </c>
      <c r="G22" s="11">
        <v>109.03999999999999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109.03999999999999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37.130000000000003</v>
      </c>
      <c r="I23" s="11">
        <v>15.41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52.540000000000006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15.41</v>
      </c>
      <c r="I24" s="11">
        <v>40.61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56.019999999999996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14.239999999999998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14.239999999999998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36.97</v>
      </c>
      <c r="L26" s="11">
        <v>0</v>
      </c>
      <c r="M26" s="11">
        <v>16.86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53.83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9.01</v>
      </c>
      <c r="M27" s="11">
        <v>16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25.009999999999998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45.39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45.39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18.420000000000002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18.420000000000002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20.32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20.32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0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7.15</v>
      </c>
      <c r="R33" s="11">
        <v>12.78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19.93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5.45</v>
      </c>
      <c r="Q35" s="11">
        <v>0</v>
      </c>
      <c r="R35" s="11">
        <v>0</v>
      </c>
      <c r="S35" s="11">
        <v>0</v>
      </c>
      <c r="T35" s="11">
        <v>5.45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10.9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17.18</v>
      </c>
      <c r="U36" s="11">
        <v>28.57</v>
      </c>
      <c r="V36" s="11">
        <v>0</v>
      </c>
      <c r="W36" s="11">
        <v>0</v>
      </c>
      <c r="X36" s="11">
        <v>0</v>
      </c>
      <c r="Y36" s="12">
        <f t="shared" si="0"/>
        <v>45.75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6.35</v>
      </c>
      <c r="W37" s="11">
        <v>0</v>
      </c>
      <c r="X37" s="11">
        <v>0</v>
      </c>
      <c r="Y37" s="12">
        <f t="shared" si="0"/>
        <v>6.35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3.04</v>
      </c>
      <c r="X38" s="11">
        <v>0</v>
      </c>
      <c r="Y38" s="12">
        <f t="shared" si="0"/>
        <v>3.04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19.14</v>
      </c>
      <c r="D40" s="15">
        <f t="shared" si="1"/>
        <v>20.189999999999998</v>
      </c>
      <c r="E40" s="15">
        <f t="shared" si="1"/>
        <v>37.409999999999997</v>
      </c>
      <c r="F40" s="15">
        <f t="shared" si="1"/>
        <v>0</v>
      </c>
      <c r="G40" s="15">
        <f t="shared" si="1"/>
        <v>109.03999999999999</v>
      </c>
      <c r="H40" s="15">
        <f t="shared" si="1"/>
        <v>58.03</v>
      </c>
      <c r="I40" s="15">
        <f t="shared" si="1"/>
        <v>56.019999999999996</v>
      </c>
      <c r="J40" s="15">
        <f t="shared" si="1"/>
        <v>14.239999999999998</v>
      </c>
      <c r="K40" s="15">
        <f t="shared" si="1"/>
        <v>36.97</v>
      </c>
      <c r="L40" s="15">
        <f t="shared" si="1"/>
        <v>27.43</v>
      </c>
      <c r="M40" s="15">
        <f t="shared" si="1"/>
        <v>78.25</v>
      </c>
      <c r="N40" s="15">
        <f t="shared" si="1"/>
        <v>0</v>
      </c>
      <c r="O40" s="15">
        <f t="shared" si="1"/>
        <v>0</v>
      </c>
      <c r="P40" s="15">
        <f t="shared" si="1"/>
        <v>25.77</v>
      </c>
      <c r="Q40" s="15">
        <f t="shared" si="1"/>
        <v>7.15</v>
      </c>
      <c r="R40" s="15">
        <f t="shared" si="1"/>
        <v>12.78</v>
      </c>
      <c r="S40" s="15">
        <f t="shared" si="1"/>
        <v>0</v>
      </c>
      <c r="T40" s="15">
        <f t="shared" si="1"/>
        <v>22.63</v>
      </c>
      <c r="U40" s="15">
        <f t="shared" si="1"/>
        <v>28.57</v>
      </c>
      <c r="V40" s="15">
        <f t="shared" si="1"/>
        <v>6.35</v>
      </c>
      <c r="W40" s="15">
        <f t="shared" si="1"/>
        <v>3.04</v>
      </c>
      <c r="X40" s="15">
        <f t="shared" si="1"/>
        <v>0</v>
      </c>
      <c r="Y40" s="16">
        <f t="shared" si="1"/>
        <v>563.00999999999988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83</v>
      </c>
      <c r="D18" s="11">
        <v>25</v>
      </c>
      <c r="E18" s="11">
        <v>24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132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152</v>
      </c>
      <c r="E19" s="11">
        <v>24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176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45</v>
      </c>
      <c r="E20" s="11">
        <v>114</v>
      </c>
      <c r="F20" s="11">
        <v>0</v>
      </c>
      <c r="G20" s="11">
        <v>19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178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18</v>
      </c>
      <c r="E21" s="11">
        <v>32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50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0</v>
      </c>
      <c r="F22" s="11">
        <v>0</v>
      </c>
      <c r="G22" s="11">
        <v>234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234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11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11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7</v>
      </c>
      <c r="I24" s="11">
        <v>76</v>
      </c>
      <c r="J24" s="11">
        <v>0</v>
      </c>
      <c r="K24" s="11">
        <v>26</v>
      </c>
      <c r="L24" s="11">
        <v>0</v>
      </c>
      <c r="M24" s="11">
        <v>7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116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18</v>
      </c>
      <c r="K25" s="11">
        <v>10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27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23</v>
      </c>
      <c r="L26" s="11">
        <v>0</v>
      </c>
      <c r="M26" s="11">
        <v>81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104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8</v>
      </c>
      <c r="K27" s="11">
        <v>0</v>
      </c>
      <c r="L27" s="11">
        <v>57</v>
      </c>
      <c r="M27" s="11">
        <v>39</v>
      </c>
      <c r="N27" s="11">
        <v>18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122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222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222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8</v>
      </c>
      <c r="M29" s="11">
        <v>11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19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20</v>
      </c>
      <c r="N31" s="11">
        <v>0</v>
      </c>
      <c r="O31" s="11">
        <v>0</v>
      </c>
      <c r="P31" s="11">
        <v>85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104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103</v>
      </c>
      <c r="R32" s="11">
        <v>15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118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106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106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16</v>
      </c>
      <c r="Q35" s="11">
        <v>0</v>
      </c>
      <c r="R35" s="11">
        <v>0</v>
      </c>
      <c r="S35" s="11">
        <v>0</v>
      </c>
      <c r="T35" s="11">
        <v>65</v>
      </c>
      <c r="U35" s="11">
        <v>0</v>
      </c>
      <c r="V35" s="11">
        <v>0</v>
      </c>
      <c r="W35" s="11">
        <v>0</v>
      </c>
      <c r="X35" s="11">
        <v>0</v>
      </c>
      <c r="Y35" s="12">
        <v>81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10</v>
      </c>
      <c r="U36" s="11">
        <v>24</v>
      </c>
      <c r="V36" s="11">
        <v>0</v>
      </c>
      <c r="W36" s="11">
        <v>0</v>
      </c>
      <c r="X36" s="11">
        <v>0</v>
      </c>
      <c r="Y36" s="12">
        <v>34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71</v>
      </c>
      <c r="W37" s="11">
        <v>0</v>
      </c>
      <c r="X37" s="11">
        <v>0</v>
      </c>
      <c r="Y37" s="12">
        <v>71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7</v>
      </c>
      <c r="X38" s="11">
        <v>0</v>
      </c>
      <c r="Y38" s="12">
        <v>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83</v>
      </c>
      <c r="D40" s="15">
        <v>240</v>
      </c>
      <c r="E40" s="15">
        <v>193</v>
      </c>
      <c r="F40" s="15">
        <v>0</v>
      </c>
      <c r="G40" s="15">
        <v>253</v>
      </c>
      <c r="H40" s="15">
        <v>18</v>
      </c>
      <c r="I40" s="15">
        <v>76</v>
      </c>
      <c r="J40" s="15">
        <v>25</v>
      </c>
      <c r="K40" s="15">
        <v>58</v>
      </c>
      <c r="L40" s="15">
        <v>65</v>
      </c>
      <c r="M40" s="15">
        <v>380</v>
      </c>
      <c r="N40" s="15">
        <v>18</v>
      </c>
      <c r="O40" s="15">
        <v>4</v>
      </c>
      <c r="P40" s="15">
        <v>101</v>
      </c>
      <c r="Q40" s="15">
        <v>103</v>
      </c>
      <c r="R40" s="15">
        <v>121</v>
      </c>
      <c r="S40" s="15">
        <v>0</v>
      </c>
      <c r="T40" s="15">
        <v>75</v>
      </c>
      <c r="U40" s="15">
        <v>24</v>
      </c>
      <c r="V40" s="15">
        <v>71</v>
      </c>
      <c r="W40" s="15">
        <v>7</v>
      </c>
      <c r="X40" s="15">
        <v>0</v>
      </c>
      <c r="Y40" s="16">
        <v>1916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1042.3500000000001</v>
      </c>
      <c r="D18" s="11">
        <v>112.19</v>
      </c>
      <c r="E18" s="11">
        <v>462.72</v>
      </c>
      <c r="F18" s="11">
        <v>180.52</v>
      </c>
      <c r="G18" s="11">
        <v>414.94000000000005</v>
      </c>
      <c r="H18" s="11">
        <v>153.19</v>
      </c>
      <c r="I18" s="11">
        <v>58.28</v>
      </c>
      <c r="J18" s="11">
        <v>6.79</v>
      </c>
      <c r="K18" s="11">
        <v>124.82</v>
      </c>
      <c r="L18" s="11">
        <v>15.91</v>
      </c>
      <c r="M18" s="11">
        <v>93.86</v>
      </c>
      <c r="N18" s="11">
        <v>0</v>
      </c>
      <c r="O18" s="11">
        <v>0</v>
      </c>
      <c r="P18" s="11">
        <v>271.29000000000002</v>
      </c>
      <c r="Q18" s="11">
        <v>166.23999999999998</v>
      </c>
      <c r="R18" s="11">
        <v>114.53</v>
      </c>
      <c r="S18" s="11">
        <v>18.619999999999997</v>
      </c>
      <c r="T18" s="11">
        <v>86.1</v>
      </c>
      <c r="U18" s="11">
        <v>0</v>
      </c>
      <c r="V18" s="11">
        <v>41.519999999999996</v>
      </c>
      <c r="W18" s="11">
        <v>0</v>
      </c>
      <c r="X18" s="11">
        <v>56.33</v>
      </c>
      <c r="Y18" s="12">
        <f t="shared" ref="Y18:Y39" si="0">SUM(C18:X18)</f>
        <v>3420.2000000000003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420.08999999999992</v>
      </c>
      <c r="D19" s="11">
        <v>250.07999999999998</v>
      </c>
      <c r="E19" s="11">
        <v>564.93999999999994</v>
      </c>
      <c r="F19" s="11">
        <v>101.16000000000001</v>
      </c>
      <c r="G19" s="11">
        <v>281.33000000000004</v>
      </c>
      <c r="H19" s="11">
        <v>62.960000000000008</v>
      </c>
      <c r="I19" s="11">
        <v>42.650000000000006</v>
      </c>
      <c r="J19" s="11">
        <v>9.27</v>
      </c>
      <c r="K19" s="11">
        <v>32.14</v>
      </c>
      <c r="L19" s="11">
        <v>8.17</v>
      </c>
      <c r="M19" s="11">
        <v>8.82</v>
      </c>
      <c r="N19" s="11">
        <v>16.329999999999998</v>
      </c>
      <c r="O19" s="11">
        <v>0</v>
      </c>
      <c r="P19" s="11">
        <v>86.809999999999988</v>
      </c>
      <c r="Q19" s="11">
        <v>14.68</v>
      </c>
      <c r="R19" s="11">
        <v>128.30000000000001</v>
      </c>
      <c r="S19" s="11">
        <v>0</v>
      </c>
      <c r="T19" s="11">
        <v>22.01</v>
      </c>
      <c r="U19" s="11">
        <v>51.42</v>
      </c>
      <c r="V19" s="11">
        <v>8.6199999999999992</v>
      </c>
      <c r="W19" s="11">
        <v>20.2</v>
      </c>
      <c r="X19" s="11">
        <v>60.4</v>
      </c>
      <c r="Y19" s="12">
        <f t="shared" si="0"/>
        <v>2190.38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433.28000000000003</v>
      </c>
      <c r="D20" s="11">
        <v>269.57999999999993</v>
      </c>
      <c r="E20" s="11">
        <v>860.25</v>
      </c>
      <c r="F20" s="11">
        <v>208.51000000000005</v>
      </c>
      <c r="G20" s="11">
        <v>341.66999999999996</v>
      </c>
      <c r="H20" s="11">
        <v>47.620000000000005</v>
      </c>
      <c r="I20" s="11">
        <v>48.460000000000008</v>
      </c>
      <c r="J20" s="11">
        <v>82.360000000000014</v>
      </c>
      <c r="K20" s="11">
        <v>0</v>
      </c>
      <c r="L20" s="11">
        <v>38</v>
      </c>
      <c r="M20" s="11">
        <v>33.1</v>
      </c>
      <c r="N20" s="11">
        <v>0</v>
      </c>
      <c r="O20" s="11">
        <v>0</v>
      </c>
      <c r="P20" s="11">
        <v>175.04999999999998</v>
      </c>
      <c r="Q20" s="11">
        <v>37.090000000000003</v>
      </c>
      <c r="R20" s="11">
        <v>47.75</v>
      </c>
      <c r="S20" s="11">
        <v>6.46</v>
      </c>
      <c r="T20" s="11">
        <v>65</v>
      </c>
      <c r="U20" s="11">
        <v>0</v>
      </c>
      <c r="V20" s="11">
        <v>11.21</v>
      </c>
      <c r="W20" s="11">
        <v>0</v>
      </c>
      <c r="X20" s="11">
        <v>25.049999999999997</v>
      </c>
      <c r="Y20" s="12">
        <f t="shared" si="0"/>
        <v>2730.4400000000005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272.09000000000009</v>
      </c>
      <c r="D21" s="11">
        <v>30.56</v>
      </c>
      <c r="E21" s="11">
        <v>277.70000000000005</v>
      </c>
      <c r="F21" s="11">
        <v>307.06999999999994</v>
      </c>
      <c r="G21" s="11">
        <v>344.44000000000005</v>
      </c>
      <c r="H21" s="11">
        <v>125.60000000000001</v>
      </c>
      <c r="I21" s="11">
        <v>12.79</v>
      </c>
      <c r="J21" s="11">
        <v>4.82</v>
      </c>
      <c r="K21" s="11">
        <v>71.13000000000001</v>
      </c>
      <c r="L21" s="11">
        <v>16.96</v>
      </c>
      <c r="M21" s="11">
        <v>15.14</v>
      </c>
      <c r="N21" s="11">
        <v>0</v>
      </c>
      <c r="O21" s="11">
        <v>0</v>
      </c>
      <c r="P21" s="11">
        <v>109.03</v>
      </c>
      <c r="Q21" s="11">
        <v>102.03999999999999</v>
      </c>
      <c r="R21" s="11">
        <v>87.1</v>
      </c>
      <c r="S21" s="11">
        <v>0</v>
      </c>
      <c r="T21" s="11">
        <v>18.439999999999998</v>
      </c>
      <c r="U21" s="11">
        <v>11.18</v>
      </c>
      <c r="V21" s="11">
        <v>15.85</v>
      </c>
      <c r="W21" s="11">
        <v>0</v>
      </c>
      <c r="X21" s="11">
        <v>20.560000000000002</v>
      </c>
      <c r="Y21" s="12">
        <f t="shared" si="0"/>
        <v>1842.5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780.28999999999974</v>
      </c>
      <c r="D22" s="11">
        <v>122.27</v>
      </c>
      <c r="E22" s="11">
        <v>361.48</v>
      </c>
      <c r="F22" s="11">
        <v>245.49000000000007</v>
      </c>
      <c r="G22" s="11">
        <v>562.69000000000017</v>
      </c>
      <c r="H22" s="11">
        <v>85.46</v>
      </c>
      <c r="I22" s="11">
        <v>0</v>
      </c>
      <c r="J22" s="11">
        <v>37.93</v>
      </c>
      <c r="K22" s="11">
        <v>10.84</v>
      </c>
      <c r="L22" s="11">
        <v>80.77</v>
      </c>
      <c r="M22" s="11">
        <v>30.29</v>
      </c>
      <c r="N22" s="11">
        <v>17.440000000000001</v>
      </c>
      <c r="O22" s="11">
        <v>0</v>
      </c>
      <c r="P22" s="11">
        <v>120.61000000000001</v>
      </c>
      <c r="Q22" s="11">
        <v>115.64000000000001</v>
      </c>
      <c r="R22" s="11">
        <v>73.13</v>
      </c>
      <c r="S22" s="11">
        <v>6.74</v>
      </c>
      <c r="T22" s="11">
        <v>0</v>
      </c>
      <c r="U22" s="11">
        <v>12.75</v>
      </c>
      <c r="V22" s="11">
        <v>26.02</v>
      </c>
      <c r="W22" s="11">
        <v>22.16</v>
      </c>
      <c r="X22" s="11">
        <v>98.31</v>
      </c>
      <c r="Y22" s="12">
        <f t="shared" si="0"/>
        <v>2810.3099999999995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322.01000000000005</v>
      </c>
      <c r="D23" s="11">
        <v>32.120000000000005</v>
      </c>
      <c r="E23" s="11">
        <v>283.98999999999995</v>
      </c>
      <c r="F23" s="11">
        <v>194.23000000000002</v>
      </c>
      <c r="G23" s="11">
        <v>240.17</v>
      </c>
      <c r="H23" s="11">
        <v>535.5300000000002</v>
      </c>
      <c r="I23" s="11">
        <v>88.44</v>
      </c>
      <c r="J23" s="11">
        <v>208.62000000000003</v>
      </c>
      <c r="K23" s="11">
        <v>141.04999999999998</v>
      </c>
      <c r="L23" s="11">
        <v>164.45</v>
      </c>
      <c r="M23" s="11">
        <v>89.08</v>
      </c>
      <c r="N23" s="11">
        <v>4.92</v>
      </c>
      <c r="O23" s="11">
        <v>5.86</v>
      </c>
      <c r="P23" s="11">
        <v>74.690000000000012</v>
      </c>
      <c r="Q23" s="11">
        <v>18.78</v>
      </c>
      <c r="R23" s="11">
        <v>43.47</v>
      </c>
      <c r="S23" s="11">
        <v>0</v>
      </c>
      <c r="T23" s="11">
        <v>28.26</v>
      </c>
      <c r="U23" s="11">
        <v>47.59</v>
      </c>
      <c r="V23" s="11">
        <v>20.399999999999999</v>
      </c>
      <c r="W23" s="11">
        <v>0</v>
      </c>
      <c r="X23" s="11">
        <v>92.640000000000015</v>
      </c>
      <c r="Y23" s="12">
        <f t="shared" si="0"/>
        <v>2636.3000000000006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223.76</v>
      </c>
      <c r="D24" s="11">
        <v>50.44</v>
      </c>
      <c r="E24" s="11">
        <v>71.239999999999995</v>
      </c>
      <c r="F24" s="11">
        <v>0</v>
      </c>
      <c r="G24" s="11">
        <v>36.1</v>
      </c>
      <c r="H24" s="11">
        <v>290.40000000000003</v>
      </c>
      <c r="I24" s="11">
        <v>369.71</v>
      </c>
      <c r="J24" s="11">
        <v>115.62</v>
      </c>
      <c r="K24" s="11">
        <v>174.17000000000002</v>
      </c>
      <c r="L24" s="11">
        <v>163.44</v>
      </c>
      <c r="M24" s="11">
        <v>189.78999999999996</v>
      </c>
      <c r="N24" s="11">
        <v>35.25</v>
      </c>
      <c r="O24" s="11">
        <v>0</v>
      </c>
      <c r="P24" s="11">
        <v>43.53</v>
      </c>
      <c r="Q24" s="11">
        <v>9.33</v>
      </c>
      <c r="R24" s="11">
        <v>16.12</v>
      </c>
      <c r="S24" s="11">
        <v>7.91</v>
      </c>
      <c r="T24" s="11">
        <v>0</v>
      </c>
      <c r="U24" s="11">
        <v>0</v>
      </c>
      <c r="V24" s="11">
        <v>19.04</v>
      </c>
      <c r="W24" s="11">
        <v>0</v>
      </c>
      <c r="X24" s="11">
        <v>100.47</v>
      </c>
      <c r="Y24" s="12">
        <f t="shared" si="0"/>
        <v>1916.32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136.14999999999998</v>
      </c>
      <c r="D25" s="11">
        <v>26.97</v>
      </c>
      <c r="E25" s="11">
        <v>64.56</v>
      </c>
      <c r="F25" s="11">
        <v>22.85</v>
      </c>
      <c r="G25" s="11">
        <v>99.46</v>
      </c>
      <c r="H25" s="11">
        <v>186.64999999999998</v>
      </c>
      <c r="I25" s="11">
        <v>275.83000000000004</v>
      </c>
      <c r="J25" s="11">
        <v>480.56999999999994</v>
      </c>
      <c r="K25" s="11">
        <v>272.85000000000002</v>
      </c>
      <c r="L25" s="11">
        <v>254.82</v>
      </c>
      <c r="M25" s="11">
        <v>202.79999999999998</v>
      </c>
      <c r="N25" s="11">
        <v>33.410000000000004</v>
      </c>
      <c r="O25" s="11">
        <v>0</v>
      </c>
      <c r="P25" s="11">
        <v>50.43</v>
      </c>
      <c r="Q25" s="11">
        <v>8.86</v>
      </c>
      <c r="R25" s="11">
        <v>7.55</v>
      </c>
      <c r="S25" s="11">
        <v>4.2699999999999996</v>
      </c>
      <c r="T25" s="11">
        <v>0</v>
      </c>
      <c r="U25" s="11">
        <v>0</v>
      </c>
      <c r="V25" s="11">
        <v>46.620000000000005</v>
      </c>
      <c r="W25" s="11">
        <v>0</v>
      </c>
      <c r="X25" s="11">
        <v>67.97999999999999</v>
      </c>
      <c r="Y25" s="12">
        <f t="shared" si="0"/>
        <v>2242.6299999999997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201.42000000000002</v>
      </c>
      <c r="D26" s="11">
        <v>58.720000000000006</v>
      </c>
      <c r="E26" s="11">
        <v>53.82</v>
      </c>
      <c r="F26" s="11">
        <v>32.74</v>
      </c>
      <c r="G26" s="11">
        <v>57.730000000000004</v>
      </c>
      <c r="H26" s="11">
        <v>162.79000000000002</v>
      </c>
      <c r="I26" s="11">
        <v>246.92</v>
      </c>
      <c r="J26" s="11">
        <v>219.75</v>
      </c>
      <c r="K26" s="11">
        <v>374.59999999999997</v>
      </c>
      <c r="L26" s="11">
        <v>386.18000000000006</v>
      </c>
      <c r="M26" s="11">
        <v>568.03</v>
      </c>
      <c r="N26" s="11">
        <v>105.11</v>
      </c>
      <c r="O26" s="11">
        <v>0</v>
      </c>
      <c r="P26" s="11">
        <v>66.81</v>
      </c>
      <c r="Q26" s="11">
        <v>74.760000000000005</v>
      </c>
      <c r="R26" s="11">
        <v>62.63</v>
      </c>
      <c r="S26" s="11">
        <v>4.5599999999999996</v>
      </c>
      <c r="T26" s="11">
        <v>34.58</v>
      </c>
      <c r="U26" s="11">
        <v>0</v>
      </c>
      <c r="V26" s="11">
        <v>14.03</v>
      </c>
      <c r="W26" s="11">
        <v>14.8</v>
      </c>
      <c r="X26" s="11">
        <v>96.44</v>
      </c>
      <c r="Y26" s="12">
        <f t="shared" si="0"/>
        <v>2836.4200000000005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251.29000000000005</v>
      </c>
      <c r="D27" s="11">
        <v>25.98</v>
      </c>
      <c r="E27" s="11">
        <v>39.43</v>
      </c>
      <c r="F27" s="11">
        <v>0</v>
      </c>
      <c r="G27" s="11">
        <v>119.39999999999999</v>
      </c>
      <c r="H27" s="11">
        <v>71.400000000000006</v>
      </c>
      <c r="I27" s="11">
        <v>193.46000000000004</v>
      </c>
      <c r="J27" s="11">
        <v>206.84</v>
      </c>
      <c r="K27" s="11">
        <v>223.98</v>
      </c>
      <c r="L27" s="11">
        <v>731.44999999999982</v>
      </c>
      <c r="M27" s="11">
        <v>571.45000000000005</v>
      </c>
      <c r="N27" s="11">
        <v>142.97</v>
      </c>
      <c r="O27" s="11">
        <v>0</v>
      </c>
      <c r="P27" s="11">
        <v>30.310000000000002</v>
      </c>
      <c r="Q27" s="11">
        <v>9.4</v>
      </c>
      <c r="R27" s="11">
        <v>17.170000000000002</v>
      </c>
      <c r="S27" s="11">
        <v>19.48</v>
      </c>
      <c r="T27" s="11">
        <v>0</v>
      </c>
      <c r="U27" s="11">
        <v>16.899999999999999</v>
      </c>
      <c r="V27" s="11">
        <v>13.45</v>
      </c>
      <c r="W27" s="11">
        <v>8.9</v>
      </c>
      <c r="X27" s="11">
        <v>31.119999999999997</v>
      </c>
      <c r="Y27" s="12">
        <f t="shared" si="0"/>
        <v>2724.3799999999997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110.10999999999999</v>
      </c>
      <c r="D28" s="11">
        <v>25.98</v>
      </c>
      <c r="E28" s="11">
        <v>55.089999999999996</v>
      </c>
      <c r="F28" s="11">
        <v>10.1</v>
      </c>
      <c r="G28" s="11">
        <v>65.34</v>
      </c>
      <c r="H28" s="11">
        <v>82.1</v>
      </c>
      <c r="I28" s="11">
        <v>200.71</v>
      </c>
      <c r="J28" s="11">
        <v>165.78</v>
      </c>
      <c r="K28" s="11">
        <v>348.43999999999994</v>
      </c>
      <c r="L28" s="11">
        <v>520.79000000000019</v>
      </c>
      <c r="M28" s="11">
        <v>984.07</v>
      </c>
      <c r="N28" s="11">
        <v>88.539999999999992</v>
      </c>
      <c r="O28" s="11">
        <v>5.27</v>
      </c>
      <c r="P28" s="11">
        <v>22.22</v>
      </c>
      <c r="Q28" s="11">
        <v>9.19</v>
      </c>
      <c r="R28" s="11">
        <v>30.16</v>
      </c>
      <c r="S28" s="11">
        <v>22.59</v>
      </c>
      <c r="T28" s="11">
        <v>0</v>
      </c>
      <c r="U28" s="11">
        <v>10.4</v>
      </c>
      <c r="V28" s="11">
        <v>14.07</v>
      </c>
      <c r="W28" s="11">
        <v>0</v>
      </c>
      <c r="X28" s="11">
        <v>79.010000000000005</v>
      </c>
      <c r="Y28" s="12">
        <f t="shared" si="0"/>
        <v>2849.9600000000005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42.2</v>
      </c>
      <c r="D29" s="11">
        <v>0</v>
      </c>
      <c r="E29" s="11">
        <v>12.34</v>
      </c>
      <c r="F29" s="11">
        <v>0</v>
      </c>
      <c r="G29" s="11">
        <v>21.72</v>
      </c>
      <c r="H29" s="11">
        <v>122.82</v>
      </c>
      <c r="I29" s="11">
        <v>121.73000000000002</v>
      </c>
      <c r="J29" s="11">
        <v>46.83</v>
      </c>
      <c r="K29" s="11">
        <v>229.49</v>
      </c>
      <c r="L29" s="11">
        <v>394.53999999999996</v>
      </c>
      <c r="M29" s="11">
        <v>286.02999999999997</v>
      </c>
      <c r="N29" s="11">
        <v>239.05</v>
      </c>
      <c r="O29" s="11">
        <v>0</v>
      </c>
      <c r="P29" s="11">
        <v>28.17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14.82</v>
      </c>
      <c r="W29" s="11">
        <v>0</v>
      </c>
      <c r="X29" s="11">
        <v>0</v>
      </c>
      <c r="Y29" s="12">
        <f t="shared" si="0"/>
        <v>1559.7399999999998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2.2000000000000002</v>
      </c>
      <c r="D30" s="11">
        <v>0</v>
      </c>
      <c r="E30" s="11">
        <v>0</v>
      </c>
      <c r="F30" s="11">
        <v>0</v>
      </c>
      <c r="G30" s="11">
        <v>3.67</v>
      </c>
      <c r="H30" s="11">
        <v>0</v>
      </c>
      <c r="I30" s="11">
        <v>4.16</v>
      </c>
      <c r="J30" s="11">
        <v>0</v>
      </c>
      <c r="K30" s="11">
        <v>35.589999999999996</v>
      </c>
      <c r="L30" s="11">
        <v>22.01</v>
      </c>
      <c r="M30" s="11">
        <v>27.700000000000003</v>
      </c>
      <c r="N30" s="11">
        <v>0</v>
      </c>
      <c r="O30" s="11">
        <v>70.8</v>
      </c>
      <c r="P30" s="11">
        <v>2.21</v>
      </c>
      <c r="Q30" s="11">
        <v>16.560000000000002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48.71</v>
      </c>
      <c r="Y30" s="12">
        <f t="shared" si="0"/>
        <v>233.61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431.95000000000005</v>
      </c>
      <c r="D31" s="11">
        <v>185.48000000000002</v>
      </c>
      <c r="E31" s="11">
        <v>201.20999999999998</v>
      </c>
      <c r="F31" s="11">
        <v>239.92000000000002</v>
      </c>
      <c r="G31" s="11">
        <v>267.68</v>
      </c>
      <c r="H31" s="11">
        <v>124.41999999999999</v>
      </c>
      <c r="I31" s="11">
        <v>143.86000000000001</v>
      </c>
      <c r="J31" s="11">
        <v>72.349999999999994</v>
      </c>
      <c r="K31" s="11">
        <v>172.95999999999998</v>
      </c>
      <c r="L31" s="11">
        <v>56.25</v>
      </c>
      <c r="M31" s="11">
        <v>150.91999999999999</v>
      </c>
      <c r="N31" s="11">
        <v>0</v>
      </c>
      <c r="O31" s="11">
        <v>25.66</v>
      </c>
      <c r="P31" s="11">
        <v>1040.8499999999999</v>
      </c>
      <c r="Q31" s="11">
        <v>54.45</v>
      </c>
      <c r="R31" s="11">
        <v>52.51</v>
      </c>
      <c r="S31" s="11">
        <v>6.36</v>
      </c>
      <c r="T31" s="11">
        <v>107.89999999999999</v>
      </c>
      <c r="U31" s="11">
        <v>74.709999999999994</v>
      </c>
      <c r="V31" s="11">
        <v>33.519999999999996</v>
      </c>
      <c r="W31" s="11">
        <v>7.41</v>
      </c>
      <c r="X31" s="11">
        <v>114.49000000000001</v>
      </c>
      <c r="Y31" s="12">
        <f t="shared" si="0"/>
        <v>3564.8600000000006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313.74999999999989</v>
      </c>
      <c r="D32" s="11">
        <v>43.67</v>
      </c>
      <c r="E32" s="11">
        <v>166.82</v>
      </c>
      <c r="F32" s="11">
        <v>72.14</v>
      </c>
      <c r="G32" s="11">
        <v>288.78000000000003</v>
      </c>
      <c r="H32" s="11">
        <v>68.02</v>
      </c>
      <c r="I32" s="11">
        <v>0</v>
      </c>
      <c r="J32" s="11">
        <v>14.93</v>
      </c>
      <c r="K32" s="11">
        <v>26.03</v>
      </c>
      <c r="L32" s="11">
        <v>28.990000000000002</v>
      </c>
      <c r="M32" s="11">
        <v>15.86</v>
      </c>
      <c r="N32" s="11">
        <v>0</v>
      </c>
      <c r="O32" s="11">
        <v>0</v>
      </c>
      <c r="P32" s="11">
        <v>33.83</v>
      </c>
      <c r="Q32" s="11">
        <v>546.86999999999989</v>
      </c>
      <c r="R32" s="11">
        <v>270.78000000000003</v>
      </c>
      <c r="S32" s="11">
        <v>0</v>
      </c>
      <c r="T32" s="11">
        <v>0</v>
      </c>
      <c r="U32" s="11">
        <v>9.44</v>
      </c>
      <c r="V32" s="11">
        <v>9.25</v>
      </c>
      <c r="W32" s="11">
        <v>80.61999999999999</v>
      </c>
      <c r="X32" s="11">
        <v>0</v>
      </c>
      <c r="Y32" s="12">
        <f t="shared" si="0"/>
        <v>1989.7799999999995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377.97999999999996</v>
      </c>
      <c r="D33" s="11">
        <v>74.88</v>
      </c>
      <c r="E33" s="11">
        <v>255.20000000000005</v>
      </c>
      <c r="F33" s="11">
        <v>64.22999999999999</v>
      </c>
      <c r="G33" s="11">
        <v>277.54000000000002</v>
      </c>
      <c r="H33" s="11">
        <v>97.320000000000007</v>
      </c>
      <c r="I33" s="11">
        <v>48.069999999999993</v>
      </c>
      <c r="J33" s="11">
        <v>18.64</v>
      </c>
      <c r="K33" s="11">
        <v>19.79</v>
      </c>
      <c r="L33" s="11">
        <v>15.4</v>
      </c>
      <c r="M33" s="11">
        <v>15.2</v>
      </c>
      <c r="N33" s="11">
        <v>0</v>
      </c>
      <c r="O33" s="11">
        <v>0</v>
      </c>
      <c r="P33" s="11">
        <v>81.679999999999993</v>
      </c>
      <c r="Q33" s="11">
        <v>345.41</v>
      </c>
      <c r="R33" s="11">
        <v>867.79</v>
      </c>
      <c r="S33" s="11">
        <v>14.9</v>
      </c>
      <c r="T33" s="11">
        <v>0</v>
      </c>
      <c r="U33" s="11">
        <v>28.770000000000003</v>
      </c>
      <c r="V33" s="11">
        <v>27.669999999999998</v>
      </c>
      <c r="W33" s="11">
        <v>0</v>
      </c>
      <c r="X33" s="11">
        <v>77.14</v>
      </c>
      <c r="Y33" s="12">
        <f t="shared" si="0"/>
        <v>2707.61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61.000000000000007</v>
      </c>
      <c r="D34" s="11">
        <v>9.23</v>
      </c>
      <c r="E34" s="11">
        <v>10.620000000000001</v>
      </c>
      <c r="F34" s="11">
        <v>3.44</v>
      </c>
      <c r="G34" s="11">
        <v>19.12</v>
      </c>
      <c r="H34" s="11">
        <v>41.34</v>
      </c>
      <c r="I34" s="11">
        <v>27.819999999999997</v>
      </c>
      <c r="J34" s="11">
        <v>30.479999999999997</v>
      </c>
      <c r="K34" s="11">
        <v>51.20000000000001</v>
      </c>
      <c r="L34" s="11">
        <v>114.58</v>
      </c>
      <c r="M34" s="11">
        <v>39.36</v>
      </c>
      <c r="N34" s="11">
        <v>15.02</v>
      </c>
      <c r="O34" s="11">
        <v>0</v>
      </c>
      <c r="P34" s="11">
        <v>19.600000000000001</v>
      </c>
      <c r="Q34" s="11">
        <v>0</v>
      </c>
      <c r="R34" s="11">
        <v>21.029999999999998</v>
      </c>
      <c r="S34" s="11">
        <v>205.16999999999993</v>
      </c>
      <c r="T34" s="11">
        <v>4.09</v>
      </c>
      <c r="U34" s="11">
        <v>3.44</v>
      </c>
      <c r="V34" s="11">
        <v>0</v>
      </c>
      <c r="W34" s="11">
        <v>0</v>
      </c>
      <c r="X34" s="11">
        <v>55.800000000000004</v>
      </c>
      <c r="Y34" s="12">
        <f t="shared" si="0"/>
        <v>732.33999999999992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137.79</v>
      </c>
      <c r="D35" s="11">
        <v>15.16</v>
      </c>
      <c r="E35" s="11">
        <v>21.31</v>
      </c>
      <c r="F35" s="11">
        <v>0</v>
      </c>
      <c r="G35" s="11">
        <v>36.679999999999993</v>
      </c>
      <c r="H35" s="11">
        <v>10.25</v>
      </c>
      <c r="I35" s="11">
        <v>9.26</v>
      </c>
      <c r="J35" s="11">
        <v>36.07</v>
      </c>
      <c r="K35" s="11">
        <v>0</v>
      </c>
      <c r="L35" s="11">
        <v>9.44</v>
      </c>
      <c r="M35" s="11">
        <v>12.42</v>
      </c>
      <c r="N35" s="11">
        <v>0</v>
      </c>
      <c r="O35" s="11">
        <v>0</v>
      </c>
      <c r="P35" s="11">
        <v>205.44999999999996</v>
      </c>
      <c r="Q35" s="11">
        <v>9.4700000000000006</v>
      </c>
      <c r="R35" s="11">
        <v>20.76</v>
      </c>
      <c r="S35" s="11">
        <v>0</v>
      </c>
      <c r="T35" s="11">
        <v>1023.4200000000001</v>
      </c>
      <c r="U35" s="11">
        <v>673.33</v>
      </c>
      <c r="V35" s="11">
        <v>0</v>
      </c>
      <c r="W35" s="11">
        <v>0</v>
      </c>
      <c r="X35" s="11">
        <v>30.560000000000002</v>
      </c>
      <c r="Y35" s="12">
        <f t="shared" si="0"/>
        <v>2251.37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115.35</v>
      </c>
      <c r="D36" s="11">
        <v>0</v>
      </c>
      <c r="E36" s="11">
        <v>116.73000000000002</v>
      </c>
      <c r="F36" s="11">
        <v>22.96</v>
      </c>
      <c r="G36" s="11">
        <v>37.61</v>
      </c>
      <c r="H36" s="11">
        <v>0</v>
      </c>
      <c r="I36" s="11">
        <v>12.79</v>
      </c>
      <c r="J36" s="11">
        <v>0</v>
      </c>
      <c r="K36" s="11">
        <v>4.3099999999999996</v>
      </c>
      <c r="L36" s="11">
        <v>22.759999999999998</v>
      </c>
      <c r="M36" s="11">
        <v>11.8</v>
      </c>
      <c r="N36" s="11">
        <v>0</v>
      </c>
      <c r="O36" s="11">
        <v>0</v>
      </c>
      <c r="P36" s="11">
        <v>117.24</v>
      </c>
      <c r="Q36" s="11">
        <v>9.44</v>
      </c>
      <c r="R36" s="11">
        <v>0</v>
      </c>
      <c r="S36" s="11">
        <v>0</v>
      </c>
      <c r="T36" s="11">
        <v>510.12000000000012</v>
      </c>
      <c r="U36" s="11">
        <v>895.29999999999984</v>
      </c>
      <c r="V36" s="11">
        <v>8.98</v>
      </c>
      <c r="W36" s="11">
        <v>7.42</v>
      </c>
      <c r="X36" s="11">
        <v>10.1</v>
      </c>
      <c r="Y36" s="12">
        <f t="shared" si="0"/>
        <v>1902.9099999999999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190.15000000000003</v>
      </c>
      <c r="D37" s="11">
        <v>94.26</v>
      </c>
      <c r="E37" s="11">
        <v>76.2</v>
      </c>
      <c r="F37" s="11">
        <v>16.96</v>
      </c>
      <c r="G37" s="11">
        <v>87.710000000000008</v>
      </c>
      <c r="H37" s="11">
        <v>24.25</v>
      </c>
      <c r="I37" s="11">
        <v>7.94</v>
      </c>
      <c r="J37" s="11">
        <v>0</v>
      </c>
      <c r="K37" s="11">
        <v>41.61</v>
      </c>
      <c r="L37" s="11">
        <v>7.63</v>
      </c>
      <c r="M37" s="11">
        <v>14.31</v>
      </c>
      <c r="N37" s="11">
        <v>9.44</v>
      </c>
      <c r="O37" s="11">
        <v>0</v>
      </c>
      <c r="P37" s="11">
        <v>109.69000000000003</v>
      </c>
      <c r="Q37" s="11">
        <v>48.83</v>
      </c>
      <c r="R37" s="11">
        <v>125.55999999999999</v>
      </c>
      <c r="S37" s="11">
        <v>0</v>
      </c>
      <c r="T37" s="11">
        <v>0</v>
      </c>
      <c r="U37" s="11">
        <v>6.54</v>
      </c>
      <c r="V37" s="11">
        <v>859.29</v>
      </c>
      <c r="W37" s="11">
        <v>8.67</v>
      </c>
      <c r="X37" s="11">
        <v>23.58</v>
      </c>
      <c r="Y37" s="12">
        <f t="shared" si="0"/>
        <v>1752.62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131.21000000000004</v>
      </c>
      <c r="D38" s="11">
        <v>20.47</v>
      </c>
      <c r="E38" s="11">
        <v>65.099999999999994</v>
      </c>
      <c r="F38" s="11">
        <v>6.8599999999999994</v>
      </c>
      <c r="G38" s="11">
        <v>42.93</v>
      </c>
      <c r="H38" s="11">
        <v>0</v>
      </c>
      <c r="I38" s="11">
        <v>19.11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39</v>
      </c>
      <c r="Q38" s="11">
        <v>117.98999999999998</v>
      </c>
      <c r="R38" s="11">
        <v>88.950000000000017</v>
      </c>
      <c r="S38" s="11">
        <v>0</v>
      </c>
      <c r="T38" s="11">
        <v>0</v>
      </c>
      <c r="U38" s="11">
        <v>0</v>
      </c>
      <c r="V38" s="11">
        <v>0</v>
      </c>
      <c r="W38" s="11">
        <v>152.80000000000004</v>
      </c>
      <c r="X38" s="11">
        <v>32.85</v>
      </c>
      <c r="Y38" s="12">
        <f t="shared" si="0"/>
        <v>717.27000000000021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11.04</v>
      </c>
      <c r="E39" s="11">
        <v>23.729999999999997</v>
      </c>
      <c r="F39" s="11">
        <v>0</v>
      </c>
      <c r="G39" s="11">
        <v>57.83</v>
      </c>
      <c r="H39" s="11">
        <v>0</v>
      </c>
      <c r="I39" s="11">
        <v>34.42</v>
      </c>
      <c r="J39" s="11">
        <v>0</v>
      </c>
      <c r="K39" s="11">
        <v>35.6</v>
      </c>
      <c r="L39" s="11">
        <v>16.71</v>
      </c>
      <c r="M39" s="11">
        <v>52.83</v>
      </c>
      <c r="N39" s="11">
        <v>15.85</v>
      </c>
      <c r="O39" s="11">
        <v>7.51</v>
      </c>
      <c r="P39" s="11">
        <v>14.850000000000001</v>
      </c>
      <c r="Q39" s="11">
        <v>0</v>
      </c>
      <c r="R39" s="11">
        <v>9.18</v>
      </c>
      <c r="S39" s="11">
        <v>0</v>
      </c>
      <c r="T39" s="11">
        <v>11.21</v>
      </c>
      <c r="U39" s="11">
        <v>0</v>
      </c>
      <c r="V39" s="11">
        <v>0</v>
      </c>
      <c r="W39" s="11">
        <v>0</v>
      </c>
      <c r="X39" s="11">
        <v>22.07</v>
      </c>
      <c r="Y39" s="12">
        <f t="shared" si="0"/>
        <v>312.83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5996.4199999999992</v>
      </c>
      <c r="D40" s="15">
        <f t="shared" si="1"/>
        <v>1459.0800000000002</v>
      </c>
      <c r="E40" s="15">
        <f t="shared" si="1"/>
        <v>4044.4799999999996</v>
      </c>
      <c r="F40" s="15">
        <f t="shared" si="1"/>
        <v>1729.18</v>
      </c>
      <c r="G40" s="15">
        <f t="shared" si="1"/>
        <v>3704.54</v>
      </c>
      <c r="H40" s="15">
        <f t="shared" si="1"/>
        <v>2292.1200000000003</v>
      </c>
      <c r="I40" s="15">
        <f t="shared" si="1"/>
        <v>1966.4099999999999</v>
      </c>
      <c r="J40" s="15">
        <f t="shared" si="1"/>
        <v>1757.6499999999999</v>
      </c>
      <c r="K40" s="15">
        <f t="shared" si="1"/>
        <v>2390.6</v>
      </c>
      <c r="L40" s="15">
        <f t="shared" si="1"/>
        <v>3069.2500000000005</v>
      </c>
      <c r="M40" s="15">
        <f t="shared" si="1"/>
        <v>3412.86</v>
      </c>
      <c r="N40" s="15">
        <f t="shared" si="1"/>
        <v>723.33</v>
      </c>
      <c r="O40" s="15">
        <f t="shared" si="1"/>
        <v>115.1</v>
      </c>
      <c r="P40" s="15">
        <f t="shared" si="1"/>
        <v>2743.3499999999995</v>
      </c>
      <c r="Q40" s="15">
        <f t="shared" si="1"/>
        <v>1715.03</v>
      </c>
      <c r="R40" s="15">
        <f t="shared" si="1"/>
        <v>2084.4699999999998</v>
      </c>
      <c r="S40" s="15">
        <f t="shared" si="1"/>
        <v>317.05999999999995</v>
      </c>
      <c r="T40" s="15">
        <f t="shared" si="1"/>
        <v>1911.13</v>
      </c>
      <c r="U40" s="15">
        <f t="shared" si="1"/>
        <v>1841.77</v>
      </c>
      <c r="V40" s="15">
        <f t="shared" si="1"/>
        <v>1184.3599999999999</v>
      </c>
      <c r="W40" s="15">
        <f t="shared" si="1"/>
        <v>322.98</v>
      </c>
      <c r="X40" s="15">
        <f t="shared" si="1"/>
        <v>1143.6099999999997</v>
      </c>
      <c r="Y40" s="16">
        <f t="shared" si="1"/>
        <v>45924.78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192.48999999999998</v>
      </c>
      <c r="D18" s="11">
        <v>26</v>
      </c>
      <c r="E18" s="11">
        <v>65.39</v>
      </c>
      <c r="F18" s="11">
        <v>0</v>
      </c>
      <c r="G18" s="11">
        <v>59.95</v>
      </c>
      <c r="H18" s="11">
        <v>11.75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28.58</v>
      </c>
      <c r="Q18" s="11">
        <v>16</v>
      </c>
      <c r="R18" s="11">
        <v>17.61</v>
      </c>
      <c r="S18" s="11">
        <v>5.43</v>
      </c>
      <c r="T18" s="11">
        <v>0</v>
      </c>
      <c r="U18" s="11">
        <v>0</v>
      </c>
      <c r="V18" s="11">
        <v>0</v>
      </c>
      <c r="W18" s="11">
        <v>0</v>
      </c>
      <c r="X18" s="11">
        <v>4.66</v>
      </c>
      <c r="Y18" s="12">
        <f t="shared" ref="Y18:Y39" si="0">SUM(C18:X18)</f>
        <v>427.86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62.95</v>
      </c>
      <c r="D19" s="11">
        <v>19.549999999999997</v>
      </c>
      <c r="E19" s="11">
        <v>78.69</v>
      </c>
      <c r="F19" s="11">
        <v>22.16</v>
      </c>
      <c r="G19" s="11">
        <v>20.509999999999998</v>
      </c>
      <c r="H19" s="11">
        <v>16.920000000000002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29.049999999999997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12.39</v>
      </c>
      <c r="Y19" s="12">
        <f t="shared" si="0"/>
        <v>262.21999999999997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81.86</v>
      </c>
      <c r="D20" s="11">
        <v>19.169999999999998</v>
      </c>
      <c r="E20" s="11">
        <v>169.6</v>
      </c>
      <c r="F20" s="11">
        <v>23.9</v>
      </c>
      <c r="G20" s="11">
        <v>33.900000000000006</v>
      </c>
      <c r="H20" s="11">
        <v>5.95</v>
      </c>
      <c r="I20" s="11">
        <v>13.719999999999999</v>
      </c>
      <c r="J20" s="11">
        <v>0</v>
      </c>
      <c r="K20" s="11">
        <v>0</v>
      </c>
      <c r="L20" s="11">
        <v>14.57</v>
      </c>
      <c r="M20" s="11">
        <v>4.46</v>
      </c>
      <c r="N20" s="11">
        <v>0</v>
      </c>
      <c r="O20" s="11">
        <v>0</v>
      </c>
      <c r="P20" s="11">
        <v>4.91</v>
      </c>
      <c r="Q20" s="11">
        <v>0</v>
      </c>
      <c r="R20" s="11">
        <v>0</v>
      </c>
      <c r="S20" s="11">
        <v>6.46</v>
      </c>
      <c r="T20" s="11">
        <v>0</v>
      </c>
      <c r="U20" s="11">
        <v>0</v>
      </c>
      <c r="V20" s="11">
        <v>0</v>
      </c>
      <c r="W20" s="11">
        <v>0</v>
      </c>
      <c r="X20" s="11">
        <v>14.459999999999999</v>
      </c>
      <c r="Y20" s="12">
        <f t="shared" si="0"/>
        <v>392.95999999999987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64.64</v>
      </c>
      <c r="D21" s="11">
        <v>0</v>
      </c>
      <c r="E21" s="11">
        <v>55.71</v>
      </c>
      <c r="F21" s="11">
        <v>89.43</v>
      </c>
      <c r="G21" s="11">
        <v>68.92</v>
      </c>
      <c r="H21" s="11">
        <v>20.25</v>
      </c>
      <c r="I21" s="11">
        <v>0</v>
      </c>
      <c r="J21" s="11">
        <v>0</v>
      </c>
      <c r="K21" s="11">
        <v>42.199999999999996</v>
      </c>
      <c r="L21" s="11">
        <v>0</v>
      </c>
      <c r="M21" s="11">
        <v>7.56</v>
      </c>
      <c r="N21" s="11">
        <v>0</v>
      </c>
      <c r="O21" s="11">
        <v>0</v>
      </c>
      <c r="P21" s="11">
        <v>39.159999999999997</v>
      </c>
      <c r="Q21" s="11">
        <v>0</v>
      </c>
      <c r="R21" s="11">
        <v>4.33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11.1</v>
      </c>
      <c r="Y21" s="12">
        <f t="shared" si="0"/>
        <v>403.3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134.75</v>
      </c>
      <c r="D22" s="11">
        <v>13.469999999999999</v>
      </c>
      <c r="E22" s="11">
        <v>43.22</v>
      </c>
      <c r="F22" s="11">
        <v>65.02</v>
      </c>
      <c r="G22" s="11">
        <v>129.35999999999999</v>
      </c>
      <c r="H22" s="11">
        <v>50.34</v>
      </c>
      <c r="I22" s="11">
        <v>0</v>
      </c>
      <c r="J22" s="11">
        <v>0</v>
      </c>
      <c r="K22" s="11">
        <v>10.84</v>
      </c>
      <c r="L22" s="11">
        <v>0</v>
      </c>
      <c r="M22" s="11">
        <v>0</v>
      </c>
      <c r="N22" s="11">
        <v>0</v>
      </c>
      <c r="O22" s="11">
        <v>0</v>
      </c>
      <c r="P22" s="11">
        <v>50.2</v>
      </c>
      <c r="Q22" s="11">
        <v>0</v>
      </c>
      <c r="R22" s="11">
        <v>15.9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18.350000000000001</v>
      </c>
      <c r="Y22" s="12">
        <f t="shared" si="0"/>
        <v>531.44999999999993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127.22000000000003</v>
      </c>
      <c r="D23" s="11">
        <v>0</v>
      </c>
      <c r="E23" s="11">
        <v>76.009999999999991</v>
      </c>
      <c r="F23" s="11">
        <v>62.239999999999995</v>
      </c>
      <c r="G23" s="11">
        <v>93.59</v>
      </c>
      <c r="H23" s="11">
        <v>117.1</v>
      </c>
      <c r="I23" s="11">
        <v>21.52</v>
      </c>
      <c r="J23" s="11">
        <v>8.85</v>
      </c>
      <c r="K23" s="11">
        <v>37.33</v>
      </c>
      <c r="L23" s="11">
        <v>18.98</v>
      </c>
      <c r="M23" s="11">
        <v>12.44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27.519999999999996</v>
      </c>
      <c r="Y23" s="12">
        <f t="shared" si="0"/>
        <v>602.80000000000018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68.709999999999994</v>
      </c>
      <c r="D24" s="11">
        <v>0</v>
      </c>
      <c r="E24" s="11">
        <v>38.17</v>
      </c>
      <c r="F24" s="11">
        <v>0</v>
      </c>
      <c r="G24" s="11">
        <v>8.4</v>
      </c>
      <c r="H24" s="11">
        <v>50.120000000000005</v>
      </c>
      <c r="I24" s="11">
        <v>152.29</v>
      </c>
      <c r="J24" s="11">
        <v>60.6</v>
      </c>
      <c r="K24" s="11">
        <v>48.36</v>
      </c>
      <c r="L24" s="11">
        <v>54.83</v>
      </c>
      <c r="M24" s="11">
        <v>29.049999999999997</v>
      </c>
      <c r="N24" s="11">
        <v>3.85</v>
      </c>
      <c r="O24" s="11">
        <v>0</v>
      </c>
      <c r="P24" s="11">
        <v>8.4</v>
      </c>
      <c r="Q24" s="11">
        <v>9.33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31.4</v>
      </c>
      <c r="Y24" s="12">
        <f t="shared" si="0"/>
        <v>563.51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41.51</v>
      </c>
      <c r="D25" s="11">
        <v>0</v>
      </c>
      <c r="E25" s="11">
        <v>14.69</v>
      </c>
      <c r="F25" s="11">
        <v>0</v>
      </c>
      <c r="G25" s="11">
        <v>30.410000000000004</v>
      </c>
      <c r="H25" s="11">
        <v>39.32</v>
      </c>
      <c r="I25" s="11">
        <v>59.08</v>
      </c>
      <c r="J25" s="11">
        <v>161.13000000000002</v>
      </c>
      <c r="K25" s="11">
        <v>10.14</v>
      </c>
      <c r="L25" s="11">
        <v>41.44</v>
      </c>
      <c r="M25" s="11">
        <v>31.990000000000002</v>
      </c>
      <c r="N25" s="11">
        <v>15.85</v>
      </c>
      <c r="O25" s="11">
        <v>0</v>
      </c>
      <c r="P25" s="11">
        <v>16.59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5.91</v>
      </c>
      <c r="Y25" s="12">
        <f t="shared" si="0"/>
        <v>468.06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83.3</v>
      </c>
      <c r="D26" s="11">
        <v>0</v>
      </c>
      <c r="E26" s="11">
        <v>10.91</v>
      </c>
      <c r="F26" s="11">
        <v>0</v>
      </c>
      <c r="G26" s="11">
        <v>0</v>
      </c>
      <c r="H26" s="11">
        <v>10.4</v>
      </c>
      <c r="I26" s="11">
        <v>92.2</v>
      </c>
      <c r="J26" s="11">
        <v>86.74</v>
      </c>
      <c r="K26" s="11">
        <v>23.33</v>
      </c>
      <c r="L26" s="11">
        <v>73.430000000000007</v>
      </c>
      <c r="M26" s="11">
        <v>164.57</v>
      </c>
      <c r="N26" s="11">
        <v>24.63</v>
      </c>
      <c r="O26" s="11">
        <v>0</v>
      </c>
      <c r="P26" s="11">
        <v>25.82</v>
      </c>
      <c r="Q26" s="11">
        <v>0</v>
      </c>
      <c r="R26" s="11">
        <v>10.97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14.65</v>
      </c>
      <c r="Y26" s="12">
        <f t="shared" si="0"/>
        <v>620.95000000000005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122.9</v>
      </c>
      <c r="D27" s="11">
        <v>0</v>
      </c>
      <c r="E27" s="11">
        <v>0</v>
      </c>
      <c r="F27" s="11">
        <v>0</v>
      </c>
      <c r="G27" s="11">
        <v>49.63</v>
      </c>
      <c r="H27" s="11">
        <v>20.079999999999998</v>
      </c>
      <c r="I27" s="11">
        <v>25.96</v>
      </c>
      <c r="J27" s="11">
        <v>87.34</v>
      </c>
      <c r="K27" s="11">
        <v>12.45</v>
      </c>
      <c r="L27" s="11">
        <v>146</v>
      </c>
      <c r="M27" s="11">
        <v>36.090000000000003</v>
      </c>
      <c r="N27" s="11">
        <v>59.95000000000001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8.9</v>
      </c>
      <c r="X27" s="11">
        <v>12.45</v>
      </c>
      <c r="Y27" s="12">
        <f t="shared" si="0"/>
        <v>581.75000000000011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72.47999999999999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52.73</v>
      </c>
      <c r="J28" s="11">
        <v>45.17</v>
      </c>
      <c r="K28" s="11">
        <v>84.829999999999984</v>
      </c>
      <c r="L28" s="11">
        <v>166.84000000000003</v>
      </c>
      <c r="M28" s="11">
        <v>200.25999999999993</v>
      </c>
      <c r="N28" s="11">
        <v>27.07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14.07</v>
      </c>
      <c r="W28" s="11">
        <v>0</v>
      </c>
      <c r="X28" s="11">
        <v>22.84</v>
      </c>
      <c r="Y28" s="12">
        <f t="shared" si="0"/>
        <v>686.29000000000008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32.130000000000003</v>
      </c>
      <c r="D29" s="11">
        <v>0</v>
      </c>
      <c r="E29" s="11">
        <v>12.34</v>
      </c>
      <c r="F29" s="11">
        <v>0</v>
      </c>
      <c r="G29" s="11">
        <v>0</v>
      </c>
      <c r="H29" s="11">
        <v>38.950000000000003</v>
      </c>
      <c r="I29" s="11">
        <v>23.330000000000002</v>
      </c>
      <c r="J29" s="11">
        <v>16.29</v>
      </c>
      <c r="K29" s="11">
        <v>56.41</v>
      </c>
      <c r="L29" s="11">
        <v>72.850000000000009</v>
      </c>
      <c r="M29" s="11">
        <v>74.399999999999991</v>
      </c>
      <c r="N29" s="11">
        <v>67.650000000000006</v>
      </c>
      <c r="O29" s="11">
        <v>0</v>
      </c>
      <c r="P29" s="11">
        <v>8.01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402.36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4.16</v>
      </c>
      <c r="J30" s="11">
        <v>0</v>
      </c>
      <c r="K30" s="11">
        <v>11.559999999999999</v>
      </c>
      <c r="L30" s="11">
        <v>6.66</v>
      </c>
      <c r="M30" s="11">
        <v>5.07</v>
      </c>
      <c r="N30" s="11">
        <v>0</v>
      </c>
      <c r="O30" s="11">
        <v>37.980000000000004</v>
      </c>
      <c r="P30" s="11">
        <v>2.21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17.29</v>
      </c>
      <c r="Y30" s="12">
        <f t="shared" si="0"/>
        <v>84.93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127.95</v>
      </c>
      <c r="D31" s="11">
        <v>56.230000000000004</v>
      </c>
      <c r="E31" s="11">
        <v>90.20999999999998</v>
      </c>
      <c r="F31" s="11">
        <v>34.840000000000003</v>
      </c>
      <c r="G31" s="11">
        <v>35.14</v>
      </c>
      <c r="H31" s="11">
        <v>46.19</v>
      </c>
      <c r="I31" s="11">
        <v>57.17</v>
      </c>
      <c r="J31" s="11">
        <v>0</v>
      </c>
      <c r="K31" s="11">
        <v>36.549999999999997</v>
      </c>
      <c r="L31" s="11">
        <v>0</v>
      </c>
      <c r="M31" s="11">
        <v>8.76</v>
      </c>
      <c r="N31" s="11">
        <v>0</v>
      </c>
      <c r="O31" s="11">
        <v>0</v>
      </c>
      <c r="P31" s="11">
        <v>404.85999999999996</v>
      </c>
      <c r="Q31" s="11">
        <v>25.560000000000002</v>
      </c>
      <c r="R31" s="11">
        <v>0</v>
      </c>
      <c r="S31" s="11">
        <v>0</v>
      </c>
      <c r="T31" s="11">
        <v>20.079999999999998</v>
      </c>
      <c r="U31" s="11">
        <v>7.04</v>
      </c>
      <c r="V31" s="11">
        <v>0</v>
      </c>
      <c r="W31" s="11">
        <v>0</v>
      </c>
      <c r="X31" s="11">
        <v>34.479999999999997</v>
      </c>
      <c r="Y31" s="12">
        <f t="shared" si="0"/>
        <v>985.06000000000006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79.83</v>
      </c>
      <c r="D32" s="11">
        <v>8.27</v>
      </c>
      <c r="E32" s="11">
        <v>11.84</v>
      </c>
      <c r="F32" s="11">
        <v>22.85</v>
      </c>
      <c r="G32" s="11">
        <v>86.34</v>
      </c>
      <c r="H32" s="11">
        <v>0</v>
      </c>
      <c r="I32" s="11">
        <v>0</v>
      </c>
      <c r="J32" s="11">
        <v>6.53</v>
      </c>
      <c r="K32" s="11">
        <v>9.18</v>
      </c>
      <c r="L32" s="11">
        <v>9.4</v>
      </c>
      <c r="M32" s="11">
        <v>8.25</v>
      </c>
      <c r="N32" s="11">
        <v>0</v>
      </c>
      <c r="O32" s="11">
        <v>0</v>
      </c>
      <c r="P32" s="11">
        <v>20.64</v>
      </c>
      <c r="Q32" s="11">
        <v>210.98000000000002</v>
      </c>
      <c r="R32" s="11">
        <v>85.899999999999991</v>
      </c>
      <c r="S32" s="11">
        <v>0</v>
      </c>
      <c r="T32" s="11">
        <v>0</v>
      </c>
      <c r="U32" s="11">
        <v>0</v>
      </c>
      <c r="V32" s="11">
        <v>0</v>
      </c>
      <c r="W32" s="11">
        <v>15.22</v>
      </c>
      <c r="X32" s="11">
        <v>0</v>
      </c>
      <c r="Y32" s="12">
        <f t="shared" si="0"/>
        <v>575.23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147.51</v>
      </c>
      <c r="D33" s="11">
        <v>26.65</v>
      </c>
      <c r="E33" s="11">
        <v>57.46</v>
      </c>
      <c r="F33" s="11">
        <v>36.229999999999997</v>
      </c>
      <c r="G33" s="11">
        <v>67.100000000000009</v>
      </c>
      <c r="H33" s="11">
        <v>24.090000000000003</v>
      </c>
      <c r="I33" s="11">
        <v>14.53</v>
      </c>
      <c r="J33" s="11">
        <v>11.1</v>
      </c>
      <c r="K33" s="11">
        <v>0</v>
      </c>
      <c r="L33" s="11">
        <v>0</v>
      </c>
      <c r="M33" s="11">
        <v>15.2</v>
      </c>
      <c r="N33" s="11">
        <v>0</v>
      </c>
      <c r="O33" s="11">
        <v>0</v>
      </c>
      <c r="P33" s="11">
        <v>6.62</v>
      </c>
      <c r="Q33" s="11">
        <v>59.739999999999995</v>
      </c>
      <c r="R33" s="11">
        <v>309.78000000000003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776.0100000000001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29.48</v>
      </c>
      <c r="D34" s="11">
        <v>4.78</v>
      </c>
      <c r="E34" s="11">
        <v>4.6399999999999997</v>
      </c>
      <c r="F34" s="11">
        <v>0</v>
      </c>
      <c r="G34" s="11">
        <v>4.5599999999999996</v>
      </c>
      <c r="H34" s="11">
        <v>0</v>
      </c>
      <c r="I34" s="11">
        <v>15.55</v>
      </c>
      <c r="J34" s="11">
        <v>13.05</v>
      </c>
      <c r="K34" s="11">
        <v>26.48</v>
      </c>
      <c r="L34" s="11">
        <v>19.149999999999999</v>
      </c>
      <c r="M34" s="11">
        <v>20.18</v>
      </c>
      <c r="N34" s="11">
        <v>9.02</v>
      </c>
      <c r="O34" s="11">
        <v>0</v>
      </c>
      <c r="P34" s="11">
        <v>4.41</v>
      </c>
      <c r="Q34" s="11">
        <v>0</v>
      </c>
      <c r="R34" s="11">
        <v>8.5399999999999991</v>
      </c>
      <c r="S34" s="11">
        <v>67.180000000000007</v>
      </c>
      <c r="T34" s="11">
        <v>4.09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231.11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61.029999999999994</v>
      </c>
      <c r="D35" s="11">
        <v>0</v>
      </c>
      <c r="E35" s="11">
        <v>0</v>
      </c>
      <c r="F35" s="11">
        <v>0</v>
      </c>
      <c r="G35" s="11">
        <v>0</v>
      </c>
      <c r="H35" s="11">
        <v>10.25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57</v>
      </c>
      <c r="Q35" s="11">
        <v>0</v>
      </c>
      <c r="R35" s="11">
        <v>0</v>
      </c>
      <c r="S35" s="11">
        <v>0</v>
      </c>
      <c r="T35" s="11">
        <v>386.92999999999995</v>
      </c>
      <c r="U35" s="11">
        <v>186.14000000000001</v>
      </c>
      <c r="V35" s="11">
        <v>0</v>
      </c>
      <c r="W35" s="11">
        <v>0</v>
      </c>
      <c r="X35" s="11">
        <v>0</v>
      </c>
      <c r="Y35" s="12">
        <f t="shared" si="0"/>
        <v>701.34999999999991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16.380000000000003</v>
      </c>
      <c r="D36" s="11">
        <v>0</v>
      </c>
      <c r="E36" s="11">
        <v>0</v>
      </c>
      <c r="F36" s="11">
        <v>22.96</v>
      </c>
      <c r="G36" s="11">
        <v>7.68</v>
      </c>
      <c r="H36" s="11">
        <v>0</v>
      </c>
      <c r="I36" s="11">
        <v>0</v>
      </c>
      <c r="J36" s="11">
        <v>0</v>
      </c>
      <c r="K36" s="11">
        <v>0</v>
      </c>
      <c r="L36" s="11">
        <v>9.44</v>
      </c>
      <c r="M36" s="11">
        <v>0</v>
      </c>
      <c r="N36" s="11">
        <v>0</v>
      </c>
      <c r="O36" s="11">
        <v>0</v>
      </c>
      <c r="P36" s="11">
        <v>43.07</v>
      </c>
      <c r="Q36" s="11">
        <v>0</v>
      </c>
      <c r="R36" s="11">
        <v>0</v>
      </c>
      <c r="S36" s="11">
        <v>0</v>
      </c>
      <c r="T36" s="11">
        <v>135.71</v>
      </c>
      <c r="U36" s="11">
        <v>276.1699999999999</v>
      </c>
      <c r="V36" s="11">
        <v>0</v>
      </c>
      <c r="W36" s="11">
        <v>7.42</v>
      </c>
      <c r="X36" s="11">
        <v>0</v>
      </c>
      <c r="Y36" s="12">
        <f t="shared" si="0"/>
        <v>518.82999999999993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54.16</v>
      </c>
      <c r="D37" s="11">
        <v>12.77</v>
      </c>
      <c r="E37" s="11">
        <v>11.36</v>
      </c>
      <c r="F37" s="11">
        <v>8.6199999999999992</v>
      </c>
      <c r="G37" s="11">
        <v>29.57</v>
      </c>
      <c r="H37" s="11">
        <v>0</v>
      </c>
      <c r="I37" s="11">
        <v>0</v>
      </c>
      <c r="J37" s="11">
        <v>0</v>
      </c>
      <c r="K37" s="11">
        <v>25.35</v>
      </c>
      <c r="L37" s="11">
        <v>0</v>
      </c>
      <c r="M37" s="11">
        <v>0</v>
      </c>
      <c r="N37" s="11">
        <v>0</v>
      </c>
      <c r="O37" s="11">
        <v>0</v>
      </c>
      <c r="P37" s="11">
        <v>27.269999999999996</v>
      </c>
      <c r="Q37" s="11">
        <v>30.86</v>
      </c>
      <c r="R37" s="11">
        <v>24.12</v>
      </c>
      <c r="S37" s="11">
        <v>0</v>
      </c>
      <c r="T37" s="11">
        <v>0</v>
      </c>
      <c r="U37" s="11">
        <v>0</v>
      </c>
      <c r="V37" s="11">
        <v>216.32999999999998</v>
      </c>
      <c r="W37" s="11">
        <v>0</v>
      </c>
      <c r="X37" s="11">
        <v>0</v>
      </c>
      <c r="Y37" s="12">
        <f t="shared" si="0"/>
        <v>440.40999999999997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62.94</v>
      </c>
      <c r="D38" s="11">
        <v>0</v>
      </c>
      <c r="E38" s="11">
        <v>20.27</v>
      </c>
      <c r="F38" s="11">
        <v>0</v>
      </c>
      <c r="G38" s="11">
        <v>14.18</v>
      </c>
      <c r="H38" s="11">
        <v>0</v>
      </c>
      <c r="I38" s="11">
        <v>13.55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18.240000000000002</v>
      </c>
      <c r="Q38" s="11">
        <v>45.970000000000006</v>
      </c>
      <c r="R38" s="11">
        <v>37.770000000000003</v>
      </c>
      <c r="S38" s="11">
        <v>0</v>
      </c>
      <c r="T38" s="11">
        <v>0</v>
      </c>
      <c r="U38" s="11">
        <v>0</v>
      </c>
      <c r="V38" s="11">
        <v>0</v>
      </c>
      <c r="W38" s="11">
        <v>26.54</v>
      </c>
      <c r="X38" s="11">
        <v>5.65</v>
      </c>
      <c r="Y38" s="12">
        <f t="shared" si="0"/>
        <v>245.10999999999999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1664.2200000000003</v>
      </c>
      <c r="D40" s="15">
        <f t="shared" si="1"/>
        <v>186.89000000000004</v>
      </c>
      <c r="E40" s="15">
        <f t="shared" si="1"/>
        <v>760.50999999999988</v>
      </c>
      <c r="F40" s="15">
        <f t="shared" si="1"/>
        <v>388.25000000000006</v>
      </c>
      <c r="G40" s="15">
        <f t="shared" si="1"/>
        <v>739.24</v>
      </c>
      <c r="H40" s="15">
        <f t="shared" si="1"/>
        <v>461.70999999999992</v>
      </c>
      <c r="I40" s="15">
        <f t="shared" si="1"/>
        <v>545.78999999999985</v>
      </c>
      <c r="J40" s="15">
        <f t="shared" si="1"/>
        <v>496.80000000000013</v>
      </c>
      <c r="K40" s="15">
        <f t="shared" si="1"/>
        <v>435.01000000000005</v>
      </c>
      <c r="L40" s="15">
        <f t="shared" si="1"/>
        <v>633.59</v>
      </c>
      <c r="M40" s="15">
        <f t="shared" si="1"/>
        <v>618.28</v>
      </c>
      <c r="N40" s="15">
        <f t="shared" si="1"/>
        <v>208.02</v>
      </c>
      <c r="O40" s="15">
        <f t="shared" si="1"/>
        <v>37.980000000000004</v>
      </c>
      <c r="P40" s="15">
        <f t="shared" si="1"/>
        <v>795.04</v>
      </c>
      <c r="Q40" s="15">
        <f t="shared" si="1"/>
        <v>398.44000000000005</v>
      </c>
      <c r="R40" s="15">
        <f t="shared" si="1"/>
        <v>514.92000000000007</v>
      </c>
      <c r="S40" s="15">
        <f t="shared" si="1"/>
        <v>79.070000000000007</v>
      </c>
      <c r="T40" s="15">
        <f t="shared" si="1"/>
        <v>546.80999999999995</v>
      </c>
      <c r="U40" s="15">
        <f t="shared" si="1"/>
        <v>469.34999999999991</v>
      </c>
      <c r="V40" s="15">
        <f t="shared" si="1"/>
        <v>230.39999999999998</v>
      </c>
      <c r="W40" s="15">
        <f t="shared" si="1"/>
        <v>58.08</v>
      </c>
      <c r="X40" s="15">
        <f t="shared" si="1"/>
        <v>233.14999999999998</v>
      </c>
      <c r="Y40" s="16">
        <f t="shared" si="1"/>
        <v>10501.550000000001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329.81999999999994</v>
      </c>
      <c r="D18" s="11">
        <v>29.88</v>
      </c>
      <c r="E18" s="11">
        <v>185.21999999999997</v>
      </c>
      <c r="F18" s="11">
        <v>75.03</v>
      </c>
      <c r="G18" s="11">
        <v>124.74000000000001</v>
      </c>
      <c r="H18" s="11">
        <v>77.09</v>
      </c>
      <c r="I18" s="11">
        <v>47.849999999999994</v>
      </c>
      <c r="J18" s="11">
        <v>6.79</v>
      </c>
      <c r="K18" s="11">
        <v>34.200000000000003</v>
      </c>
      <c r="L18" s="11">
        <v>0</v>
      </c>
      <c r="M18" s="11">
        <v>87.259999999999991</v>
      </c>
      <c r="N18" s="11">
        <v>0</v>
      </c>
      <c r="O18" s="11">
        <v>0</v>
      </c>
      <c r="P18" s="11">
        <v>143.39000000000001</v>
      </c>
      <c r="Q18" s="11">
        <v>109.21</v>
      </c>
      <c r="R18" s="11">
        <v>61.97</v>
      </c>
      <c r="S18" s="11">
        <v>13.190000000000001</v>
      </c>
      <c r="T18" s="11">
        <v>64.960000000000008</v>
      </c>
      <c r="U18" s="11">
        <v>0</v>
      </c>
      <c r="V18" s="11">
        <v>26.04</v>
      </c>
      <c r="W18" s="11">
        <v>0</v>
      </c>
      <c r="X18" s="11">
        <v>26.86</v>
      </c>
      <c r="Y18" s="12">
        <f t="shared" ref="Y18:Y39" si="0">SUM(C18:X18)</f>
        <v>1443.5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82.45</v>
      </c>
      <c r="D19" s="11">
        <v>81.259999999999991</v>
      </c>
      <c r="E19" s="11">
        <v>130.5</v>
      </c>
      <c r="F19" s="11">
        <v>31.640000000000004</v>
      </c>
      <c r="G19" s="11">
        <v>85.570000000000007</v>
      </c>
      <c r="H19" s="11">
        <v>38.520000000000003</v>
      </c>
      <c r="I19" s="11">
        <v>42.650000000000006</v>
      </c>
      <c r="J19" s="11">
        <v>9.27</v>
      </c>
      <c r="K19" s="11">
        <v>21.880000000000003</v>
      </c>
      <c r="L19" s="11">
        <v>8.17</v>
      </c>
      <c r="M19" s="11">
        <v>0</v>
      </c>
      <c r="N19" s="11">
        <v>7.93</v>
      </c>
      <c r="O19" s="11">
        <v>0</v>
      </c>
      <c r="P19" s="11">
        <v>19.47</v>
      </c>
      <c r="Q19" s="11">
        <v>0</v>
      </c>
      <c r="R19" s="11">
        <v>75.75</v>
      </c>
      <c r="S19" s="11">
        <v>0</v>
      </c>
      <c r="T19" s="11">
        <v>0</v>
      </c>
      <c r="U19" s="11">
        <v>14.39</v>
      </c>
      <c r="V19" s="11">
        <v>0</v>
      </c>
      <c r="W19" s="11">
        <v>0</v>
      </c>
      <c r="X19" s="11">
        <v>0</v>
      </c>
      <c r="Y19" s="12">
        <f t="shared" si="0"/>
        <v>649.44999999999982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90.43</v>
      </c>
      <c r="D20" s="11">
        <v>97.789999999999992</v>
      </c>
      <c r="E20" s="11">
        <v>276.62</v>
      </c>
      <c r="F20" s="11">
        <v>108.36000000000001</v>
      </c>
      <c r="G20" s="11">
        <v>64.850000000000009</v>
      </c>
      <c r="H20" s="11">
        <v>32.82</v>
      </c>
      <c r="I20" s="11">
        <v>13.5</v>
      </c>
      <c r="J20" s="11">
        <v>51.23</v>
      </c>
      <c r="K20" s="11">
        <v>0</v>
      </c>
      <c r="L20" s="11">
        <v>0</v>
      </c>
      <c r="M20" s="11">
        <v>17.440000000000001</v>
      </c>
      <c r="N20" s="11">
        <v>0</v>
      </c>
      <c r="O20" s="11">
        <v>0</v>
      </c>
      <c r="P20" s="11">
        <v>110.21</v>
      </c>
      <c r="Q20" s="11">
        <v>6.09</v>
      </c>
      <c r="R20" s="11">
        <v>32.82</v>
      </c>
      <c r="S20" s="11">
        <v>0</v>
      </c>
      <c r="T20" s="11">
        <v>20.76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922.9200000000003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33.28</v>
      </c>
      <c r="D21" s="11">
        <v>12.54</v>
      </c>
      <c r="E21" s="11">
        <v>64.14</v>
      </c>
      <c r="F21" s="11">
        <v>92.89</v>
      </c>
      <c r="G21" s="11">
        <v>136.38</v>
      </c>
      <c r="H21" s="11">
        <v>58.339999999999989</v>
      </c>
      <c r="I21" s="11">
        <v>6.3</v>
      </c>
      <c r="J21" s="11">
        <v>0</v>
      </c>
      <c r="K21" s="11">
        <v>10.45</v>
      </c>
      <c r="L21" s="11">
        <v>14.1</v>
      </c>
      <c r="M21" s="11">
        <v>7.58</v>
      </c>
      <c r="N21" s="11">
        <v>0</v>
      </c>
      <c r="O21" s="11">
        <v>0</v>
      </c>
      <c r="P21" s="11">
        <v>35.120000000000005</v>
      </c>
      <c r="Q21" s="11">
        <v>39.729999999999997</v>
      </c>
      <c r="R21" s="11">
        <v>22.65</v>
      </c>
      <c r="S21" s="11">
        <v>0</v>
      </c>
      <c r="T21" s="11">
        <v>18.439999999999998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551.94000000000005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228.38</v>
      </c>
      <c r="D22" s="11">
        <v>18.97</v>
      </c>
      <c r="E22" s="11">
        <v>101.16</v>
      </c>
      <c r="F22" s="11">
        <v>54.209999999999994</v>
      </c>
      <c r="G22" s="11">
        <v>74.150000000000006</v>
      </c>
      <c r="H22" s="11">
        <v>35.120000000000005</v>
      </c>
      <c r="I22" s="11">
        <v>0</v>
      </c>
      <c r="J22" s="11">
        <v>11.1</v>
      </c>
      <c r="K22" s="11">
        <v>0</v>
      </c>
      <c r="L22" s="11">
        <v>11.27</v>
      </c>
      <c r="M22" s="11">
        <v>0</v>
      </c>
      <c r="N22" s="11">
        <v>17.440000000000001</v>
      </c>
      <c r="O22" s="11">
        <v>0</v>
      </c>
      <c r="P22" s="11">
        <v>25.95</v>
      </c>
      <c r="Q22" s="11">
        <v>56.42</v>
      </c>
      <c r="R22" s="11">
        <v>32.64</v>
      </c>
      <c r="S22" s="11">
        <v>0</v>
      </c>
      <c r="T22" s="11">
        <v>0</v>
      </c>
      <c r="U22" s="11">
        <v>0</v>
      </c>
      <c r="V22" s="11">
        <v>6.34</v>
      </c>
      <c r="W22" s="11">
        <v>10.09</v>
      </c>
      <c r="X22" s="11">
        <v>55.87</v>
      </c>
      <c r="Y22" s="12">
        <f t="shared" si="0"/>
        <v>739.11000000000013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101.29999999999998</v>
      </c>
      <c r="D23" s="11">
        <v>0</v>
      </c>
      <c r="E23" s="11">
        <v>62.08</v>
      </c>
      <c r="F23" s="11">
        <v>98.82</v>
      </c>
      <c r="G23" s="11">
        <v>69.86</v>
      </c>
      <c r="H23" s="11">
        <v>174.55</v>
      </c>
      <c r="I23" s="11">
        <v>13.09</v>
      </c>
      <c r="J23" s="11">
        <v>107.18999999999998</v>
      </c>
      <c r="K23" s="11">
        <v>31.349999999999998</v>
      </c>
      <c r="L23" s="11">
        <v>58.830000000000005</v>
      </c>
      <c r="M23" s="11">
        <v>17.060000000000002</v>
      </c>
      <c r="N23" s="11">
        <v>4.92</v>
      </c>
      <c r="O23" s="11">
        <v>5.86</v>
      </c>
      <c r="P23" s="11">
        <v>34.76</v>
      </c>
      <c r="Q23" s="11">
        <v>9.27</v>
      </c>
      <c r="R23" s="11">
        <v>22.28</v>
      </c>
      <c r="S23" s="11">
        <v>0</v>
      </c>
      <c r="T23" s="11">
        <v>28.26</v>
      </c>
      <c r="U23" s="11">
        <v>27.509999999999998</v>
      </c>
      <c r="V23" s="11">
        <v>0</v>
      </c>
      <c r="W23" s="11">
        <v>0</v>
      </c>
      <c r="X23" s="11">
        <v>16.41</v>
      </c>
      <c r="Y23" s="12">
        <f t="shared" si="0"/>
        <v>883.4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46.38</v>
      </c>
      <c r="D24" s="11">
        <v>8.35</v>
      </c>
      <c r="E24" s="11">
        <v>19.479999999999997</v>
      </c>
      <c r="F24" s="11">
        <v>0</v>
      </c>
      <c r="G24" s="11">
        <v>0</v>
      </c>
      <c r="H24" s="11">
        <v>144.41</v>
      </c>
      <c r="I24" s="11">
        <v>83.17</v>
      </c>
      <c r="J24" s="11">
        <v>35.85</v>
      </c>
      <c r="K24" s="11">
        <v>40.239999999999995</v>
      </c>
      <c r="L24" s="11">
        <v>32.630000000000003</v>
      </c>
      <c r="M24" s="11">
        <v>50.5</v>
      </c>
      <c r="N24" s="11">
        <v>9.59</v>
      </c>
      <c r="O24" s="11">
        <v>0</v>
      </c>
      <c r="P24" s="11">
        <v>18.52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489.12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7.96</v>
      </c>
      <c r="D25" s="11">
        <v>9.24</v>
      </c>
      <c r="E25" s="11">
        <v>18.38</v>
      </c>
      <c r="F25" s="11">
        <v>0</v>
      </c>
      <c r="G25" s="11">
        <v>37.29</v>
      </c>
      <c r="H25" s="11">
        <v>69.61</v>
      </c>
      <c r="I25" s="11">
        <v>71.739999999999995</v>
      </c>
      <c r="J25" s="11">
        <v>120.17000000000002</v>
      </c>
      <c r="K25" s="11">
        <v>74.599999999999994</v>
      </c>
      <c r="L25" s="11">
        <v>69.580000000000013</v>
      </c>
      <c r="M25" s="11">
        <v>73.239999999999995</v>
      </c>
      <c r="N25" s="11">
        <v>0</v>
      </c>
      <c r="O25" s="11">
        <v>0</v>
      </c>
      <c r="P25" s="11">
        <v>27.28</v>
      </c>
      <c r="Q25" s="11">
        <v>8.86</v>
      </c>
      <c r="R25" s="11">
        <v>0</v>
      </c>
      <c r="S25" s="11">
        <v>4.2699999999999996</v>
      </c>
      <c r="T25" s="11">
        <v>0</v>
      </c>
      <c r="U25" s="11">
        <v>0</v>
      </c>
      <c r="V25" s="11">
        <v>0</v>
      </c>
      <c r="W25" s="11">
        <v>0</v>
      </c>
      <c r="X25" s="11">
        <v>26.05</v>
      </c>
      <c r="Y25" s="12">
        <f t="shared" si="0"/>
        <v>618.27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5.23</v>
      </c>
      <c r="D26" s="11">
        <v>29.900000000000002</v>
      </c>
      <c r="E26" s="11">
        <v>35.4</v>
      </c>
      <c r="F26" s="11">
        <v>28.740000000000002</v>
      </c>
      <c r="G26" s="11">
        <v>10.91</v>
      </c>
      <c r="H26" s="11">
        <v>52.940000000000005</v>
      </c>
      <c r="I26" s="11">
        <v>45.669999999999995</v>
      </c>
      <c r="J26" s="11">
        <v>87.449999999999989</v>
      </c>
      <c r="K26" s="11">
        <v>94.34</v>
      </c>
      <c r="L26" s="11">
        <v>75.14</v>
      </c>
      <c r="M26" s="11">
        <v>246.34999999999994</v>
      </c>
      <c r="N26" s="11">
        <v>31.32</v>
      </c>
      <c r="O26" s="11">
        <v>0</v>
      </c>
      <c r="P26" s="11">
        <v>31.98</v>
      </c>
      <c r="Q26" s="11">
        <v>0</v>
      </c>
      <c r="R26" s="11">
        <v>41.53</v>
      </c>
      <c r="S26" s="11">
        <v>4.5599999999999996</v>
      </c>
      <c r="T26" s="11">
        <v>0</v>
      </c>
      <c r="U26" s="11">
        <v>0</v>
      </c>
      <c r="V26" s="11">
        <v>0</v>
      </c>
      <c r="W26" s="11">
        <v>7.66</v>
      </c>
      <c r="X26" s="11">
        <v>0</v>
      </c>
      <c r="Y26" s="12">
        <f t="shared" si="0"/>
        <v>829.11999999999989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36.21</v>
      </c>
      <c r="D27" s="11">
        <v>7.86</v>
      </c>
      <c r="E27" s="11">
        <v>0</v>
      </c>
      <c r="F27" s="11">
        <v>0</v>
      </c>
      <c r="G27" s="11">
        <v>13.42</v>
      </c>
      <c r="H27" s="11">
        <v>35.82</v>
      </c>
      <c r="I27" s="11">
        <v>72.97999999999999</v>
      </c>
      <c r="J27" s="11">
        <v>49.64</v>
      </c>
      <c r="K27" s="11">
        <v>77.7</v>
      </c>
      <c r="L27" s="11">
        <v>276.42</v>
      </c>
      <c r="M27" s="11">
        <v>150.85999999999999</v>
      </c>
      <c r="N27" s="11">
        <v>45.29</v>
      </c>
      <c r="O27" s="11">
        <v>0</v>
      </c>
      <c r="P27" s="11">
        <v>20.55</v>
      </c>
      <c r="Q27" s="11">
        <v>0</v>
      </c>
      <c r="R27" s="11">
        <v>17.170000000000002</v>
      </c>
      <c r="S27" s="11">
        <v>0</v>
      </c>
      <c r="T27" s="11">
        <v>0</v>
      </c>
      <c r="U27" s="11">
        <v>7.46</v>
      </c>
      <c r="V27" s="11">
        <v>0</v>
      </c>
      <c r="W27" s="11">
        <v>0</v>
      </c>
      <c r="X27" s="11">
        <v>0</v>
      </c>
      <c r="Y27" s="12">
        <f t="shared" si="0"/>
        <v>811.37999999999988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26.5</v>
      </c>
      <c r="D28" s="11">
        <v>0</v>
      </c>
      <c r="E28" s="11">
        <v>15.16</v>
      </c>
      <c r="F28" s="11">
        <v>0</v>
      </c>
      <c r="G28" s="11">
        <v>36.340000000000003</v>
      </c>
      <c r="H28" s="11">
        <v>15.16</v>
      </c>
      <c r="I28" s="11">
        <v>50.209999999999994</v>
      </c>
      <c r="J28" s="11">
        <v>83.29</v>
      </c>
      <c r="K28" s="11">
        <v>104.64</v>
      </c>
      <c r="L28" s="11">
        <v>134.88999999999999</v>
      </c>
      <c r="M28" s="11">
        <v>144.61000000000001</v>
      </c>
      <c r="N28" s="11">
        <v>38.4</v>
      </c>
      <c r="O28" s="11">
        <v>2.12</v>
      </c>
      <c r="P28" s="11">
        <v>8.9600000000000009</v>
      </c>
      <c r="Q28" s="11">
        <v>9.19</v>
      </c>
      <c r="R28" s="11">
        <v>30.16</v>
      </c>
      <c r="S28" s="11">
        <v>8.5399999999999991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708.17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31.04</v>
      </c>
      <c r="I29" s="11">
        <v>27.330000000000002</v>
      </c>
      <c r="J29" s="11">
        <v>30.54</v>
      </c>
      <c r="K29" s="11">
        <v>27.73</v>
      </c>
      <c r="L29" s="11">
        <v>37.06</v>
      </c>
      <c r="M29" s="11">
        <v>46.25</v>
      </c>
      <c r="N29" s="11">
        <v>79.399999999999991</v>
      </c>
      <c r="O29" s="11">
        <v>0</v>
      </c>
      <c r="P29" s="11">
        <v>10.08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289.42999999999995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15.23</v>
      </c>
      <c r="L30" s="11">
        <v>3.06</v>
      </c>
      <c r="M30" s="11">
        <v>9.120000000000001</v>
      </c>
      <c r="N30" s="11">
        <v>0</v>
      </c>
      <c r="O30" s="11">
        <v>5.6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6.45</v>
      </c>
      <c r="Y30" s="12">
        <f t="shared" si="0"/>
        <v>39.46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102.47999999999999</v>
      </c>
      <c r="D31" s="11">
        <v>11.45</v>
      </c>
      <c r="E31" s="11">
        <v>45.78</v>
      </c>
      <c r="F31" s="11">
        <v>116.4</v>
      </c>
      <c r="G31" s="11">
        <v>127.78999999999999</v>
      </c>
      <c r="H31" s="11">
        <v>60.14</v>
      </c>
      <c r="I31" s="11">
        <v>77.050000000000011</v>
      </c>
      <c r="J31" s="11">
        <v>42.9</v>
      </c>
      <c r="K31" s="11">
        <v>32.799999999999997</v>
      </c>
      <c r="L31" s="11">
        <v>27.75</v>
      </c>
      <c r="M31" s="11">
        <v>128.66000000000003</v>
      </c>
      <c r="N31" s="11">
        <v>0</v>
      </c>
      <c r="O31" s="11">
        <v>0</v>
      </c>
      <c r="P31" s="11">
        <v>214.49</v>
      </c>
      <c r="Q31" s="11">
        <v>18.149999999999999</v>
      </c>
      <c r="R31" s="11">
        <v>18.829999999999998</v>
      </c>
      <c r="S31" s="11">
        <v>6.36</v>
      </c>
      <c r="T31" s="11">
        <v>41.47</v>
      </c>
      <c r="U31" s="11">
        <v>31.490000000000002</v>
      </c>
      <c r="V31" s="11">
        <v>24.99</v>
      </c>
      <c r="W31" s="11">
        <v>7.41</v>
      </c>
      <c r="X31" s="11">
        <v>15.67</v>
      </c>
      <c r="Y31" s="12">
        <f t="shared" si="0"/>
        <v>1152.06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45.36</v>
      </c>
      <c r="D32" s="11">
        <v>23.189999999999998</v>
      </c>
      <c r="E32" s="11">
        <v>43.49</v>
      </c>
      <c r="F32" s="11">
        <v>20.45</v>
      </c>
      <c r="G32" s="11">
        <v>49.85</v>
      </c>
      <c r="H32" s="11">
        <v>33.19</v>
      </c>
      <c r="I32" s="11">
        <v>0</v>
      </c>
      <c r="J32" s="11">
        <v>4.2</v>
      </c>
      <c r="K32" s="11">
        <v>0</v>
      </c>
      <c r="L32" s="11">
        <v>0</v>
      </c>
      <c r="M32" s="11">
        <v>7.61</v>
      </c>
      <c r="N32" s="11">
        <v>0</v>
      </c>
      <c r="O32" s="11">
        <v>0</v>
      </c>
      <c r="P32" s="11">
        <v>13.190000000000001</v>
      </c>
      <c r="Q32" s="11">
        <v>128.30000000000001</v>
      </c>
      <c r="R32" s="11">
        <v>87.21</v>
      </c>
      <c r="S32" s="11">
        <v>0</v>
      </c>
      <c r="T32" s="11">
        <v>0</v>
      </c>
      <c r="U32" s="11">
        <v>9.44</v>
      </c>
      <c r="V32" s="11">
        <v>9.25</v>
      </c>
      <c r="W32" s="11">
        <v>24.08</v>
      </c>
      <c r="X32" s="11">
        <v>0</v>
      </c>
      <c r="Y32" s="12">
        <f t="shared" si="0"/>
        <v>498.80999999999995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66.25</v>
      </c>
      <c r="D33" s="11">
        <v>0</v>
      </c>
      <c r="E33" s="11">
        <v>117.67999999999999</v>
      </c>
      <c r="F33" s="11">
        <v>18.5</v>
      </c>
      <c r="G33" s="11">
        <v>53.24</v>
      </c>
      <c r="H33" s="11">
        <v>17.22</v>
      </c>
      <c r="I33" s="11">
        <v>0</v>
      </c>
      <c r="J33" s="11">
        <v>0</v>
      </c>
      <c r="K33" s="11">
        <v>9.2799999999999994</v>
      </c>
      <c r="L33" s="11">
        <v>0</v>
      </c>
      <c r="M33" s="11">
        <v>0</v>
      </c>
      <c r="N33" s="11">
        <v>0</v>
      </c>
      <c r="O33" s="11">
        <v>0</v>
      </c>
      <c r="P33" s="11">
        <v>18.41</v>
      </c>
      <c r="Q33" s="11">
        <v>117.89</v>
      </c>
      <c r="R33" s="11">
        <v>228.88000000000002</v>
      </c>
      <c r="S33" s="11">
        <v>14.9</v>
      </c>
      <c r="T33" s="11">
        <v>0</v>
      </c>
      <c r="U33" s="11">
        <v>0</v>
      </c>
      <c r="V33" s="11">
        <v>27.669999999999998</v>
      </c>
      <c r="W33" s="11">
        <v>0</v>
      </c>
      <c r="X33" s="11">
        <v>39.699999999999996</v>
      </c>
      <c r="Y33" s="12">
        <f t="shared" si="0"/>
        <v>729.62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22.5</v>
      </c>
      <c r="D34" s="11">
        <v>0</v>
      </c>
      <c r="E34" s="11">
        <v>0</v>
      </c>
      <c r="F34" s="11">
        <v>0</v>
      </c>
      <c r="G34" s="11">
        <v>4.3899999999999997</v>
      </c>
      <c r="H34" s="11">
        <v>28.130000000000003</v>
      </c>
      <c r="I34" s="11">
        <v>0</v>
      </c>
      <c r="J34" s="11">
        <v>3.89</v>
      </c>
      <c r="K34" s="11">
        <v>13.290000000000001</v>
      </c>
      <c r="L34" s="11">
        <v>34.22</v>
      </c>
      <c r="M34" s="11">
        <v>0</v>
      </c>
      <c r="N34" s="11">
        <v>6</v>
      </c>
      <c r="O34" s="11">
        <v>0</v>
      </c>
      <c r="P34" s="11">
        <v>15.190000000000001</v>
      </c>
      <c r="Q34" s="11">
        <v>0</v>
      </c>
      <c r="R34" s="11">
        <v>3.96</v>
      </c>
      <c r="S34" s="11">
        <v>52.82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184.39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11.23</v>
      </c>
      <c r="D35" s="11">
        <v>7.77</v>
      </c>
      <c r="E35" s="11">
        <v>0</v>
      </c>
      <c r="F35" s="11">
        <v>0</v>
      </c>
      <c r="G35" s="11">
        <v>0</v>
      </c>
      <c r="H35" s="11">
        <v>0</v>
      </c>
      <c r="I35" s="11">
        <v>9.26</v>
      </c>
      <c r="J35" s="11">
        <v>9.24</v>
      </c>
      <c r="K35" s="11">
        <v>0</v>
      </c>
      <c r="L35" s="11">
        <v>0</v>
      </c>
      <c r="M35" s="11">
        <v>12.42</v>
      </c>
      <c r="N35" s="11">
        <v>0</v>
      </c>
      <c r="O35" s="11">
        <v>0</v>
      </c>
      <c r="P35" s="11">
        <v>72.930000000000007</v>
      </c>
      <c r="Q35" s="11">
        <v>0</v>
      </c>
      <c r="R35" s="11">
        <v>0</v>
      </c>
      <c r="S35" s="11">
        <v>0</v>
      </c>
      <c r="T35" s="11">
        <v>260.63</v>
      </c>
      <c r="U35" s="11">
        <v>159.77000000000001</v>
      </c>
      <c r="V35" s="11">
        <v>0</v>
      </c>
      <c r="W35" s="11">
        <v>0</v>
      </c>
      <c r="X35" s="11">
        <v>30.560000000000002</v>
      </c>
      <c r="Y35" s="12">
        <f t="shared" si="0"/>
        <v>573.80999999999995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35.92</v>
      </c>
      <c r="D36" s="11">
        <v>0</v>
      </c>
      <c r="E36" s="11">
        <v>10.11</v>
      </c>
      <c r="F36" s="11">
        <v>0</v>
      </c>
      <c r="G36" s="11">
        <v>0</v>
      </c>
      <c r="H36" s="11">
        <v>0</v>
      </c>
      <c r="I36" s="11">
        <v>12.79</v>
      </c>
      <c r="J36" s="11">
        <v>0</v>
      </c>
      <c r="K36" s="11">
        <v>4.3099999999999996</v>
      </c>
      <c r="L36" s="11">
        <v>5.86</v>
      </c>
      <c r="M36" s="11">
        <v>0</v>
      </c>
      <c r="N36" s="11">
        <v>0</v>
      </c>
      <c r="O36" s="11">
        <v>0</v>
      </c>
      <c r="P36" s="11">
        <v>41.169999999999995</v>
      </c>
      <c r="Q36" s="11">
        <v>0</v>
      </c>
      <c r="R36" s="11">
        <v>0</v>
      </c>
      <c r="S36" s="11">
        <v>0</v>
      </c>
      <c r="T36" s="11">
        <v>203.18000000000004</v>
      </c>
      <c r="U36" s="11">
        <v>139.06</v>
      </c>
      <c r="V36" s="11">
        <v>8.98</v>
      </c>
      <c r="W36" s="11">
        <v>0</v>
      </c>
      <c r="X36" s="11">
        <v>0</v>
      </c>
      <c r="Y36" s="12">
        <f t="shared" si="0"/>
        <v>461.38000000000005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27.18</v>
      </c>
      <c r="D37" s="11">
        <v>12.46</v>
      </c>
      <c r="E37" s="11">
        <v>34.730000000000004</v>
      </c>
      <c r="F37" s="11">
        <v>0</v>
      </c>
      <c r="G37" s="11">
        <v>6.35</v>
      </c>
      <c r="H37" s="11">
        <v>12.58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37.020000000000003</v>
      </c>
      <c r="Q37" s="11">
        <v>0</v>
      </c>
      <c r="R37" s="11">
        <v>18.93</v>
      </c>
      <c r="S37" s="11">
        <v>0</v>
      </c>
      <c r="T37" s="11">
        <v>0</v>
      </c>
      <c r="U37" s="11">
        <v>0</v>
      </c>
      <c r="V37" s="11">
        <v>209.15</v>
      </c>
      <c r="W37" s="11">
        <v>0</v>
      </c>
      <c r="X37" s="11">
        <v>0</v>
      </c>
      <c r="Y37" s="12">
        <f t="shared" si="0"/>
        <v>358.4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15.9</v>
      </c>
      <c r="D38" s="11">
        <v>0</v>
      </c>
      <c r="E38" s="11">
        <v>5.85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16.899999999999999</v>
      </c>
      <c r="Q38" s="11">
        <v>21.55</v>
      </c>
      <c r="R38" s="11">
        <v>12.1</v>
      </c>
      <c r="S38" s="11">
        <v>0</v>
      </c>
      <c r="T38" s="11">
        <v>0</v>
      </c>
      <c r="U38" s="11">
        <v>0</v>
      </c>
      <c r="V38" s="11">
        <v>0</v>
      </c>
      <c r="W38" s="11">
        <v>22.64</v>
      </c>
      <c r="X38" s="11">
        <v>5.39</v>
      </c>
      <c r="Y38" s="12">
        <f t="shared" si="0"/>
        <v>100.33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11.04</v>
      </c>
      <c r="E39" s="11">
        <v>0</v>
      </c>
      <c r="F39" s="11">
        <v>0</v>
      </c>
      <c r="G39" s="11">
        <v>32.450000000000003</v>
      </c>
      <c r="H39" s="11">
        <v>0</v>
      </c>
      <c r="I39" s="11">
        <v>0</v>
      </c>
      <c r="J39" s="11">
        <v>0</v>
      </c>
      <c r="K39" s="11">
        <v>17.78</v>
      </c>
      <c r="L39" s="11">
        <v>7.55</v>
      </c>
      <c r="M39" s="11">
        <v>24.37</v>
      </c>
      <c r="N39" s="11">
        <v>15.85</v>
      </c>
      <c r="O39" s="11">
        <v>7.51</v>
      </c>
      <c r="P39" s="11">
        <v>11.81</v>
      </c>
      <c r="Q39" s="11">
        <v>0</v>
      </c>
      <c r="R39" s="11">
        <v>0</v>
      </c>
      <c r="S39" s="11">
        <v>0</v>
      </c>
      <c r="T39" s="11">
        <v>11.21</v>
      </c>
      <c r="U39" s="11">
        <v>0</v>
      </c>
      <c r="V39" s="11">
        <v>0</v>
      </c>
      <c r="W39" s="11">
        <v>0</v>
      </c>
      <c r="X39" s="11">
        <v>14.510000000000002</v>
      </c>
      <c r="Y39" s="12">
        <f t="shared" si="0"/>
        <v>154.08000000000001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1314.76</v>
      </c>
      <c r="D40" s="15">
        <f t="shared" si="1"/>
        <v>361.69999999999993</v>
      </c>
      <c r="E40" s="15">
        <f t="shared" si="1"/>
        <v>1165.7799999999997</v>
      </c>
      <c r="F40" s="15">
        <f t="shared" si="1"/>
        <v>645.04000000000008</v>
      </c>
      <c r="G40" s="15">
        <f t="shared" si="1"/>
        <v>927.58</v>
      </c>
      <c r="H40" s="15">
        <f t="shared" si="1"/>
        <v>916.68000000000006</v>
      </c>
      <c r="I40" s="15">
        <f t="shared" si="1"/>
        <v>573.58999999999992</v>
      </c>
      <c r="J40" s="15">
        <f t="shared" si="1"/>
        <v>652.75</v>
      </c>
      <c r="K40" s="15">
        <f t="shared" si="1"/>
        <v>609.81999999999982</v>
      </c>
      <c r="L40" s="15">
        <f t="shared" si="1"/>
        <v>796.53000000000009</v>
      </c>
      <c r="M40" s="15">
        <f t="shared" si="1"/>
        <v>1023.33</v>
      </c>
      <c r="N40" s="15">
        <f t="shared" si="1"/>
        <v>256.14</v>
      </c>
      <c r="O40" s="15">
        <f t="shared" si="1"/>
        <v>21.09</v>
      </c>
      <c r="P40" s="15">
        <f t="shared" si="1"/>
        <v>927.37999999999988</v>
      </c>
      <c r="Q40" s="15">
        <f t="shared" si="1"/>
        <v>524.66</v>
      </c>
      <c r="R40" s="15">
        <f t="shared" si="1"/>
        <v>706.88</v>
      </c>
      <c r="S40" s="15">
        <f t="shared" si="1"/>
        <v>104.64</v>
      </c>
      <c r="T40" s="15">
        <f t="shared" si="1"/>
        <v>648.91000000000008</v>
      </c>
      <c r="U40" s="15">
        <f t="shared" si="1"/>
        <v>389.12</v>
      </c>
      <c r="V40" s="15">
        <f t="shared" si="1"/>
        <v>312.42</v>
      </c>
      <c r="W40" s="15">
        <f t="shared" si="1"/>
        <v>71.88</v>
      </c>
      <c r="X40" s="15">
        <f t="shared" si="1"/>
        <v>237.46999999999994</v>
      </c>
      <c r="Y40" s="16">
        <f t="shared" si="1"/>
        <v>13188.149999999996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409</v>
      </c>
      <c r="D18" s="11">
        <v>48</v>
      </c>
      <c r="E18" s="11">
        <v>129</v>
      </c>
      <c r="F18" s="11">
        <v>79</v>
      </c>
      <c r="G18" s="11">
        <v>197</v>
      </c>
      <c r="H18" s="11">
        <v>33</v>
      </c>
      <c r="I18" s="11">
        <v>10</v>
      </c>
      <c r="J18" s="11">
        <v>0</v>
      </c>
      <c r="K18" s="11">
        <v>31</v>
      </c>
      <c r="L18" s="11">
        <v>5</v>
      </c>
      <c r="M18" s="11">
        <v>0</v>
      </c>
      <c r="N18" s="11">
        <v>0</v>
      </c>
      <c r="O18" s="11">
        <v>0</v>
      </c>
      <c r="P18" s="11">
        <v>74</v>
      </c>
      <c r="Q18" s="11">
        <v>28</v>
      </c>
      <c r="R18" s="11">
        <v>27</v>
      </c>
      <c r="S18" s="11">
        <v>0</v>
      </c>
      <c r="T18" s="11">
        <v>4</v>
      </c>
      <c r="U18" s="11">
        <v>0</v>
      </c>
      <c r="V18" s="11">
        <v>15</v>
      </c>
      <c r="W18" s="11">
        <v>0</v>
      </c>
      <c r="X18" s="11">
        <v>25</v>
      </c>
      <c r="Y18" s="12">
        <v>1116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252</v>
      </c>
      <c r="D19" s="11">
        <v>141</v>
      </c>
      <c r="E19" s="11">
        <v>338</v>
      </c>
      <c r="F19" s="11">
        <v>47</v>
      </c>
      <c r="G19" s="11">
        <v>117</v>
      </c>
      <c r="H19" s="11">
        <v>8</v>
      </c>
      <c r="I19" s="11">
        <v>0</v>
      </c>
      <c r="J19" s="11">
        <v>0</v>
      </c>
      <c r="K19" s="11">
        <v>10</v>
      </c>
      <c r="L19" s="11">
        <v>0</v>
      </c>
      <c r="M19" s="11">
        <v>0</v>
      </c>
      <c r="N19" s="11">
        <v>8</v>
      </c>
      <c r="O19" s="11">
        <v>0</v>
      </c>
      <c r="P19" s="11">
        <v>38</v>
      </c>
      <c r="Q19" s="11">
        <v>15</v>
      </c>
      <c r="R19" s="11">
        <v>31</v>
      </c>
      <c r="S19" s="11">
        <v>0</v>
      </c>
      <c r="T19" s="11">
        <v>22</v>
      </c>
      <c r="U19" s="11">
        <v>37</v>
      </c>
      <c r="V19" s="11">
        <v>9</v>
      </c>
      <c r="W19" s="11">
        <v>20</v>
      </c>
      <c r="X19" s="11">
        <v>36</v>
      </c>
      <c r="Y19" s="12">
        <v>1129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234</v>
      </c>
      <c r="D20" s="11">
        <v>118</v>
      </c>
      <c r="E20" s="11">
        <v>314</v>
      </c>
      <c r="F20" s="11">
        <v>35</v>
      </c>
      <c r="G20" s="11">
        <v>210</v>
      </c>
      <c r="H20" s="11">
        <v>9</v>
      </c>
      <c r="I20" s="11">
        <v>6</v>
      </c>
      <c r="J20" s="11">
        <v>31</v>
      </c>
      <c r="K20" s="11">
        <v>0</v>
      </c>
      <c r="L20" s="11">
        <v>23</v>
      </c>
      <c r="M20" s="11">
        <v>11</v>
      </c>
      <c r="N20" s="11">
        <v>0</v>
      </c>
      <c r="O20" s="11">
        <v>0</v>
      </c>
      <c r="P20" s="11">
        <v>48</v>
      </c>
      <c r="Q20" s="11">
        <v>26</v>
      </c>
      <c r="R20" s="11">
        <v>9</v>
      </c>
      <c r="S20" s="11">
        <v>0</v>
      </c>
      <c r="T20" s="11">
        <v>44</v>
      </c>
      <c r="U20" s="11">
        <v>0</v>
      </c>
      <c r="V20" s="11">
        <v>11</v>
      </c>
      <c r="W20" s="11">
        <v>0</v>
      </c>
      <c r="X20" s="11">
        <v>11</v>
      </c>
      <c r="Y20" s="12">
        <v>1141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142</v>
      </c>
      <c r="D21" s="11">
        <v>5</v>
      </c>
      <c r="E21" s="11">
        <v>89</v>
      </c>
      <c r="F21" s="11">
        <v>32</v>
      </c>
      <c r="G21" s="11">
        <v>99</v>
      </c>
      <c r="H21" s="11">
        <v>33</v>
      </c>
      <c r="I21" s="11">
        <v>0</v>
      </c>
      <c r="J21" s="11">
        <v>5</v>
      </c>
      <c r="K21" s="11">
        <v>18</v>
      </c>
      <c r="L21" s="11">
        <v>3</v>
      </c>
      <c r="M21" s="11">
        <v>0</v>
      </c>
      <c r="N21" s="11">
        <v>0</v>
      </c>
      <c r="O21" s="11">
        <v>0</v>
      </c>
      <c r="P21" s="11">
        <v>35</v>
      </c>
      <c r="Q21" s="11">
        <v>29</v>
      </c>
      <c r="R21" s="11">
        <v>20</v>
      </c>
      <c r="S21" s="11">
        <v>0</v>
      </c>
      <c r="T21" s="11">
        <v>0</v>
      </c>
      <c r="U21" s="11">
        <v>0</v>
      </c>
      <c r="V21" s="11">
        <v>16</v>
      </c>
      <c r="W21" s="11">
        <v>0</v>
      </c>
      <c r="X21" s="11">
        <v>9</v>
      </c>
      <c r="Y21" s="12">
        <v>534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368</v>
      </c>
      <c r="D22" s="11">
        <v>62</v>
      </c>
      <c r="E22" s="11">
        <v>159</v>
      </c>
      <c r="F22" s="11">
        <v>83</v>
      </c>
      <c r="G22" s="11">
        <v>293</v>
      </c>
      <c r="H22" s="11">
        <v>0</v>
      </c>
      <c r="I22" s="11">
        <v>0</v>
      </c>
      <c r="J22" s="11">
        <v>0</v>
      </c>
      <c r="K22" s="11">
        <v>0</v>
      </c>
      <c r="L22" s="11">
        <v>70</v>
      </c>
      <c r="M22" s="11">
        <v>30</v>
      </c>
      <c r="N22" s="11">
        <v>0</v>
      </c>
      <c r="O22" s="11">
        <v>0</v>
      </c>
      <c r="P22" s="11">
        <v>29</v>
      </c>
      <c r="Q22" s="11">
        <v>27</v>
      </c>
      <c r="R22" s="11">
        <v>25</v>
      </c>
      <c r="S22" s="11">
        <v>7</v>
      </c>
      <c r="T22" s="11">
        <v>0</v>
      </c>
      <c r="U22" s="11">
        <v>13</v>
      </c>
      <c r="V22" s="11">
        <v>20</v>
      </c>
      <c r="W22" s="11">
        <v>12</v>
      </c>
      <c r="X22" s="11">
        <v>13</v>
      </c>
      <c r="Y22" s="12">
        <v>1209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45</v>
      </c>
      <c r="D23" s="11">
        <v>32</v>
      </c>
      <c r="E23" s="11">
        <v>76</v>
      </c>
      <c r="F23" s="11">
        <v>33</v>
      </c>
      <c r="G23" s="11">
        <v>48</v>
      </c>
      <c r="H23" s="11">
        <v>201</v>
      </c>
      <c r="I23" s="11">
        <v>37</v>
      </c>
      <c r="J23" s="11">
        <v>78</v>
      </c>
      <c r="K23" s="11">
        <v>67</v>
      </c>
      <c r="L23" s="11">
        <v>45</v>
      </c>
      <c r="M23" s="11">
        <v>23</v>
      </c>
      <c r="N23" s="11">
        <v>0</v>
      </c>
      <c r="O23" s="11">
        <v>0</v>
      </c>
      <c r="P23" s="11">
        <v>21</v>
      </c>
      <c r="Q23" s="11">
        <v>10</v>
      </c>
      <c r="R23" s="11">
        <v>21</v>
      </c>
      <c r="S23" s="11">
        <v>0</v>
      </c>
      <c r="T23" s="11">
        <v>0</v>
      </c>
      <c r="U23" s="11">
        <v>11</v>
      </c>
      <c r="V23" s="11">
        <v>0</v>
      </c>
      <c r="W23" s="11">
        <v>0</v>
      </c>
      <c r="X23" s="11">
        <v>15</v>
      </c>
      <c r="Y23" s="12">
        <v>763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109</v>
      </c>
      <c r="D24" s="11">
        <v>42</v>
      </c>
      <c r="E24" s="11">
        <v>14</v>
      </c>
      <c r="F24" s="11">
        <v>0</v>
      </c>
      <c r="G24" s="11">
        <v>28</v>
      </c>
      <c r="H24" s="11">
        <v>41</v>
      </c>
      <c r="I24" s="11">
        <v>106</v>
      </c>
      <c r="J24" s="11">
        <v>19</v>
      </c>
      <c r="K24" s="11">
        <v>65</v>
      </c>
      <c r="L24" s="11">
        <v>71</v>
      </c>
      <c r="M24" s="11">
        <v>79</v>
      </c>
      <c r="N24" s="11">
        <v>0</v>
      </c>
      <c r="O24" s="11">
        <v>0</v>
      </c>
      <c r="P24" s="11">
        <v>17</v>
      </c>
      <c r="Q24" s="11">
        <v>0</v>
      </c>
      <c r="R24" s="11">
        <v>11</v>
      </c>
      <c r="S24" s="11">
        <v>0</v>
      </c>
      <c r="T24" s="11">
        <v>0</v>
      </c>
      <c r="U24" s="11">
        <v>0</v>
      </c>
      <c r="V24" s="11">
        <v>19</v>
      </c>
      <c r="W24" s="11">
        <v>0</v>
      </c>
      <c r="X24" s="11">
        <v>54</v>
      </c>
      <c r="Y24" s="12">
        <v>674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70</v>
      </c>
      <c r="D25" s="11">
        <v>18</v>
      </c>
      <c r="E25" s="11">
        <v>7</v>
      </c>
      <c r="F25" s="11">
        <v>10</v>
      </c>
      <c r="G25" s="11">
        <v>25</v>
      </c>
      <c r="H25" s="11">
        <v>45</v>
      </c>
      <c r="I25" s="11">
        <v>80</v>
      </c>
      <c r="J25" s="11">
        <v>104</v>
      </c>
      <c r="K25" s="11">
        <v>108</v>
      </c>
      <c r="L25" s="11">
        <v>76</v>
      </c>
      <c r="M25" s="11">
        <v>65</v>
      </c>
      <c r="N25" s="11">
        <v>18</v>
      </c>
      <c r="O25" s="11">
        <v>0</v>
      </c>
      <c r="P25" s="11">
        <v>7</v>
      </c>
      <c r="Q25" s="11">
        <v>0</v>
      </c>
      <c r="R25" s="11">
        <v>8</v>
      </c>
      <c r="S25" s="11">
        <v>0</v>
      </c>
      <c r="T25" s="11">
        <v>0</v>
      </c>
      <c r="U25" s="11">
        <v>0</v>
      </c>
      <c r="V25" s="11">
        <v>20</v>
      </c>
      <c r="W25" s="11">
        <v>0</v>
      </c>
      <c r="X25" s="11">
        <v>36</v>
      </c>
      <c r="Y25" s="12">
        <v>697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101</v>
      </c>
      <c r="D26" s="11">
        <v>29</v>
      </c>
      <c r="E26" s="11">
        <v>8</v>
      </c>
      <c r="F26" s="11">
        <v>0</v>
      </c>
      <c r="G26" s="11">
        <v>36</v>
      </c>
      <c r="H26" s="11">
        <v>99</v>
      </c>
      <c r="I26" s="11">
        <v>73</v>
      </c>
      <c r="J26" s="11">
        <v>18</v>
      </c>
      <c r="K26" s="11">
        <v>160</v>
      </c>
      <c r="L26" s="11">
        <v>202</v>
      </c>
      <c r="M26" s="11">
        <v>102</v>
      </c>
      <c r="N26" s="11">
        <v>32</v>
      </c>
      <c r="O26" s="11">
        <v>0</v>
      </c>
      <c r="P26" s="11">
        <v>0</v>
      </c>
      <c r="Q26" s="11">
        <v>75</v>
      </c>
      <c r="R26" s="11">
        <v>0</v>
      </c>
      <c r="S26" s="11">
        <v>0</v>
      </c>
      <c r="T26" s="11">
        <v>35</v>
      </c>
      <c r="U26" s="11">
        <v>0</v>
      </c>
      <c r="V26" s="11">
        <v>0</v>
      </c>
      <c r="W26" s="11">
        <v>7</v>
      </c>
      <c r="X26" s="11">
        <v>61</v>
      </c>
      <c r="Y26" s="12">
        <v>1037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92</v>
      </c>
      <c r="D27" s="11">
        <v>18</v>
      </c>
      <c r="E27" s="11">
        <v>39</v>
      </c>
      <c r="F27" s="11">
        <v>0</v>
      </c>
      <c r="G27" s="11">
        <v>56</v>
      </c>
      <c r="H27" s="11">
        <v>16</v>
      </c>
      <c r="I27" s="11">
        <v>51</v>
      </c>
      <c r="J27" s="11">
        <v>43</v>
      </c>
      <c r="K27" s="11">
        <v>124</v>
      </c>
      <c r="L27" s="11">
        <v>225</v>
      </c>
      <c r="M27" s="11">
        <v>293</v>
      </c>
      <c r="N27" s="11">
        <v>38</v>
      </c>
      <c r="O27" s="11">
        <v>0</v>
      </c>
      <c r="P27" s="11">
        <v>10</v>
      </c>
      <c r="Q27" s="11">
        <v>9</v>
      </c>
      <c r="R27" s="11">
        <v>0</v>
      </c>
      <c r="S27" s="11">
        <v>19</v>
      </c>
      <c r="T27" s="11">
        <v>0</v>
      </c>
      <c r="U27" s="11">
        <v>9</v>
      </c>
      <c r="V27" s="11">
        <v>13</v>
      </c>
      <c r="W27" s="11">
        <v>0</v>
      </c>
      <c r="X27" s="11">
        <v>11</v>
      </c>
      <c r="Y27" s="12">
        <v>1068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11</v>
      </c>
      <c r="D28" s="11">
        <v>26</v>
      </c>
      <c r="E28" s="11">
        <v>0</v>
      </c>
      <c r="F28" s="11">
        <v>10</v>
      </c>
      <c r="G28" s="11">
        <v>11</v>
      </c>
      <c r="H28" s="11">
        <v>0</v>
      </c>
      <c r="I28" s="11">
        <v>39</v>
      </c>
      <c r="J28" s="11">
        <v>24</v>
      </c>
      <c r="K28" s="11">
        <v>119</v>
      </c>
      <c r="L28" s="11">
        <v>167</v>
      </c>
      <c r="M28" s="11">
        <v>445</v>
      </c>
      <c r="N28" s="11">
        <v>11</v>
      </c>
      <c r="O28" s="11">
        <v>3</v>
      </c>
      <c r="P28" s="11">
        <v>13</v>
      </c>
      <c r="Q28" s="11">
        <v>0</v>
      </c>
      <c r="R28" s="11">
        <v>0</v>
      </c>
      <c r="S28" s="11">
        <v>0</v>
      </c>
      <c r="T28" s="11">
        <v>0</v>
      </c>
      <c r="U28" s="11">
        <v>10</v>
      </c>
      <c r="V28" s="11">
        <v>0</v>
      </c>
      <c r="W28" s="11">
        <v>0</v>
      </c>
      <c r="X28" s="11">
        <v>43</v>
      </c>
      <c r="Y28" s="12">
        <v>933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10</v>
      </c>
      <c r="D29" s="11">
        <v>0</v>
      </c>
      <c r="E29" s="11">
        <v>0</v>
      </c>
      <c r="F29" s="11">
        <v>0</v>
      </c>
      <c r="G29" s="11">
        <v>22</v>
      </c>
      <c r="H29" s="11">
        <v>43</v>
      </c>
      <c r="I29" s="11">
        <v>60</v>
      </c>
      <c r="J29" s="11">
        <v>0</v>
      </c>
      <c r="K29" s="11">
        <v>93</v>
      </c>
      <c r="L29" s="11">
        <v>115</v>
      </c>
      <c r="M29" s="11">
        <v>82</v>
      </c>
      <c r="N29" s="11">
        <v>41</v>
      </c>
      <c r="O29" s="11">
        <v>0</v>
      </c>
      <c r="P29" s="11">
        <v>10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15</v>
      </c>
      <c r="W29" s="11">
        <v>0</v>
      </c>
      <c r="X29" s="11">
        <v>0</v>
      </c>
      <c r="Y29" s="12">
        <v>490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9</v>
      </c>
      <c r="L30" s="11">
        <v>12</v>
      </c>
      <c r="M30" s="11">
        <v>8</v>
      </c>
      <c r="N30" s="11">
        <v>0</v>
      </c>
      <c r="O30" s="11">
        <v>23</v>
      </c>
      <c r="P30" s="11">
        <v>0</v>
      </c>
      <c r="Q30" s="11">
        <v>2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25</v>
      </c>
      <c r="Y30" s="12">
        <v>82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165</v>
      </c>
      <c r="D31" s="11">
        <v>84</v>
      </c>
      <c r="E31" s="11">
        <v>23</v>
      </c>
      <c r="F31" s="11">
        <v>70</v>
      </c>
      <c r="G31" s="11">
        <v>61</v>
      </c>
      <c r="H31" s="11">
        <v>0</v>
      </c>
      <c r="I31" s="11">
        <v>10</v>
      </c>
      <c r="J31" s="11">
        <v>13</v>
      </c>
      <c r="K31" s="11">
        <v>69</v>
      </c>
      <c r="L31" s="11">
        <v>20</v>
      </c>
      <c r="M31" s="11">
        <v>0</v>
      </c>
      <c r="N31" s="11">
        <v>0</v>
      </c>
      <c r="O31" s="11">
        <v>26</v>
      </c>
      <c r="P31" s="11">
        <v>262</v>
      </c>
      <c r="Q31" s="11">
        <v>11</v>
      </c>
      <c r="R31" s="11">
        <v>25</v>
      </c>
      <c r="S31" s="11">
        <v>0</v>
      </c>
      <c r="T31" s="11">
        <v>8</v>
      </c>
      <c r="U31" s="11">
        <v>26</v>
      </c>
      <c r="V31" s="11">
        <v>9</v>
      </c>
      <c r="W31" s="11">
        <v>0</v>
      </c>
      <c r="X31" s="11">
        <v>64</v>
      </c>
      <c r="Y31" s="12">
        <v>946</v>
      </c>
      <c r="DM31" s="35"/>
    </row>
    <row r="32" spans="1:117" ht="16.5" thickTop="1" thickBot="1" x14ac:dyDescent="0.3">
      <c r="A32" s="9" t="s">
        <v>71</v>
      </c>
      <c r="B32" s="10">
        <v>15</v>
      </c>
      <c r="C32" s="11">
        <v>138</v>
      </c>
      <c r="D32" s="11">
        <v>12</v>
      </c>
      <c r="E32" s="11">
        <v>82</v>
      </c>
      <c r="F32" s="11">
        <v>11</v>
      </c>
      <c r="G32" s="11">
        <v>118</v>
      </c>
      <c r="H32" s="11">
        <v>35</v>
      </c>
      <c r="I32" s="11">
        <v>0</v>
      </c>
      <c r="J32" s="11">
        <v>4</v>
      </c>
      <c r="K32" s="11">
        <v>17</v>
      </c>
      <c r="L32" s="11">
        <v>20</v>
      </c>
      <c r="M32" s="11">
        <v>0</v>
      </c>
      <c r="N32" s="11">
        <v>0</v>
      </c>
      <c r="O32" s="11">
        <v>0</v>
      </c>
      <c r="P32" s="11">
        <v>0</v>
      </c>
      <c r="Q32" s="11">
        <v>147</v>
      </c>
      <c r="R32" s="11">
        <v>61</v>
      </c>
      <c r="S32" s="11">
        <v>0</v>
      </c>
      <c r="T32" s="11">
        <v>0</v>
      </c>
      <c r="U32" s="11">
        <v>0</v>
      </c>
      <c r="V32" s="11">
        <v>0</v>
      </c>
      <c r="W32" s="11">
        <v>32</v>
      </c>
      <c r="X32" s="11">
        <v>0</v>
      </c>
      <c r="Y32" s="12">
        <v>676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158</v>
      </c>
      <c r="D33" s="11">
        <v>42</v>
      </c>
      <c r="E33" s="11">
        <v>65</v>
      </c>
      <c r="F33" s="11">
        <v>10</v>
      </c>
      <c r="G33" s="11">
        <v>106</v>
      </c>
      <c r="H33" s="11">
        <v>32</v>
      </c>
      <c r="I33" s="11">
        <v>0</v>
      </c>
      <c r="J33" s="11">
        <v>8</v>
      </c>
      <c r="K33" s="11">
        <v>0</v>
      </c>
      <c r="L33" s="11">
        <v>15</v>
      </c>
      <c r="M33" s="11">
        <v>0</v>
      </c>
      <c r="N33" s="11">
        <v>0</v>
      </c>
      <c r="O33" s="11">
        <v>0</v>
      </c>
      <c r="P33" s="11">
        <v>30</v>
      </c>
      <c r="Q33" s="11">
        <v>121</v>
      </c>
      <c r="R33" s="11">
        <v>267</v>
      </c>
      <c r="S33" s="11">
        <v>0</v>
      </c>
      <c r="T33" s="11">
        <v>0</v>
      </c>
      <c r="U33" s="11">
        <v>29</v>
      </c>
      <c r="V33" s="11">
        <v>0</v>
      </c>
      <c r="W33" s="11">
        <v>0</v>
      </c>
      <c r="X33" s="11">
        <v>29</v>
      </c>
      <c r="Y33" s="12">
        <v>910</v>
      </c>
      <c r="DM33" s="35"/>
    </row>
    <row r="34" spans="1:117" ht="16.5" thickTop="1" thickBot="1" x14ac:dyDescent="0.3">
      <c r="A34" s="9" t="s">
        <v>255</v>
      </c>
      <c r="B34" s="10">
        <v>17</v>
      </c>
      <c r="C34" s="11">
        <v>9</v>
      </c>
      <c r="D34" s="11">
        <v>4</v>
      </c>
      <c r="E34" s="11">
        <v>6</v>
      </c>
      <c r="F34" s="11">
        <v>3</v>
      </c>
      <c r="G34" s="11">
        <v>0</v>
      </c>
      <c r="H34" s="11">
        <v>5</v>
      </c>
      <c r="I34" s="11">
        <v>12</v>
      </c>
      <c r="J34" s="11">
        <v>14</v>
      </c>
      <c r="K34" s="11">
        <v>7</v>
      </c>
      <c r="L34" s="11">
        <v>55</v>
      </c>
      <c r="M34" s="11">
        <v>13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68</v>
      </c>
      <c r="T34" s="11">
        <v>0</v>
      </c>
      <c r="U34" s="11">
        <v>0</v>
      </c>
      <c r="V34" s="11">
        <v>0</v>
      </c>
      <c r="W34" s="11">
        <v>0</v>
      </c>
      <c r="X34" s="11">
        <v>42</v>
      </c>
      <c r="Y34" s="12">
        <v>238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50</v>
      </c>
      <c r="D35" s="11">
        <v>7</v>
      </c>
      <c r="E35" s="11">
        <v>21</v>
      </c>
      <c r="F35" s="11">
        <v>0</v>
      </c>
      <c r="G35" s="11">
        <v>20</v>
      </c>
      <c r="H35" s="11">
        <v>0</v>
      </c>
      <c r="I35" s="11">
        <v>0</v>
      </c>
      <c r="J35" s="11">
        <v>0</v>
      </c>
      <c r="K35" s="11">
        <v>0</v>
      </c>
      <c r="L35" s="11">
        <v>9</v>
      </c>
      <c r="M35" s="11">
        <v>0</v>
      </c>
      <c r="N35" s="11">
        <v>0</v>
      </c>
      <c r="O35" s="11">
        <v>0</v>
      </c>
      <c r="P35" s="11">
        <v>69</v>
      </c>
      <c r="Q35" s="11">
        <v>9</v>
      </c>
      <c r="R35" s="11">
        <v>21</v>
      </c>
      <c r="S35" s="11">
        <v>0</v>
      </c>
      <c r="T35" s="11">
        <v>295</v>
      </c>
      <c r="U35" s="11">
        <v>237</v>
      </c>
      <c r="V35" s="11">
        <v>0</v>
      </c>
      <c r="W35" s="11">
        <v>0</v>
      </c>
      <c r="X35" s="11">
        <v>0</v>
      </c>
      <c r="Y35" s="12">
        <v>740</v>
      </c>
      <c r="DM35" s="35"/>
    </row>
    <row r="36" spans="1:117" ht="16.5" thickTop="1" thickBot="1" x14ac:dyDescent="0.3">
      <c r="A36" s="9" t="s">
        <v>81</v>
      </c>
      <c r="B36" s="10">
        <v>19</v>
      </c>
      <c r="C36" s="11">
        <v>59</v>
      </c>
      <c r="D36" s="11">
        <v>0</v>
      </c>
      <c r="E36" s="11">
        <v>107</v>
      </c>
      <c r="F36" s="11">
        <v>0</v>
      </c>
      <c r="G36" s="11">
        <v>30</v>
      </c>
      <c r="H36" s="11">
        <v>0</v>
      </c>
      <c r="I36" s="11">
        <v>0</v>
      </c>
      <c r="J36" s="11">
        <v>0</v>
      </c>
      <c r="K36" s="11">
        <v>0</v>
      </c>
      <c r="L36" s="11">
        <v>7</v>
      </c>
      <c r="M36" s="11">
        <v>12</v>
      </c>
      <c r="N36" s="11">
        <v>0</v>
      </c>
      <c r="O36" s="11">
        <v>0</v>
      </c>
      <c r="P36" s="11">
        <v>13</v>
      </c>
      <c r="Q36" s="11">
        <v>9</v>
      </c>
      <c r="R36" s="11">
        <v>0</v>
      </c>
      <c r="S36" s="11">
        <v>0</v>
      </c>
      <c r="T36" s="11">
        <v>85</v>
      </c>
      <c r="U36" s="11">
        <v>353</v>
      </c>
      <c r="V36" s="11">
        <v>0</v>
      </c>
      <c r="W36" s="11">
        <v>0</v>
      </c>
      <c r="X36" s="11">
        <v>0</v>
      </c>
      <c r="Y36" s="12">
        <v>675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58</v>
      </c>
      <c r="D37" s="11">
        <v>59</v>
      </c>
      <c r="E37" s="11">
        <v>30</v>
      </c>
      <c r="F37" s="11">
        <v>8</v>
      </c>
      <c r="G37" s="11">
        <v>38</v>
      </c>
      <c r="H37" s="11">
        <v>0</v>
      </c>
      <c r="I37" s="11">
        <v>8</v>
      </c>
      <c r="J37" s="11">
        <v>0</v>
      </c>
      <c r="K37" s="11">
        <v>16</v>
      </c>
      <c r="L37" s="11">
        <v>8</v>
      </c>
      <c r="M37" s="11">
        <v>14</v>
      </c>
      <c r="N37" s="11">
        <v>9</v>
      </c>
      <c r="O37" s="11">
        <v>0</v>
      </c>
      <c r="P37" s="11">
        <v>39</v>
      </c>
      <c r="Q37" s="11">
        <v>18</v>
      </c>
      <c r="R37" s="11">
        <v>62</v>
      </c>
      <c r="S37" s="11">
        <v>0</v>
      </c>
      <c r="T37" s="11">
        <v>0</v>
      </c>
      <c r="U37" s="11">
        <v>7</v>
      </c>
      <c r="V37" s="11">
        <v>346</v>
      </c>
      <c r="W37" s="11">
        <v>9</v>
      </c>
      <c r="X37" s="11">
        <v>17</v>
      </c>
      <c r="Y37" s="12">
        <v>747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33</v>
      </c>
      <c r="D38" s="11">
        <v>9</v>
      </c>
      <c r="E38" s="11">
        <v>39</v>
      </c>
      <c r="F38" s="11">
        <v>3</v>
      </c>
      <c r="G38" s="11">
        <v>29</v>
      </c>
      <c r="H38" s="11">
        <v>0</v>
      </c>
      <c r="I38" s="11">
        <v>6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4</v>
      </c>
      <c r="Q38" s="11">
        <v>45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90</v>
      </c>
      <c r="X38" s="11">
        <v>22</v>
      </c>
      <c r="Y38" s="12">
        <v>280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14</v>
      </c>
      <c r="F39" s="11">
        <v>0</v>
      </c>
      <c r="G39" s="11">
        <v>25</v>
      </c>
      <c r="H39" s="11">
        <v>0</v>
      </c>
      <c r="I39" s="11">
        <v>0</v>
      </c>
      <c r="J39" s="11">
        <v>0</v>
      </c>
      <c r="K39" s="11">
        <v>18</v>
      </c>
      <c r="L39" s="11">
        <v>9</v>
      </c>
      <c r="M39" s="11">
        <v>7</v>
      </c>
      <c r="N39" s="11">
        <v>0</v>
      </c>
      <c r="O39" s="11">
        <v>0</v>
      </c>
      <c r="P39" s="11">
        <v>0</v>
      </c>
      <c r="Q39" s="11">
        <v>0</v>
      </c>
      <c r="R39" s="11">
        <v>9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83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2515</v>
      </c>
      <c r="D40" s="15">
        <v>758</v>
      </c>
      <c r="E40" s="15">
        <v>1560</v>
      </c>
      <c r="F40" s="15">
        <v>434</v>
      </c>
      <c r="G40" s="15">
        <v>1568</v>
      </c>
      <c r="H40" s="15">
        <v>598</v>
      </c>
      <c r="I40" s="15">
        <v>499</v>
      </c>
      <c r="J40" s="15">
        <v>361</v>
      </c>
      <c r="K40" s="15">
        <v>933</v>
      </c>
      <c r="L40" s="15">
        <v>1159</v>
      </c>
      <c r="M40" s="15">
        <v>1185</v>
      </c>
      <c r="N40" s="15">
        <v>156</v>
      </c>
      <c r="O40" s="15">
        <v>52</v>
      </c>
      <c r="P40" s="15">
        <v>719</v>
      </c>
      <c r="Q40" s="15">
        <v>581</v>
      </c>
      <c r="R40" s="15">
        <v>596</v>
      </c>
      <c r="S40" s="15">
        <v>94</v>
      </c>
      <c r="T40" s="15">
        <v>493</v>
      </c>
      <c r="U40" s="15">
        <v>732</v>
      </c>
      <c r="V40" s="15">
        <v>493</v>
      </c>
      <c r="W40" s="15">
        <v>171</v>
      </c>
      <c r="X40" s="15">
        <v>511</v>
      </c>
      <c r="Y40" s="16">
        <v>16168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980.19000000000028</v>
      </c>
      <c r="D18" s="11">
        <v>112.19</v>
      </c>
      <c r="E18" s="11">
        <v>462.72</v>
      </c>
      <c r="F18" s="11">
        <v>180.52</v>
      </c>
      <c r="G18" s="11">
        <v>375.35000000000008</v>
      </c>
      <c r="H18" s="11">
        <v>153.19</v>
      </c>
      <c r="I18" s="11">
        <v>58.28</v>
      </c>
      <c r="J18" s="11">
        <v>6.79</v>
      </c>
      <c r="K18" s="11">
        <v>124.82</v>
      </c>
      <c r="L18" s="11">
        <v>15.91</v>
      </c>
      <c r="M18" s="11">
        <v>93.86</v>
      </c>
      <c r="N18" s="11">
        <v>0</v>
      </c>
      <c r="O18" s="11">
        <v>0</v>
      </c>
      <c r="P18" s="11">
        <v>271.29000000000002</v>
      </c>
      <c r="Q18" s="11">
        <v>166.23999999999998</v>
      </c>
      <c r="R18" s="11">
        <v>114.53</v>
      </c>
      <c r="S18" s="11">
        <v>18.619999999999997</v>
      </c>
      <c r="T18" s="11">
        <v>86.1</v>
      </c>
      <c r="U18" s="11">
        <v>0</v>
      </c>
      <c r="V18" s="11">
        <v>41.519999999999996</v>
      </c>
      <c r="W18" s="11">
        <v>0</v>
      </c>
      <c r="X18" s="11">
        <v>56.33</v>
      </c>
      <c r="Y18" s="12">
        <f t="shared" ref="Y18:Y39" si="0">SUM(C18:X18)</f>
        <v>3318.4500000000003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405.30999999999995</v>
      </c>
      <c r="D19" s="11">
        <v>244.84999999999994</v>
      </c>
      <c r="E19" s="11">
        <v>564.93999999999994</v>
      </c>
      <c r="F19" s="11">
        <v>101.16000000000001</v>
      </c>
      <c r="G19" s="11">
        <v>281.33000000000004</v>
      </c>
      <c r="H19" s="11">
        <v>62.960000000000008</v>
      </c>
      <c r="I19" s="11">
        <v>42.650000000000006</v>
      </c>
      <c r="J19" s="11">
        <v>9.27</v>
      </c>
      <c r="K19" s="11">
        <v>32.14</v>
      </c>
      <c r="L19" s="11">
        <v>8.17</v>
      </c>
      <c r="M19" s="11">
        <v>8.82</v>
      </c>
      <c r="N19" s="11">
        <v>16.329999999999998</v>
      </c>
      <c r="O19" s="11">
        <v>0</v>
      </c>
      <c r="P19" s="11">
        <v>86.809999999999988</v>
      </c>
      <c r="Q19" s="11">
        <v>14.68</v>
      </c>
      <c r="R19" s="11">
        <v>128.30000000000001</v>
      </c>
      <c r="S19" s="11">
        <v>0</v>
      </c>
      <c r="T19" s="11">
        <v>22.01</v>
      </c>
      <c r="U19" s="11">
        <v>51.42</v>
      </c>
      <c r="V19" s="11">
        <v>8.6199999999999992</v>
      </c>
      <c r="W19" s="11">
        <v>20.2</v>
      </c>
      <c r="X19" s="11">
        <v>60.4</v>
      </c>
      <c r="Y19" s="12">
        <f t="shared" si="0"/>
        <v>2170.37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433.28000000000003</v>
      </c>
      <c r="D20" s="11">
        <v>269.57999999999993</v>
      </c>
      <c r="E20" s="11">
        <v>772.04000000000008</v>
      </c>
      <c r="F20" s="11">
        <v>208.51000000000005</v>
      </c>
      <c r="G20" s="11">
        <v>334.78999999999996</v>
      </c>
      <c r="H20" s="11">
        <v>47.620000000000005</v>
      </c>
      <c r="I20" s="11">
        <v>48.460000000000008</v>
      </c>
      <c r="J20" s="11">
        <v>82.360000000000014</v>
      </c>
      <c r="K20" s="11">
        <v>0</v>
      </c>
      <c r="L20" s="11">
        <v>38</v>
      </c>
      <c r="M20" s="11">
        <v>33.1</v>
      </c>
      <c r="N20" s="11">
        <v>0</v>
      </c>
      <c r="O20" s="11">
        <v>0</v>
      </c>
      <c r="P20" s="11">
        <v>175.04999999999998</v>
      </c>
      <c r="Q20" s="11">
        <v>37.090000000000003</v>
      </c>
      <c r="R20" s="11">
        <v>47.75</v>
      </c>
      <c r="S20" s="11">
        <v>6.46</v>
      </c>
      <c r="T20" s="11">
        <v>65</v>
      </c>
      <c r="U20" s="11">
        <v>0</v>
      </c>
      <c r="V20" s="11">
        <v>11.21</v>
      </c>
      <c r="W20" s="11">
        <v>0</v>
      </c>
      <c r="X20" s="11">
        <v>25.049999999999997</v>
      </c>
      <c r="Y20" s="12">
        <f t="shared" si="0"/>
        <v>2635.3500000000008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272.09000000000009</v>
      </c>
      <c r="D21" s="11">
        <v>30.56</v>
      </c>
      <c r="E21" s="11">
        <v>277.70000000000005</v>
      </c>
      <c r="F21" s="11">
        <v>275.43</v>
      </c>
      <c r="G21" s="11">
        <v>336.19</v>
      </c>
      <c r="H21" s="11">
        <v>125.60000000000001</v>
      </c>
      <c r="I21" s="11">
        <v>12.79</v>
      </c>
      <c r="J21" s="11">
        <v>4.82</v>
      </c>
      <c r="K21" s="11">
        <v>71.13000000000001</v>
      </c>
      <c r="L21" s="11">
        <v>16.96</v>
      </c>
      <c r="M21" s="11">
        <v>15.14</v>
      </c>
      <c r="N21" s="11">
        <v>0</v>
      </c>
      <c r="O21" s="11">
        <v>0</v>
      </c>
      <c r="P21" s="11">
        <v>109.03</v>
      </c>
      <c r="Q21" s="11">
        <v>102.03999999999999</v>
      </c>
      <c r="R21" s="11">
        <v>87.1</v>
      </c>
      <c r="S21" s="11">
        <v>0</v>
      </c>
      <c r="T21" s="11">
        <v>18.439999999999998</v>
      </c>
      <c r="U21" s="11">
        <v>11.18</v>
      </c>
      <c r="V21" s="11">
        <v>15.85</v>
      </c>
      <c r="W21" s="11">
        <v>0</v>
      </c>
      <c r="X21" s="11">
        <v>20.560000000000002</v>
      </c>
      <c r="Y21" s="12">
        <f t="shared" si="0"/>
        <v>1802.6100000000001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762.12999999999965</v>
      </c>
      <c r="D22" s="11">
        <v>122.27</v>
      </c>
      <c r="E22" s="11">
        <v>361.48</v>
      </c>
      <c r="F22" s="11">
        <v>245.49000000000007</v>
      </c>
      <c r="G22" s="11">
        <v>367.17</v>
      </c>
      <c r="H22" s="11">
        <v>85.46</v>
      </c>
      <c r="I22" s="11">
        <v>0</v>
      </c>
      <c r="J22" s="11">
        <v>37.93</v>
      </c>
      <c r="K22" s="11">
        <v>10.84</v>
      </c>
      <c r="L22" s="11">
        <v>80.77</v>
      </c>
      <c r="M22" s="11">
        <v>30.29</v>
      </c>
      <c r="N22" s="11">
        <v>17.440000000000001</v>
      </c>
      <c r="O22" s="11">
        <v>0</v>
      </c>
      <c r="P22" s="11">
        <v>120.61000000000001</v>
      </c>
      <c r="Q22" s="11">
        <v>115.64000000000001</v>
      </c>
      <c r="R22" s="11">
        <v>73.13</v>
      </c>
      <c r="S22" s="11">
        <v>6.74</v>
      </c>
      <c r="T22" s="11">
        <v>0</v>
      </c>
      <c r="U22" s="11">
        <v>12.75</v>
      </c>
      <c r="V22" s="11">
        <v>26.02</v>
      </c>
      <c r="W22" s="11">
        <v>22.16</v>
      </c>
      <c r="X22" s="11">
        <v>98.31</v>
      </c>
      <c r="Y22" s="12">
        <f t="shared" si="0"/>
        <v>2596.6299999999997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322.01000000000005</v>
      </c>
      <c r="D23" s="11">
        <v>32.120000000000005</v>
      </c>
      <c r="E23" s="11">
        <v>283.98999999999995</v>
      </c>
      <c r="F23" s="11">
        <v>194.23000000000002</v>
      </c>
      <c r="G23" s="11">
        <v>240.17</v>
      </c>
      <c r="H23" s="11">
        <v>416.98000000000008</v>
      </c>
      <c r="I23" s="11">
        <v>88.44</v>
      </c>
      <c r="J23" s="11">
        <v>208.62000000000003</v>
      </c>
      <c r="K23" s="11">
        <v>141.04999999999998</v>
      </c>
      <c r="L23" s="11">
        <v>164.45</v>
      </c>
      <c r="M23" s="11">
        <v>89.08</v>
      </c>
      <c r="N23" s="11">
        <v>4.92</v>
      </c>
      <c r="O23" s="11">
        <v>5.86</v>
      </c>
      <c r="P23" s="11">
        <v>74.690000000000012</v>
      </c>
      <c r="Q23" s="11">
        <v>18.78</v>
      </c>
      <c r="R23" s="11">
        <v>43.47</v>
      </c>
      <c r="S23" s="11">
        <v>0</v>
      </c>
      <c r="T23" s="11">
        <v>28.26</v>
      </c>
      <c r="U23" s="11">
        <v>47.59</v>
      </c>
      <c r="V23" s="11">
        <v>20.399999999999999</v>
      </c>
      <c r="W23" s="11">
        <v>0</v>
      </c>
      <c r="X23" s="11">
        <v>92.640000000000015</v>
      </c>
      <c r="Y23" s="12">
        <f t="shared" si="0"/>
        <v>2517.7500000000005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223.76</v>
      </c>
      <c r="D24" s="11">
        <v>50.44</v>
      </c>
      <c r="E24" s="11">
        <v>71.239999999999995</v>
      </c>
      <c r="F24" s="11">
        <v>0</v>
      </c>
      <c r="G24" s="11">
        <v>36.1</v>
      </c>
      <c r="H24" s="11">
        <v>290.40000000000003</v>
      </c>
      <c r="I24" s="11">
        <v>337.4</v>
      </c>
      <c r="J24" s="11">
        <v>115.62</v>
      </c>
      <c r="K24" s="11">
        <v>174.17000000000002</v>
      </c>
      <c r="L24" s="11">
        <v>163.44</v>
      </c>
      <c r="M24" s="11">
        <v>189.78999999999996</v>
      </c>
      <c r="N24" s="11">
        <v>35.25</v>
      </c>
      <c r="O24" s="11">
        <v>0</v>
      </c>
      <c r="P24" s="11">
        <v>43.53</v>
      </c>
      <c r="Q24" s="11">
        <v>9.33</v>
      </c>
      <c r="R24" s="11">
        <v>16.12</v>
      </c>
      <c r="S24" s="11">
        <v>7.91</v>
      </c>
      <c r="T24" s="11">
        <v>0</v>
      </c>
      <c r="U24" s="11">
        <v>0</v>
      </c>
      <c r="V24" s="11">
        <v>19.04</v>
      </c>
      <c r="W24" s="11">
        <v>0</v>
      </c>
      <c r="X24" s="11">
        <v>100.47</v>
      </c>
      <c r="Y24" s="12">
        <f t="shared" si="0"/>
        <v>1884.01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136.14999999999998</v>
      </c>
      <c r="D25" s="11">
        <v>26.97</v>
      </c>
      <c r="E25" s="11">
        <v>64.56</v>
      </c>
      <c r="F25" s="11">
        <v>22.85</v>
      </c>
      <c r="G25" s="11">
        <v>99.46</v>
      </c>
      <c r="H25" s="11">
        <v>186.64999999999998</v>
      </c>
      <c r="I25" s="11">
        <v>275.83000000000004</v>
      </c>
      <c r="J25" s="11">
        <v>439.13</v>
      </c>
      <c r="K25" s="11">
        <v>272.85000000000002</v>
      </c>
      <c r="L25" s="11">
        <v>248.01</v>
      </c>
      <c r="M25" s="11">
        <v>202.79999999999998</v>
      </c>
      <c r="N25" s="11">
        <v>33.410000000000004</v>
      </c>
      <c r="O25" s="11">
        <v>0</v>
      </c>
      <c r="P25" s="11">
        <v>50.43</v>
      </c>
      <c r="Q25" s="11">
        <v>8.86</v>
      </c>
      <c r="R25" s="11">
        <v>7.55</v>
      </c>
      <c r="S25" s="11">
        <v>0</v>
      </c>
      <c r="T25" s="11">
        <v>0</v>
      </c>
      <c r="U25" s="11">
        <v>0</v>
      </c>
      <c r="V25" s="11">
        <v>46.620000000000005</v>
      </c>
      <c r="W25" s="11">
        <v>0</v>
      </c>
      <c r="X25" s="11">
        <v>67.97999999999999</v>
      </c>
      <c r="Y25" s="12">
        <f t="shared" si="0"/>
        <v>2190.11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201.42000000000002</v>
      </c>
      <c r="D26" s="11">
        <v>58.720000000000006</v>
      </c>
      <c r="E26" s="11">
        <v>53.82</v>
      </c>
      <c r="F26" s="11">
        <v>32.74</v>
      </c>
      <c r="G26" s="11">
        <v>57.730000000000004</v>
      </c>
      <c r="H26" s="11">
        <v>162.79000000000002</v>
      </c>
      <c r="I26" s="11">
        <v>246.92</v>
      </c>
      <c r="J26" s="11">
        <v>219.75</v>
      </c>
      <c r="K26" s="11">
        <v>365.15999999999997</v>
      </c>
      <c r="L26" s="11">
        <v>352.93000000000006</v>
      </c>
      <c r="M26" s="11">
        <v>568.03</v>
      </c>
      <c r="N26" s="11">
        <v>105.11</v>
      </c>
      <c r="O26" s="11">
        <v>0</v>
      </c>
      <c r="P26" s="11">
        <v>66.81</v>
      </c>
      <c r="Q26" s="11">
        <v>74.760000000000005</v>
      </c>
      <c r="R26" s="11">
        <v>62.63</v>
      </c>
      <c r="S26" s="11">
        <v>4.5599999999999996</v>
      </c>
      <c r="T26" s="11">
        <v>34.58</v>
      </c>
      <c r="U26" s="11">
        <v>0</v>
      </c>
      <c r="V26" s="11">
        <v>14.03</v>
      </c>
      <c r="W26" s="11">
        <v>14.8</v>
      </c>
      <c r="X26" s="11">
        <v>96.44</v>
      </c>
      <c r="Y26" s="12">
        <f t="shared" si="0"/>
        <v>2793.7300000000005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251.29000000000005</v>
      </c>
      <c r="D27" s="11">
        <v>25.98</v>
      </c>
      <c r="E27" s="11">
        <v>39.43</v>
      </c>
      <c r="F27" s="11">
        <v>0</v>
      </c>
      <c r="G27" s="11">
        <v>119.39999999999999</v>
      </c>
      <c r="H27" s="11">
        <v>71.400000000000006</v>
      </c>
      <c r="I27" s="11">
        <v>193.46000000000004</v>
      </c>
      <c r="J27" s="11">
        <v>206.84</v>
      </c>
      <c r="K27" s="11">
        <v>223.98</v>
      </c>
      <c r="L27" s="11">
        <v>685.81</v>
      </c>
      <c r="M27" s="11">
        <v>562.04</v>
      </c>
      <c r="N27" s="11">
        <v>142.97</v>
      </c>
      <c r="O27" s="11">
        <v>0</v>
      </c>
      <c r="P27" s="11">
        <v>30.310000000000002</v>
      </c>
      <c r="Q27" s="11">
        <v>9.4</v>
      </c>
      <c r="R27" s="11">
        <v>17.170000000000002</v>
      </c>
      <c r="S27" s="11">
        <v>19.48</v>
      </c>
      <c r="T27" s="11">
        <v>0</v>
      </c>
      <c r="U27" s="11">
        <v>16.899999999999999</v>
      </c>
      <c r="V27" s="11">
        <v>13.45</v>
      </c>
      <c r="W27" s="11">
        <v>8.9</v>
      </c>
      <c r="X27" s="11">
        <v>31.119999999999997</v>
      </c>
      <c r="Y27" s="12">
        <f t="shared" si="0"/>
        <v>2669.33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110.10999999999999</v>
      </c>
      <c r="D28" s="11">
        <v>25.98</v>
      </c>
      <c r="E28" s="11">
        <v>55.089999999999996</v>
      </c>
      <c r="F28" s="11">
        <v>10.1</v>
      </c>
      <c r="G28" s="11">
        <v>65.34</v>
      </c>
      <c r="H28" s="11">
        <v>82.1</v>
      </c>
      <c r="I28" s="11">
        <v>200.71</v>
      </c>
      <c r="J28" s="11">
        <v>165.78</v>
      </c>
      <c r="K28" s="11">
        <v>340.98999999999995</v>
      </c>
      <c r="L28" s="11">
        <v>520.79000000000019</v>
      </c>
      <c r="M28" s="11">
        <v>841.75000000000011</v>
      </c>
      <c r="N28" s="11">
        <v>88.539999999999992</v>
      </c>
      <c r="O28" s="11">
        <v>5.27</v>
      </c>
      <c r="P28" s="11">
        <v>22.22</v>
      </c>
      <c r="Q28" s="11">
        <v>9.19</v>
      </c>
      <c r="R28" s="11">
        <v>30.16</v>
      </c>
      <c r="S28" s="11">
        <v>22.59</v>
      </c>
      <c r="T28" s="11">
        <v>0</v>
      </c>
      <c r="U28" s="11">
        <v>10.4</v>
      </c>
      <c r="V28" s="11">
        <v>14.07</v>
      </c>
      <c r="W28" s="11">
        <v>0</v>
      </c>
      <c r="X28" s="11">
        <v>79.010000000000005</v>
      </c>
      <c r="Y28" s="12">
        <f t="shared" si="0"/>
        <v>2700.1900000000005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42.2</v>
      </c>
      <c r="D29" s="11">
        <v>0</v>
      </c>
      <c r="E29" s="11">
        <v>12.34</v>
      </c>
      <c r="F29" s="11">
        <v>0</v>
      </c>
      <c r="G29" s="11">
        <v>21.72</v>
      </c>
      <c r="H29" s="11">
        <v>122.82</v>
      </c>
      <c r="I29" s="11">
        <v>121.73000000000002</v>
      </c>
      <c r="J29" s="11">
        <v>46.83</v>
      </c>
      <c r="K29" s="11">
        <v>229.49</v>
      </c>
      <c r="L29" s="11">
        <v>375.21999999999997</v>
      </c>
      <c r="M29" s="11">
        <v>286.02999999999997</v>
      </c>
      <c r="N29" s="11">
        <v>201.51</v>
      </c>
      <c r="O29" s="11">
        <v>0</v>
      </c>
      <c r="P29" s="11">
        <v>28.17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14.82</v>
      </c>
      <c r="W29" s="11">
        <v>0</v>
      </c>
      <c r="X29" s="11">
        <v>0</v>
      </c>
      <c r="Y29" s="12">
        <f t="shared" si="0"/>
        <v>1502.8799999999999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2.2000000000000002</v>
      </c>
      <c r="D30" s="11">
        <v>0</v>
      </c>
      <c r="E30" s="11">
        <v>0</v>
      </c>
      <c r="F30" s="11">
        <v>0</v>
      </c>
      <c r="G30" s="11">
        <v>3.67</v>
      </c>
      <c r="H30" s="11">
        <v>0</v>
      </c>
      <c r="I30" s="11">
        <v>4.16</v>
      </c>
      <c r="J30" s="11">
        <v>0</v>
      </c>
      <c r="K30" s="11">
        <v>35.589999999999996</v>
      </c>
      <c r="L30" s="11">
        <v>22.01</v>
      </c>
      <c r="M30" s="11">
        <v>27.700000000000003</v>
      </c>
      <c r="N30" s="11">
        <v>0</v>
      </c>
      <c r="O30" s="11">
        <v>59.16</v>
      </c>
      <c r="P30" s="11">
        <v>2.21</v>
      </c>
      <c r="Q30" s="11">
        <v>16.560000000000002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48.71</v>
      </c>
      <c r="Y30" s="12">
        <f t="shared" si="0"/>
        <v>221.97000000000003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431.95000000000005</v>
      </c>
      <c r="D31" s="11">
        <v>185.48000000000002</v>
      </c>
      <c r="E31" s="11">
        <v>201.20999999999998</v>
      </c>
      <c r="F31" s="11">
        <v>239.92000000000002</v>
      </c>
      <c r="G31" s="11">
        <v>267.68</v>
      </c>
      <c r="H31" s="11">
        <v>124.41999999999999</v>
      </c>
      <c r="I31" s="11">
        <v>143.86000000000001</v>
      </c>
      <c r="J31" s="11">
        <v>72.349999999999994</v>
      </c>
      <c r="K31" s="11">
        <v>172.95999999999998</v>
      </c>
      <c r="L31" s="11">
        <v>56.25</v>
      </c>
      <c r="M31" s="11">
        <v>150.91999999999999</v>
      </c>
      <c r="N31" s="11">
        <v>0</v>
      </c>
      <c r="O31" s="11">
        <v>25.66</v>
      </c>
      <c r="P31" s="11">
        <v>1032.2299999999998</v>
      </c>
      <c r="Q31" s="11">
        <v>54.45</v>
      </c>
      <c r="R31" s="11">
        <v>52.51</v>
      </c>
      <c r="S31" s="11">
        <v>6.36</v>
      </c>
      <c r="T31" s="11">
        <v>107.89999999999999</v>
      </c>
      <c r="U31" s="11">
        <v>74.709999999999994</v>
      </c>
      <c r="V31" s="11">
        <v>33.519999999999996</v>
      </c>
      <c r="W31" s="11">
        <v>7.41</v>
      </c>
      <c r="X31" s="11">
        <v>114.49000000000001</v>
      </c>
      <c r="Y31" s="12">
        <f t="shared" si="0"/>
        <v>3556.2400000000007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313.74999999999989</v>
      </c>
      <c r="D32" s="11">
        <v>43.67</v>
      </c>
      <c r="E32" s="11">
        <v>166.82</v>
      </c>
      <c r="F32" s="11">
        <v>72.14</v>
      </c>
      <c r="G32" s="11">
        <v>288.78000000000003</v>
      </c>
      <c r="H32" s="11">
        <v>68.02</v>
      </c>
      <c r="I32" s="11">
        <v>0</v>
      </c>
      <c r="J32" s="11">
        <v>14.93</v>
      </c>
      <c r="K32" s="11">
        <v>26.03</v>
      </c>
      <c r="L32" s="11">
        <v>28.990000000000002</v>
      </c>
      <c r="M32" s="11">
        <v>15.86</v>
      </c>
      <c r="N32" s="11">
        <v>0</v>
      </c>
      <c r="O32" s="11">
        <v>0</v>
      </c>
      <c r="P32" s="11">
        <v>33.83</v>
      </c>
      <c r="Q32" s="11">
        <v>538.29</v>
      </c>
      <c r="R32" s="11">
        <v>265.08999999999997</v>
      </c>
      <c r="S32" s="11">
        <v>0</v>
      </c>
      <c r="T32" s="11">
        <v>0</v>
      </c>
      <c r="U32" s="11">
        <v>9.44</v>
      </c>
      <c r="V32" s="11">
        <v>9.25</v>
      </c>
      <c r="W32" s="11">
        <v>80.61999999999999</v>
      </c>
      <c r="X32" s="11">
        <v>0</v>
      </c>
      <c r="Y32" s="12">
        <f t="shared" si="0"/>
        <v>1975.5099999999995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377.97999999999996</v>
      </c>
      <c r="D33" s="11">
        <v>74.88</v>
      </c>
      <c r="E33" s="11">
        <v>255.20000000000005</v>
      </c>
      <c r="F33" s="11">
        <v>64.22999999999999</v>
      </c>
      <c r="G33" s="11">
        <v>277.54000000000002</v>
      </c>
      <c r="H33" s="11">
        <v>97.320000000000007</v>
      </c>
      <c r="I33" s="11">
        <v>48.069999999999993</v>
      </c>
      <c r="J33" s="11">
        <v>18.64</v>
      </c>
      <c r="K33" s="11">
        <v>19.79</v>
      </c>
      <c r="L33" s="11">
        <v>15.4</v>
      </c>
      <c r="M33" s="11">
        <v>15.2</v>
      </c>
      <c r="N33" s="11">
        <v>0</v>
      </c>
      <c r="O33" s="11">
        <v>0</v>
      </c>
      <c r="P33" s="11">
        <v>81.679999999999993</v>
      </c>
      <c r="Q33" s="11">
        <v>345.41</v>
      </c>
      <c r="R33" s="11">
        <v>813.98</v>
      </c>
      <c r="S33" s="11">
        <v>14.9</v>
      </c>
      <c r="T33" s="11">
        <v>0</v>
      </c>
      <c r="U33" s="11">
        <v>28.770000000000003</v>
      </c>
      <c r="V33" s="11">
        <v>27.669999999999998</v>
      </c>
      <c r="W33" s="11">
        <v>0</v>
      </c>
      <c r="X33" s="11">
        <v>77.14</v>
      </c>
      <c r="Y33" s="12">
        <f t="shared" si="0"/>
        <v>2653.8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61.000000000000007</v>
      </c>
      <c r="D34" s="11">
        <v>9.23</v>
      </c>
      <c r="E34" s="11">
        <v>10.620000000000001</v>
      </c>
      <c r="F34" s="11">
        <v>3.44</v>
      </c>
      <c r="G34" s="11">
        <v>19.12</v>
      </c>
      <c r="H34" s="11">
        <v>41.34</v>
      </c>
      <c r="I34" s="11">
        <v>27.819999999999997</v>
      </c>
      <c r="J34" s="11">
        <v>30.479999999999997</v>
      </c>
      <c r="K34" s="11">
        <v>51.20000000000001</v>
      </c>
      <c r="L34" s="11">
        <v>114.58</v>
      </c>
      <c r="M34" s="11">
        <v>39.36</v>
      </c>
      <c r="N34" s="11">
        <v>15.02</v>
      </c>
      <c r="O34" s="11">
        <v>0</v>
      </c>
      <c r="P34" s="11">
        <v>19.600000000000001</v>
      </c>
      <c r="Q34" s="11">
        <v>0</v>
      </c>
      <c r="R34" s="11">
        <v>21.029999999999998</v>
      </c>
      <c r="S34" s="11">
        <v>199.61999999999995</v>
      </c>
      <c r="T34" s="11">
        <v>4.09</v>
      </c>
      <c r="U34" s="11">
        <v>3.44</v>
      </c>
      <c r="V34" s="11">
        <v>0</v>
      </c>
      <c r="W34" s="11">
        <v>0</v>
      </c>
      <c r="X34" s="11">
        <v>55.800000000000004</v>
      </c>
      <c r="Y34" s="12">
        <f t="shared" si="0"/>
        <v>726.79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137.79</v>
      </c>
      <c r="D35" s="11">
        <v>15.16</v>
      </c>
      <c r="E35" s="11">
        <v>21.31</v>
      </c>
      <c r="F35" s="11">
        <v>0</v>
      </c>
      <c r="G35" s="11">
        <v>36.679999999999993</v>
      </c>
      <c r="H35" s="11">
        <v>10.25</v>
      </c>
      <c r="I35" s="11">
        <v>9.26</v>
      </c>
      <c r="J35" s="11">
        <v>36.07</v>
      </c>
      <c r="K35" s="11">
        <v>0</v>
      </c>
      <c r="L35" s="11">
        <v>9.44</v>
      </c>
      <c r="M35" s="11">
        <v>12.42</v>
      </c>
      <c r="N35" s="11">
        <v>0</v>
      </c>
      <c r="O35" s="11">
        <v>0</v>
      </c>
      <c r="P35" s="11">
        <v>205.44999999999996</v>
      </c>
      <c r="Q35" s="11">
        <v>9.4700000000000006</v>
      </c>
      <c r="R35" s="11">
        <v>20.76</v>
      </c>
      <c r="S35" s="11">
        <v>0</v>
      </c>
      <c r="T35" s="11">
        <v>981.90000000000009</v>
      </c>
      <c r="U35" s="11">
        <v>648.71</v>
      </c>
      <c r="V35" s="11">
        <v>0</v>
      </c>
      <c r="W35" s="11">
        <v>0</v>
      </c>
      <c r="X35" s="11">
        <v>30.560000000000002</v>
      </c>
      <c r="Y35" s="12">
        <f t="shared" si="0"/>
        <v>2185.23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115.35</v>
      </c>
      <c r="D36" s="11">
        <v>0</v>
      </c>
      <c r="E36" s="11">
        <v>116.73000000000002</v>
      </c>
      <c r="F36" s="11">
        <v>22.96</v>
      </c>
      <c r="G36" s="11">
        <v>37.61</v>
      </c>
      <c r="H36" s="11">
        <v>0</v>
      </c>
      <c r="I36" s="11">
        <v>12.79</v>
      </c>
      <c r="J36" s="11">
        <v>0</v>
      </c>
      <c r="K36" s="11">
        <v>4.3099999999999996</v>
      </c>
      <c r="L36" s="11">
        <v>22.759999999999998</v>
      </c>
      <c r="M36" s="11">
        <v>11.8</v>
      </c>
      <c r="N36" s="11">
        <v>0</v>
      </c>
      <c r="O36" s="11">
        <v>0</v>
      </c>
      <c r="P36" s="11">
        <v>117.24</v>
      </c>
      <c r="Q36" s="11">
        <v>9.44</v>
      </c>
      <c r="R36" s="11">
        <v>0</v>
      </c>
      <c r="S36" s="11">
        <v>0</v>
      </c>
      <c r="T36" s="11">
        <v>510.12000000000012</v>
      </c>
      <c r="U36" s="11">
        <v>863.3599999999999</v>
      </c>
      <c r="V36" s="11">
        <v>8.98</v>
      </c>
      <c r="W36" s="11">
        <v>7.42</v>
      </c>
      <c r="X36" s="11">
        <v>10.1</v>
      </c>
      <c r="Y36" s="12">
        <f t="shared" si="0"/>
        <v>1870.97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190.15000000000003</v>
      </c>
      <c r="D37" s="11">
        <v>94.26</v>
      </c>
      <c r="E37" s="11">
        <v>76.2</v>
      </c>
      <c r="F37" s="11">
        <v>16.96</v>
      </c>
      <c r="G37" s="11">
        <v>87.710000000000008</v>
      </c>
      <c r="H37" s="11">
        <v>24.25</v>
      </c>
      <c r="I37" s="11">
        <v>7.94</v>
      </c>
      <c r="J37" s="11">
        <v>0</v>
      </c>
      <c r="K37" s="11">
        <v>41.61</v>
      </c>
      <c r="L37" s="11">
        <v>7.63</v>
      </c>
      <c r="M37" s="11">
        <v>14.31</v>
      </c>
      <c r="N37" s="11">
        <v>9.44</v>
      </c>
      <c r="O37" s="11">
        <v>0</v>
      </c>
      <c r="P37" s="11">
        <v>109.69000000000003</v>
      </c>
      <c r="Q37" s="11">
        <v>48.83</v>
      </c>
      <c r="R37" s="11">
        <v>125.55999999999999</v>
      </c>
      <c r="S37" s="11">
        <v>0</v>
      </c>
      <c r="T37" s="11">
        <v>0</v>
      </c>
      <c r="U37" s="11">
        <v>6.54</v>
      </c>
      <c r="V37" s="11">
        <v>797.92999999999984</v>
      </c>
      <c r="W37" s="11">
        <v>8.67</v>
      </c>
      <c r="X37" s="11">
        <v>23.58</v>
      </c>
      <c r="Y37" s="12">
        <f t="shared" si="0"/>
        <v>1691.2599999999998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131.21000000000004</v>
      </c>
      <c r="D38" s="11">
        <v>20.47</v>
      </c>
      <c r="E38" s="11">
        <v>65.099999999999994</v>
      </c>
      <c r="F38" s="11">
        <v>6.8599999999999994</v>
      </c>
      <c r="G38" s="11">
        <v>42.93</v>
      </c>
      <c r="H38" s="11">
        <v>0</v>
      </c>
      <c r="I38" s="11">
        <v>19.11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39</v>
      </c>
      <c r="Q38" s="11">
        <v>117.98999999999998</v>
      </c>
      <c r="R38" s="11">
        <v>88.950000000000017</v>
      </c>
      <c r="S38" s="11">
        <v>0</v>
      </c>
      <c r="T38" s="11">
        <v>0</v>
      </c>
      <c r="U38" s="11">
        <v>0</v>
      </c>
      <c r="V38" s="11">
        <v>0</v>
      </c>
      <c r="W38" s="11">
        <v>147.45000000000007</v>
      </c>
      <c r="X38" s="11">
        <v>32.85</v>
      </c>
      <c r="Y38" s="12">
        <f t="shared" si="0"/>
        <v>711.92000000000019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11.04</v>
      </c>
      <c r="E39" s="11">
        <v>23.729999999999997</v>
      </c>
      <c r="F39" s="11">
        <v>0</v>
      </c>
      <c r="G39" s="11">
        <v>57.83</v>
      </c>
      <c r="H39" s="11">
        <v>0</v>
      </c>
      <c r="I39" s="11">
        <v>34.42</v>
      </c>
      <c r="J39" s="11">
        <v>0</v>
      </c>
      <c r="K39" s="11">
        <v>35.6</v>
      </c>
      <c r="L39" s="11">
        <v>16.71</v>
      </c>
      <c r="M39" s="11">
        <v>52.83</v>
      </c>
      <c r="N39" s="11">
        <v>15.85</v>
      </c>
      <c r="O39" s="11">
        <v>7.51</v>
      </c>
      <c r="P39" s="11">
        <v>14.850000000000001</v>
      </c>
      <c r="Q39" s="11">
        <v>0</v>
      </c>
      <c r="R39" s="11">
        <v>9.18</v>
      </c>
      <c r="S39" s="11">
        <v>0</v>
      </c>
      <c r="T39" s="11">
        <v>11.21</v>
      </c>
      <c r="U39" s="11">
        <v>0</v>
      </c>
      <c r="V39" s="11">
        <v>0</v>
      </c>
      <c r="W39" s="11">
        <v>0</v>
      </c>
      <c r="X39" s="11">
        <v>22.07</v>
      </c>
      <c r="Y39" s="12">
        <f t="shared" si="0"/>
        <v>312.83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5901.32</v>
      </c>
      <c r="D40" s="15">
        <f t="shared" si="1"/>
        <v>1453.8500000000001</v>
      </c>
      <c r="E40" s="15">
        <f t="shared" si="1"/>
        <v>3956.2699999999995</v>
      </c>
      <c r="F40" s="15">
        <f t="shared" si="1"/>
        <v>1697.5400000000002</v>
      </c>
      <c r="G40" s="15">
        <f t="shared" si="1"/>
        <v>3454.2999999999997</v>
      </c>
      <c r="H40" s="15">
        <f t="shared" si="1"/>
        <v>2173.5700000000002</v>
      </c>
      <c r="I40" s="15">
        <f t="shared" si="1"/>
        <v>1934.1</v>
      </c>
      <c r="J40" s="15">
        <f t="shared" si="1"/>
        <v>1716.2099999999998</v>
      </c>
      <c r="K40" s="15">
        <f t="shared" si="1"/>
        <v>2373.7099999999996</v>
      </c>
      <c r="L40" s="15">
        <f t="shared" si="1"/>
        <v>2964.2300000000005</v>
      </c>
      <c r="M40" s="15">
        <f t="shared" si="1"/>
        <v>3261.1299999999997</v>
      </c>
      <c r="N40" s="15">
        <f t="shared" si="1"/>
        <v>685.79</v>
      </c>
      <c r="O40" s="15">
        <f t="shared" si="1"/>
        <v>103.46</v>
      </c>
      <c r="P40" s="15">
        <f t="shared" si="1"/>
        <v>2734.7299999999991</v>
      </c>
      <c r="Q40" s="15">
        <f t="shared" si="1"/>
        <v>1706.45</v>
      </c>
      <c r="R40" s="15">
        <f t="shared" si="1"/>
        <v>2024.97</v>
      </c>
      <c r="S40" s="15">
        <f t="shared" si="1"/>
        <v>307.23999999999995</v>
      </c>
      <c r="T40" s="15">
        <f t="shared" si="1"/>
        <v>1869.6100000000001</v>
      </c>
      <c r="U40" s="15">
        <f t="shared" si="1"/>
        <v>1785.2099999999998</v>
      </c>
      <c r="V40" s="15">
        <f t="shared" si="1"/>
        <v>1122.9999999999998</v>
      </c>
      <c r="W40" s="15">
        <f t="shared" si="1"/>
        <v>317.63</v>
      </c>
      <c r="X40" s="15">
        <f t="shared" si="1"/>
        <v>1143.6099999999997</v>
      </c>
      <c r="Y40" s="16">
        <f t="shared" si="1"/>
        <v>44687.930000000015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192.48999999999998</v>
      </c>
      <c r="D18" s="11">
        <v>26</v>
      </c>
      <c r="E18" s="11">
        <v>65.39</v>
      </c>
      <c r="F18" s="11">
        <v>0</v>
      </c>
      <c r="G18" s="11">
        <v>59.95</v>
      </c>
      <c r="H18" s="11">
        <v>11.75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28.58</v>
      </c>
      <c r="Q18" s="11">
        <v>16</v>
      </c>
      <c r="R18" s="11">
        <v>17.61</v>
      </c>
      <c r="S18" s="11">
        <v>5.43</v>
      </c>
      <c r="T18" s="11">
        <v>0</v>
      </c>
      <c r="U18" s="11">
        <v>0</v>
      </c>
      <c r="V18" s="11">
        <v>0</v>
      </c>
      <c r="W18" s="11">
        <v>0</v>
      </c>
      <c r="X18" s="11">
        <v>4.66</v>
      </c>
      <c r="Y18" s="12">
        <f t="shared" ref="Y18:Y39" si="0">SUM(C18:X18)</f>
        <v>427.86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62.95</v>
      </c>
      <c r="D19" s="11">
        <v>19.549999999999997</v>
      </c>
      <c r="E19" s="11">
        <v>78.69</v>
      </c>
      <c r="F19" s="11">
        <v>22.16</v>
      </c>
      <c r="G19" s="11">
        <v>20.509999999999998</v>
      </c>
      <c r="H19" s="11">
        <v>16.920000000000002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29.049999999999997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12.39</v>
      </c>
      <c r="Y19" s="12">
        <f t="shared" si="0"/>
        <v>262.21999999999997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81.86</v>
      </c>
      <c r="D20" s="11">
        <v>19.169999999999998</v>
      </c>
      <c r="E20" s="11">
        <v>169.6</v>
      </c>
      <c r="F20" s="11">
        <v>23.9</v>
      </c>
      <c r="G20" s="11">
        <v>33.900000000000006</v>
      </c>
      <c r="H20" s="11">
        <v>5.95</v>
      </c>
      <c r="I20" s="11">
        <v>13.719999999999999</v>
      </c>
      <c r="J20" s="11">
        <v>0</v>
      </c>
      <c r="K20" s="11">
        <v>0</v>
      </c>
      <c r="L20" s="11">
        <v>14.57</v>
      </c>
      <c r="M20" s="11">
        <v>4.46</v>
      </c>
      <c r="N20" s="11">
        <v>0</v>
      </c>
      <c r="O20" s="11">
        <v>0</v>
      </c>
      <c r="P20" s="11">
        <v>4.91</v>
      </c>
      <c r="Q20" s="11">
        <v>0</v>
      </c>
      <c r="R20" s="11">
        <v>0</v>
      </c>
      <c r="S20" s="11">
        <v>6.46</v>
      </c>
      <c r="T20" s="11">
        <v>0</v>
      </c>
      <c r="U20" s="11">
        <v>0</v>
      </c>
      <c r="V20" s="11">
        <v>0</v>
      </c>
      <c r="W20" s="11">
        <v>0</v>
      </c>
      <c r="X20" s="11">
        <v>14.459999999999999</v>
      </c>
      <c r="Y20" s="12">
        <f t="shared" si="0"/>
        <v>392.95999999999987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64.64</v>
      </c>
      <c r="D21" s="11">
        <v>0</v>
      </c>
      <c r="E21" s="11">
        <v>55.71</v>
      </c>
      <c r="F21" s="11">
        <v>89.43</v>
      </c>
      <c r="G21" s="11">
        <v>68.92</v>
      </c>
      <c r="H21" s="11">
        <v>20.25</v>
      </c>
      <c r="I21" s="11">
        <v>0</v>
      </c>
      <c r="J21" s="11">
        <v>0</v>
      </c>
      <c r="K21" s="11">
        <v>42.199999999999996</v>
      </c>
      <c r="L21" s="11">
        <v>0</v>
      </c>
      <c r="M21" s="11">
        <v>7.56</v>
      </c>
      <c r="N21" s="11">
        <v>0</v>
      </c>
      <c r="O21" s="11">
        <v>0</v>
      </c>
      <c r="P21" s="11">
        <v>39.159999999999997</v>
      </c>
      <c r="Q21" s="11">
        <v>0</v>
      </c>
      <c r="R21" s="11">
        <v>4.33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11.1</v>
      </c>
      <c r="Y21" s="12">
        <f t="shared" si="0"/>
        <v>403.3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134.75</v>
      </c>
      <c r="D22" s="11">
        <v>13.469999999999999</v>
      </c>
      <c r="E22" s="11">
        <v>43.22</v>
      </c>
      <c r="F22" s="11">
        <v>65.02</v>
      </c>
      <c r="G22" s="11">
        <v>107.59</v>
      </c>
      <c r="H22" s="11">
        <v>50.34</v>
      </c>
      <c r="I22" s="11">
        <v>0</v>
      </c>
      <c r="J22" s="11">
        <v>0</v>
      </c>
      <c r="K22" s="11">
        <v>10.84</v>
      </c>
      <c r="L22" s="11">
        <v>0</v>
      </c>
      <c r="M22" s="11">
        <v>0</v>
      </c>
      <c r="N22" s="11">
        <v>0</v>
      </c>
      <c r="O22" s="11">
        <v>0</v>
      </c>
      <c r="P22" s="11">
        <v>50.2</v>
      </c>
      <c r="Q22" s="11">
        <v>0</v>
      </c>
      <c r="R22" s="11">
        <v>15.9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18.350000000000001</v>
      </c>
      <c r="Y22" s="12">
        <f t="shared" si="0"/>
        <v>509.67999999999995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127.22000000000003</v>
      </c>
      <c r="D23" s="11">
        <v>0</v>
      </c>
      <c r="E23" s="11">
        <v>76.009999999999991</v>
      </c>
      <c r="F23" s="11">
        <v>62.239999999999995</v>
      </c>
      <c r="G23" s="11">
        <v>93.59</v>
      </c>
      <c r="H23" s="11">
        <v>105.41999999999999</v>
      </c>
      <c r="I23" s="11">
        <v>21.52</v>
      </c>
      <c r="J23" s="11">
        <v>8.85</v>
      </c>
      <c r="K23" s="11">
        <v>37.33</v>
      </c>
      <c r="L23" s="11">
        <v>18.98</v>
      </c>
      <c r="M23" s="11">
        <v>12.44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27.519999999999996</v>
      </c>
      <c r="Y23" s="12">
        <f t="shared" si="0"/>
        <v>591.12000000000012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68.709999999999994</v>
      </c>
      <c r="D24" s="11">
        <v>0</v>
      </c>
      <c r="E24" s="11">
        <v>38.17</v>
      </c>
      <c r="F24" s="11">
        <v>0</v>
      </c>
      <c r="G24" s="11">
        <v>8.4</v>
      </c>
      <c r="H24" s="11">
        <v>50.120000000000005</v>
      </c>
      <c r="I24" s="11">
        <v>134.47999999999999</v>
      </c>
      <c r="J24" s="11">
        <v>60.6</v>
      </c>
      <c r="K24" s="11">
        <v>48.36</v>
      </c>
      <c r="L24" s="11">
        <v>54.83</v>
      </c>
      <c r="M24" s="11">
        <v>29.049999999999997</v>
      </c>
      <c r="N24" s="11">
        <v>3.85</v>
      </c>
      <c r="O24" s="11">
        <v>0</v>
      </c>
      <c r="P24" s="11">
        <v>8.4</v>
      </c>
      <c r="Q24" s="11">
        <v>9.33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31.4</v>
      </c>
      <c r="Y24" s="12">
        <f t="shared" si="0"/>
        <v>545.70000000000005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41.51</v>
      </c>
      <c r="D25" s="11">
        <v>0</v>
      </c>
      <c r="E25" s="11">
        <v>14.69</v>
      </c>
      <c r="F25" s="11">
        <v>0</v>
      </c>
      <c r="G25" s="11">
        <v>30.410000000000004</v>
      </c>
      <c r="H25" s="11">
        <v>39.32</v>
      </c>
      <c r="I25" s="11">
        <v>59.08</v>
      </c>
      <c r="J25" s="11">
        <v>161.13000000000002</v>
      </c>
      <c r="K25" s="11">
        <v>10.14</v>
      </c>
      <c r="L25" s="11">
        <v>41.44</v>
      </c>
      <c r="M25" s="11">
        <v>31.990000000000002</v>
      </c>
      <c r="N25" s="11">
        <v>15.85</v>
      </c>
      <c r="O25" s="11">
        <v>0</v>
      </c>
      <c r="P25" s="11">
        <v>16.59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5.91</v>
      </c>
      <c r="Y25" s="12">
        <f t="shared" si="0"/>
        <v>468.06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83.3</v>
      </c>
      <c r="D26" s="11">
        <v>0</v>
      </c>
      <c r="E26" s="11">
        <v>10.91</v>
      </c>
      <c r="F26" s="11">
        <v>0</v>
      </c>
      <c r="G26" s="11">
        <v>0</v>
      </c>
      <c r="H26" s="11">
        <v>10.4</v>
      </c>
      <c r="I26" s="11">
        <v>92.2</v>
      </c>
      <c r="J26" s="11">
        <v>86.74</v>
      </c>
      <c r="K26" s="11">
        <v>23.33</v>
      </c>
      <c r="L26" s="11">
        <v>73.430000000000007</v>
      </c>
      <c r="M26" s="11">
        <v>164.57</v>
      </c>
      <c r="N26" s="11">
        <v>24.63</v>
      </c>
      <c r="O26" s="11">
        <v>0</v>
      </c>
      <c r="P26" s="11">
        <v>25.82</v>
      </c>
      <c r="Q26" s="11">
        <v>0</v>
      </c>
      <c r="R26" s="11">
        <v>10.97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14.65</v>
      </c>
      <c r="Y26" s="12">
        <f t="shared" si="0"/>
        <v>620.95000000000005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122.9</v>
      </c>
      <c r="D27" s="11">
        <v>0</v>
      </c>
      <c r="E27" s="11">
        <v>0</v>
      </c>
      <c r="F27" s="11">
        <v>0</v>
      </c>
      <c r="G27" s="11">
        <v>49.63</v>
      </c>
      <c r="H27" s="11">
        <v>20.079999999999998</v>
      </c>
      <c r="I27" s="11">
        <v>25.96</v>
      </c>
      <c r="J27" s="11">
        <v>87.34</v>
      </c>
      <c r="K27" s="11">
        <v>12.45</v>
      </c>
      <c r="L27" s="11">
        <v>146</v>
      </c>
      <c r="M27" s="11">
        <v>36.090000000000003</v>
      </c>
      <c r="N27" s="11">
        <v>59.95000000000001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8.9</v>
      </c>
      <c r="X27" s="11">
        <v>12.45</v>
      </c>
      <c r="Y27" s="12">
        <f t="shared" si="0"/>
        <v>581.75000000000011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72.47999999999999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52.73</v>
      </c>
      <c r="J28" s="11">
        <v>45.17</v>
      </c>
      <c r="K28" s="11">
        <v>84.829999999999984</v>
      </c>
      <c r="L28" s="11">
        <v>166.84000000000003</v>
      </c>
      <c r="M28" s="11">
        <v>162.60999999999999</v>
      </c>
      <c r="N28" s="11">
        <v>27.07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14.07</v>
      </c>
      <c r="W28" s="11">
        <v>0</v>
      </c>
      <c r="X28" s="11">
        <v>22.84</v>
      </c>
      <c r="Y28" s="12">
        <f t="shared" si="0"/>
        <v>648.6400000000001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32.130000000000003</v>
      </c>
      <c r="D29" s="11">
        <v>0</v>
      </c>
      <c r="E29" s="11">
        <v>12.34</v>
      </c>
      <c r="F29" s="11">
        <v>0</v>
      </c>
      <c r="G29" s="11">
        <v>0</v>
      </c>
      <c r="H29" s="11">
        <v>38.950000000000003</v>
      </c>
      <c r="I29" s="11">
        <v>23.330000000000002</v>
      </c>
      <c r="J29" s="11">
        <v>16.29</v>
      </c>
      <c r="K29" s="11">
        <v>56.41</v>
      </c>
      <c r="L29" s="11">
        <v>72.850000000000009</v>
      </c>
      <c r="M29" s="11">
        <v>74.399999999999991</v>
      </c>
      <c r="N29" s="11">
        <v>67.650000000000006</v>
      </c>
      <c r="O29" s="11">
        <v>0</v>
      </c>
      <c r="P29" s="11">
        <v>8.01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402.36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4.16</v>
      </c>
      <c r="J30" s="11">
        <v>0</v>
      </c>
      <c r="K30" s="11">
        <v>11.559999999999999</v>
      </c>
      <c r="L30" s="11">
        <v>6.66</v>
      </c>
      <c r="M30" s="11">
        <v>5.07</v>
      </c>
      <c r="N30" s="11">
        <v>0</v>
      </c>
      <c r="O30" s="11">
        <v>37.980000000000004</v>
      </c>
      <c r="P30" s="11">
        <v>2.21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17.29</v>
      </c>
      <c r="Y30" s="12">
        <f t="shared" si="0"/>
        <v>84.93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127.95</v>
      </c>
      <c r="D31" s="11">
        <v>56.230000000000004</v>
      </c>
      <c r="E31" s="11">
        <v>90.20999999999998</v>
      </c>
      <c r="F31" s="11">
        <v>34.840000000000003</v>
      </c>
      <c r="G31" s="11">
        <v>35.14</v>
      </c>
      <c r="H31" s="11">
        <v>46.19</v>
      </c>
      <c r="I31" s="11">
        <v>57.17</v>
      </c>
      <c r="J31" s="11">
        <v>0</v>
      </c>
      <c r="K31" s="11">
        <v>36.549999999999997</v>
      </c>
      <c r="L31" s="11">
        <v>0</v>
      </c>
      <c r="M31" s="11">
        <v>8.76</v>
      </c>
      <c r="N31" s="11">
        <v>0</v>
      </c>
      <c r="O31" s="11">
        <v>0</v>
      </c>
      <c r="P31" s="11">
        <v>404.85999999999996</v>
      </c>
      <c r="Q31" s="11">
        <v>25.560000000000002</v>
      </c>
      <c r="R31" s="11">
        <v>0</v>
      </c>
      <c r="S31" s="11">
        <v>0</v>
      </c>
      <c r="T31" s="11">
        <v>20.079999999999998</v>
      </c>
      <c r="U31" s="11">
        <v>7.04</v>
      </c>
      <c r="V31" s="11">
        <v>0</v>
      </c>
      <c r="W31" s="11">
        <v>0</v>
      </c>
      <c r="X31" s="11">
        <v>34.479999999999997</v>
      </c>
      <c r="Y31" s="12">
        <f t="shared" si="0"/>
        <v>985.06000000000006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79.83</v>
      </c>
      <c r="D32" s="11">
        <v>8.27</v>
      </c>
      <c r="E32" s="11">
        <v>11.84</v>
      </c>
      <c r="F32" s="11">
        <v>22.85</v>
      </c>
      <c r="G32" s="11">
        <v>86.34</v>
      </c>
      <c r="H32" s="11">
        <v>0</v>
      </c>
      <c r="I32" s="11">
        <v>0</v>
      </c>
      <c r="J32" s="11">
        <v>6.53</v>
      </c>
      <c r="K32" s="11">
        <v>9.18</v>
      </c>
      <c r="L32" s="11">
        <v>9.4</v>
      </c>
      <c r="M32" s="11">
        <v>8.25</v>
      </c>
      <c r="N32" s="11">
        <v>0</v>
      </c>
      <c r="O32" s="11">
        <v>0</v>
      </c>
      <c r="P32" s="11">
        <v>20.64</v>
      </c>
      <c r="Q32" s="11">
        <v>210.98000000000002</v>
      </c>
      <c r="R32" s="11">
        <v>85.899999999999991</v>
      </c>
      <c r="S32" s="11">
        <v>0</v>
      </c>
      <c r="T32" s="11">
        <v>0</v>
      </c>
      <c r="U32" s="11">
        <v>0</v>
      </c>
      <c r="V32" s="11">
        <v>0</v>
      </c>
      <c r="W32" s="11">
        <v>15.22</v>
      </c>
      <c r="X32" s="11">
        <v>0</v>
      </c>
      <c r="Y32" s="12">
        <f t="shared" si="0"/>
        <v>575.23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147.51</v>
      </c>
      <c r="D33" s="11">
        <v>26.65</v>
      </c>
      <c r="E33" s="11">
        <v>57.46</v>
      </c>
      <c r="F33" s="11">
        <v>36.229999999999997</v>
      </c>
      <c r="G33" s="11">
        <v>67.100000000000009</v>
      </c>
      <c r="H33" s="11">
        <v>24.090000000000003</v>
      </c>
      <c r="I33" s="11">
        <v>14.53</v>
      </c>
      <c r="J33" s="11">
        <v>11.1</v>
      </c>
      <c r="K33" s="11">
        <v>0</v>
      </c>
      <c r="L33" s="11">
        <v>0</v>
      </c>
      <c r="M33" s="11">
        <v>15.2</v>
      </c>
      <c r="N33" s="11">
        <v>0</v>
      </c>
      <c r="O33" s="11">
        <v>0</v>
      </c>
      <c r="P33" s="11">
        <v>6.62</v>
      </c>
      <c r="Q33" s="11">
        <v>59.739999999999995</v>
      </c>
      <c r="R33" s="11">
        <v>300.38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766.61000000000013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29.48</v>
      </c>
      <c r="D34" s="11">
        <v>4.78</v>
      </c>
      <c r="E34" s="11">
        <v>4.6399999999999997</v>
      </c>
      <c r="F34" s="11">
        <v>0</v>
      </c>
      <c r="G34" s="11">
        <v>4.5599999999999996</v>
      </c>
      <c r="H34" s="11">
        <v>0</v>
      </c>
      <c r="I34" s="11">
        <v>15.55</v>
      </c>
      <c r="J34" s="11">
        <v>13.05</v>
      </c>
      <c r="K34" s="11">
        <v>26.48</v>
      </c>
      <c r="L34" s="11">
        <v>19.149999999999999</v>
      </c>
      <c r="M34" s="11">
        <v>20.18</v>
      </c>
      <c r="N34" s="11">
        <v>9.02</v>
      </c>
      <c r="O34" s="11">
        <v>0</v>
      </c>
      <c r="P34" s="11">
        <v>4.41</v>
      </c>
      <c r="Q34" s="11">
        <v>0</v>
      </c>
      <c r="R34" s="11">
        <v>8.5399999999999991</v>
      </c>
      <c r="S34" s="11">
        <v>67.180000000000007</v>
      </c>
      <c r="T34" s="11">
        <v>4.09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231.11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61.029999999999994</v>
      </c>
      <c r="D35" s="11">
        <v>0</v>
      </c>
      <c r="E35" s="11">
        <v>0</v>
      </c>
      <c r="F35" s="11">
        <v>0</v>
      </c>
      <c r="G35" s="11">
        <v>0</v>
      </c>
      <c r="H35" s="11">
        <v>10.25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57</v>
      </c>
      <c r="Q35" s="11">
        <v>0</v>
      </c>
      <c r="R35" s="11">
        <v>0</v>
      </c>
      <c r="S35" s="11">
        <v>0</v>
      </c>
      <c r="T35" s="11">
        <v>386.92999999999995</v>
      </c>
      <c r="U35" s="11">
        <v>171.77</v>
      </c>
      <c r="V35" s="11">
        <v>0</v>
      </c>
      <c r="W35" s="11">
        <v>0</v>
      </c>
      <c r="X35" s="11">
        <v>0</v>
      </c>
      <c r="Y35" s="12">
        <f t="shared" si="0"/>
        <v>686.9799999999999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16.380000000000003</v>
      </c>
      <c r="D36" s="11">
        <v>0</v>
      </c>
      <c r="E36" s="11">
        <v>0</v>
      </c>
      <c r="F36" s="11">
        <v>22.96</v>
      </c>
      <c r="G36" s="11">
        <v>7.68</v>
      </c>
      <c r="H36" s="11">
        <v>0</v>
      </c>
      <c r="I36" s="11">
        <v>0</v>
      </c>
      <c r="J36" s="11">
        <v>0</v>
      </c>
      <c r="K36" s="11">
        <v>0</v>
      </c>
      <c r="L36" s="11">
        <v>9.44</v>
      </c>
      <c r="M36" s="11">
        <v>0</v>
      </c>
      <c r="N36" s="11">
        <v>0</v>
      </c>
      <c r="O36" s="11">
        <v>0</v>
      </c>
      <c r="P36" s="11">
        <v>43.07</v>
      </c>
      <c r="Q36" s="11">
        <v>0</v>
      </c>
      <c r="R36" s="11">
        <v>0</v>
      </c>
      <c r="S36" s="11">
        <v>0</v>
      </c>
      <c r="T36" s="11">
        <v>135.71</v>
      </c>
      <c r="U36" s="11">
        <v>266.06999999999994</v>
      </c>
      <c r="V36" s="11">
        <v>0</v>
      </c>
      <c r="W36" s="11">
        <v>7.42</v>
      </c>
      <c r="X36" s="11">
        <v>0</v>
      </c>
      <c r="Y36" s="12">
        <f t="shared" si="0"/>
        <v>508.72999999999996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54.16</v>
      </c>
      <c r="D37" s="11">
        <v>12.77</v>
      </c>
      <c r="E37" s="11">
        <v>11.36</v>
      </c>
      <c r="F37" s="11">
        <v>8.6199999999999992</v>
      </c>
      <c r="G37" s="11">
        <v>29.57</v>
      </c>
      <c r="H37" s="11">
        <v>0</v>
      </c>
      <c r="I37" s="11">
        <v>0</v>
      </c>
      <c r="J37" s="11">
        <v>0</v>
      </c>
      <c r="K37" s="11">
        <v>25.35</v>
      </c>
      <c r="L37" s="11">
        <v>0</v>
      </c>
      <c r="M37" s="11">
        <v>0</v>
      </c>
      <c r="N37" s="11">
        <v>0</v>
      </c>
      <c r="O37" s="11">
        <v>0</v>
      </c>
      <c r="P37" s="11">
        <v>27.269999999999996</v>
      </c>
      <c r="Q37" s="11">
        <v>30.86</v>
      </c>
      <c r="R37" s="11">
        <v>24.12</v>
      </c>
      <c r="S37" s="11">
        <v>0</v>
      </c>
      <c r="T37" s="11">
        <v>0</v>
      </c>
      <c r="U37" s="11">
        <v>0</v>
      </c>
      <c r="V37" s="11">
        <v>201.38</v>
      </c>
      <c r="W37" s="11">
        <v>0</v>
      </c>
      <c r="X37" s="11">
        <v>0</v>
      </c>
      <c r="Y37" s="12">
        <f t="shared" si="0"/>
        <v>425.46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62.94</v>
      </c>
      <c r="D38" s="11">
        <v>0</v>
      </c>
      <c r="E38" s="11">
        <v>20.27</v>
      </c>
      <c r="F38" s="11">
        <v>0</v>
      </c>
      <c r="G38" s="11">
        <v>14.18</v>
      </c>
      <c r="H38" s="11">
        <v>0</v>
      </c>
      <c r="I38" s="11">
        <v>13.55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18.240000000000002</v>
      </c>
      <c r="Q38" s="11">
        <v>45.970000000000006</v>
      </c>
      <c r="R38" s="11">
        <v>37.770000000000003</v>
      </c>
      <c r="S38" s="11">
        <v>0</v>
      </c>
      <c r="T38" s="11">
        <v>0</v>
      </c>
      <c r="U38" s="11">
        <v>0</v>
      </c>
      <c r="V38" s="11">
        <v>0</v>
      </c>
      <c r="W38" s="11">
        <v>24.049999999999997</v>
      </c>
      <c r="X38" s="11">
        <v>5.65</v>
      </c>
      <c r="Y38" s="12">
        <f t="shared" si="0"/>
        <v>242.61999999999998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1664.2200000000003</v>
      </c>
      <c r="D40" s="15">
        <f t="shared" si="1"/>
        <v>186.89000000000004</v>
      </c>
      <c r="E40" s="15">
        <f t="shared" si="1"/>
        <v>760.50999999999988</v>
      </c>
      <c r="F40" s="15">
        <f t="shared" si="1"/>
        <v>388.25000000000006</v>
      </c>
      <c r="G40" s="15">
        <f t="shared" si="1"/>
        <v>717.46999999999991</v>
      </c>
      <c r="H40" s="15">
        <f t="shared" si="1"/>
        <v>450.03</v>
      </c>
      <c r="I40" s="15">
        <f t="shared" si="1"/>
        <v>527.9799999999999</v>
      </c>
      <c r="J40" s="15">
        <f t="shared" si="1"/>
        <v>496.80000000000013</v>
      </c>
      <c r="K40" s="15">
        <f t="shared" si="1"/>
        <v>435.01000000000005</v>
      </c>
      <c r="L40" s="15">
        <f t="shared" si="1"/>
        <v>633.59</v>
      </c>
      <c r="M40" s="15">
        <f t="shared" si="1"/>
        <v>580.63</v>
      </c>
      <c r="N40" s="15">
        <f t="shared" si="1"/>
        <v>208.02</v>
      </c>
      <c r="O40" s="15">
        <f t="shared" si="1"/>
        <v>37.980000000000004</v>
      </c>
      <c r="P40" s="15">
        <f t="shared" si="1"/>
        <v>795.04</v>
      </c>
      <c r="Q40" s="15">
        <f t="shared" si="1"/>
        <v>398.44000000000005</v>
      </c>
      <c r="R40" s="15">
        <f t="shared" si="1"/>
        <v>505.52</v>
      </c>
      <c r="S40" s="15">
        <f t="shared" si="1"/>
        <v>79.070000000000007</v>
      </c>
      <c r="T40" s="15">
        <f t="shared" si="1"/>
        <v>546.80999999999995</v>
      </c>
      <c r="U40" s="15">
        <f t="shared" si="1"/>
        <v>444.87999999999994</v>
      </c>
      <c r="V40" s="15">
        <f t="shared" si="1"/>
        <v>215.45</v>
      </c>
      <c r="W40" s="15">
        <f t="shared" si="1"/>
        <v>55.589999999999996</v>
      </c>
      <c r="X40" s="15">
        <f t="shared" si="1"/>
        <v>233.14999999999998</v>
      </c>
      <c r="Y40" s="16">
        <f t="shared" si="1"/>
        <v>10361.33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209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329.81999999999994</v>
      </c>
      <c r="D18" s="11">
        <v>29.88</v>
      </c>
      <c r="E18" s="11">
        <v>185.21999999999997</v>
      </c>
      <c r="F18" s="11">
        <v>75.03</v>
      </c>
      <c r="G18" s="11">
        <v>110.81000000000002</v>
      </c>
      <c r="H18" s="11">
        <v>77.09</v>
      </c>
      <c r="I18" s="11">
        <v>47.849999999999994</v>
      </c>
      <c r="J18" s="11">
        <v>6.79</v>
      </c>
      <c r="K18" s="11">
        <v>34.200000000000003</v>
      </c>
      <c r="L18" s="11">
        <v>0</v>
      </c>
      <c r="M18" s="11">
        <v>87.259999999999991</v>
      </c>
      <c r="N18" s="11">
        <v>0</v>
      </c>
      <c r="O18" s="11">
        <v>0</v>
      </c>
      <c r="P18" s="11">
        <v>143.39000000000001</v>
      </c>
      <c r="Q18" s="11">
        <v>109.21</v>
      </c>
      <c r="R18" s="11">
        <v>61.97</v>
      </c>
      <c r="S18" s="11">
        <v>13.190000000000001</v>
      </c>
      <c r="T18" s="11">
        <v>64.960000000000008</v>
      </c>
      <c r="U18" s="11">
        <v>0</v>
      </c>
      <c r="V18" s="11">
        <v>26.04</v>
      </c>
      <c r="W18" s="11">
        <v>0</v>
      </c>
      <c r="X18" s="11">
        <v>26.86</v>
      </c>
      <c r="Y18" s="12">
        <f t="shared" ref="Y18:Y39" si="0">SUM(C18:X18)</f>
        <v>1429.57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82.45</v>
      </c>
      <c r="D19" s="11">
        <v>81.259999999999991</v>
      </c>
      <c r="E19" s="11">
        <v>130.5</v>
      </c>
      <c r="F19" s="11">
        <v>31.640000000000004</v>
      </c>
      <c r="G19" s="11">
        <v>85.570000000000007</v>
      </c>
      <c r="H19" s="11">
        <v>38.520000000000003</v>
      </c>
      <c r="I19" s="11">
        <v>42.650000000000006</v>
      </c>
      <c r="J19" s="11">
        <v>9.27</v>
      </c>
      <c r="K19" s="11">
        <v>21.880000000000003</v>
      </c>
      <c r="L19" s="11">
        <v>8.17</v>
      </c>
      <c r="M19" s="11">
        <v>0</v>
      </c>
      <c r="N19" s="11">
        <v>7.93</v>
      </c>
      <c r="O19" s="11">
        <v>0</v>
      </c>
      <c r="P19" s="11">
        <v>19.47</v>
      </c>
      <c r="Q19" s="11">
        <v>0</v>
      </c>
      <c r="R19" s="11">
        <v>75.75</v>
      </c>
      <c r="S19" s="11">
        <v>0</v>
      </c>
      <c r="T19" s="11">
        <v>0</v>
      </c>
      <c r="U19" s="11">
        <v>14.39</v>
      </c>
      <c r="V19" s="11">
        <v>0</v>
      </c>
      <c r="W19" s="11">
        <v>0</v>
      </c>
      <c r="X19" s="11">
        <v>0</v>
      </c>
      <c r="Y19" s="12">
        <f t="shared" si="0"/>
        <v>649.44999999999982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90.43</v>
      </c>
      <c r="D20" s="11">
        <v>97.789999999999992</v>
      </c>
      <c r="E20" s="11">
        <v>252.45999999999995</v>
      </c>
      <c r="F20" s="11">
        <v>108.36000000000001</v>
      </c>
      <c r="G20" s="11">
        <v>57.97</v>
      </c>
      <c r="H20" s="11">
        <v>32.82</v>
      </c>
      <c r="I20" s="11">
        <v>13.5</v>
      </c>
      <c r="J20" s="11">
        <v>51.23</v>
      </c>
      <c r="K20" s="11">
        <v>0</v>
      </c>
      <c r="L20" s="11">
        <v>0</v>
      </c>
      <c r="M20" s="11">
        <v>17.440000000000001</v>
      </c>
      <c r="N20" s="11">
        <v>0</v>
      </c>
      <c r="O20" s="11">
        <v>0</v>
      </c>
      <c r="P20" s="11">
        <v>110.21</v>
      </c>
      <c r="Q20" s="11">
        <v>6.09</v>
      </c>
      <c r="R20" s="11">
        <v>32.82</v>
      </c>
      <c r="S20" s="11">
        <v>0</v>
      </c>
      <c r="T20" s="11">
        <v>20.76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891.88000000000022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33.28</v>
      </c>
      <c r="D21" s="11">
        <v>12.54</v>
      </c>
      <c r="E21" s="11">
        <v>64.14</v>
      </c>
      <c r="F21" s="11">
        <v>92.89</v>
      </c>
      <c r="G21" s="11">
        <v>136.38</v>
      </c>
      <c r="H21" s="11">
        <v>58.339999999999989</v>
      </c>
      <c r="I21" s="11">
        <v>6.3</v>
      </c>
      <c r="J21" s="11">
        <v>0</v>
      </c>
      <c r="K21" s="11">
        <v>10.45</v>
      </c>
      <c r="L21" s="11">
        <v>14.1</v>
      </c>
      <c r="M21" s="11">
        <v>7.58</v>
      </c>
      <c r="N21" s="11">
        <v>0</v>
      </c>
      <c r="O21" s="11">
        <v>0</v>
      </c>
      <c r="P21" s="11">
        <v>35.120000000000005</v>
      </c>
      <c r="Q21" s="11">
        <v>39.729999999999997</v>
      </c>
      <c r="R21" s="11">
        <v>22.65</v>
      </c>
      <c r="S21" s="11">
        <v>0</v>
      </c>
      <c r="T21" s="11">
        <v>18.439999999999998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551.94000000000005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228.38</v>
      </c>
      <c r="D22" s="11">
        <v>18.97</v>
      </c>
      <c r="E22" s="11">
        <v>101.16</v>
      </c>
      <c r="F22" s="11">
        <v>54.209999999999994</v>
      </c>
      <c r="G22" s="11">
        <v>51.11</v>
      </c>
      <c r="H22" s="11">
        <v>35.120000000000005</v>
      </c>
      <c r="I22" s="11">
        <v>0</v>
      </c>
      <c r="J22" s="11">
        <v>11.1</v>
      </c>
      <c r="K22" s="11">
        <v>0</v>
      </c>
      <c r="L22" s="11">
        <v>11.27</v>
      </c>
      <c r="M22" s="11">
        <v>0</v>
      </c>
      <c r="N22" s="11">
        <v>17.440000000000001</v>
      </c>
      <c r="O22" s="11">
        <v>0</v>
      </c>
      <c r="P22" s="11">
        <v>25.95</v>
      </c>
      <c r="Q22" s="11">
        <v>56.42</v>
      </c>
      <c r="R22" s="11">
        <v>32.64</v>
      </c>
      <c r="S22" s="11">
        <v>0</v>
      </c>
      <c r="T22" s="11">
        <v>0</v>
      </c>
      <c r="U22" s="11">
        <v>0</v>
      </c>
      <c r="V22" s="11">
        <v>6.34</v>
      </c>
      <c r="W22" s="11">
        <v>10.09</v>
      </c>
      <c r="X22" s="11">
        <v>55.87</v>
      </c>
      <c r="Y22" s="12">
        <f t="shared" si="0"/>
        <v>716.07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101.29999999999998</v>
      </c>
      <c r="D23" s="11">
        <v>0</v>
      </c>
      <c r="E23" s="11">
        <v>62.08</v>
      </c>
      <c r="F23" s="11">
        <v>98.82</v>
      </c>
      <c r="G23" s="11">
        <v>69.86</v>
      </c>
      <c r="H23" s="11">
        <v>153.46</v>
      </c>
      <c r="I23" s="11">
        <v>13.09</v>
      </c>
      <c r="J23" s="11">
        <v>107.18999999999998</v>
      </c>
      <c r="K23" s="11">
        <v>31.349999999999998</v>
      </c>
      <c r="L23" s="11">
        <v>58.830000000000005</v>
      </c>
      <c r="M23" s="11">
        <v>17.060000000000002</v>
      </c>
      <c r="N23" s="11">
        <v>4.92</v>
      </c>
      <c r="O23" s="11">
        <v>5.86</v>
      </c>
      <c r="P23" s="11">
        <v>34.76</v>
      </c>
      <c r="Q23" s="11">
        <v>9.27</v>
      </c>
      <c r="R23" s="11">
        <v>22.28</v>
      </c>
      <c r="S23" s="11">
        <v>0</v>
      </c>
      <c r="T23" s="11">
        <v>28.26</v>
      </c>
      <c r="U23" s="11">
        <v>27.509999999999998</v>
      </c>
      <c r="V23" s="11">
        <v>0</v>
      </c>
      <c r="W23" s="11">
        <v>0</v>
      </c>
      <c r="X23" s="11">
        <v>16.41</v>
      </c>
      <c r="Y23" s="12">
        <f t="shared" si="0"/>
        <v>862.30999999999983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46.38</v>
      </c>
      <c r="D24" s="11">
        <v>8.35</v>
      </c>
      <c r="E24" s="11">
        <v>19.479999999999997</v>
      </c>
      <c r="F24" s="11">
        <v>0</v>
      </c>
      <c r="G24" s="11">
        <v>0</v>
      </c>
      <c r="H24" s="11">
        <v>144.41</v>
      </c>
      <c r="I24" s="11">
        <v>77.13</v>
      </c>
      <c r="J24" s="11">
        <v>35.85</v>
      </c>
      <c r="K24" s="11">
        <v>40.239999999999995</v>
      </c>
      <c r="L24" s="11">
        <v>32.630000000000003</v>
      </c>
      <c r="M24" s="11">
        <v>50.5</v>
      </c>
      <c r="N24" s="11">
        <v>9.59</v>
      </c>
      <c r="O24" s="11">
        <v>0</v>
      </c>
      <c r="P24" s="11">
        <v>18.52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483.08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7.96</v>
      </c>
      <c r="D25" s="11">
        <v>9.24</v>
      </c>
      <c r="E25" s="11">
        <v>18.38</v>
      </c>
      <c r="F25" s="11">
        <v>0</v>
      </c>
      <c r="G25" s="11">
        <v>37.29</v>
      </c>
      <c r="H25" s="11">
        <v>69.61</v>
      </c>
      <c r="I25" s="11">
        <v>71.739999999999995</v>
      </c>
      <c r="J25" s="11">
        <v>109.73000000000002</v>
      </c>
      <c r="K25" s="11">
        <v>74.599999999999994</v>
      </c>
      <c r="L25" s="11">
        <v>62.77</v>
      </c>
      <c r="M25" s="11">
        <v>73.239999999999995</v>
      </c>
      <c r="N25" s="11">
        <v>0</v>
      </c>
      <c r="O25" s="11">
        <v>0</v>
      </c>
      <c r="P25" s="11">
        <v>27.28</v>
      </c>
      <c r="Q25" s="11">
        <v>8.86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26.05</v>
      </c>
      <c r="Y25" s="12">
        <f t="shared" si="0"/>
        <v>596.75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5.23</v>
      </c>
      <c r="D26" s="11">
        <v>29.900000000000002</v>
      </c>
      <c r="E26" s="11">
        <v>35.4</v>
      </c>
      <c r="F26" s="11">
        <v>28.740000000000002</v>
      </c>
      <c r="G26" s="11">
        <v>10.91</v>
      </c>
      <c r="H26" s="11">
        <v>52.940000000000005</v>
      </c>
      <c r="I26" s="11">
        <v>45.669999999999995</v>
      </c>
      <c r="J26" s="11">
        <v>87.449999999999989</v>
      </c>
      <c r="K26" s="11">
        <v>94.34</v>
      </c>
      <c r="L26" s="11">
        <v>75.14</v>
      </c>
      <c r="M26" s="11">
        <v>246.34999999999994</v>
      </c>
      <c r="N26" s="11">
        <v>31.32</v>
      </c>
      <c r="O26" s="11">
        <v>0</v>
      </c>
      <c r="P26" s="11">
        <v>31.98</v>
      </c>
      <c r="Q26" s="11">
        <v>0</v>
      </c>
      <c r="R26" s="11">
        <v>41.53</v>
      </c>
      <c r="S26" s="11">
        <v>4.5599999999999996</v>
      </c>
      <c r="T26" s="11">
        <v>0</v>
      </c>
      <c r="U26" s="11">
        <v>0</v>
      </c>
      <c r="V26" s="11">
        <v>0</v>
      </c>
      <c r="W26" s="11">
        <v>7.66</v>
      </c>
      <c r="X26" s="11">
        <v>0</v>
      </c>
      <c r="Y26" s="12">
        <f t="shared" si="0"/>
        <v>829.11999999999989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36.21</v>
      </c>
      <c r="D27" s="11">
        <v>7.86</v>
      </c>
      <c r="E27" s="11">
        <v>0</v>
      </c>
      <c r="F27" s="11">
        <v>0</v>
      </c>
      <c r="G27" s="11">
        <v>13.42</v>
      </c>
      <c r="H27" s="11">
        <v>35.82</v>
      </c>
      <c r="I27" s="11">
        <v>72.97999999999999</v>
      </c>
      <c r="J27" s="11">
        <v>49.64</v>
      </c>
      <c r="K27" s="11">
        <v>77.7</v>
      </c>
      <c r="L27" s="11">
        <v>253.01999999999998</v>
      </c>
      <c r="M27" s="11">
        <v>150.85999999999999</v>
      </c>
      <c r="N27" s="11">
        <v>45.29</v>
      </c>
      <c r="O27" s="11">
        <v>0</v>
      </c>
      <c r="P27" s="11">
        <v>20.55</v>
      </c>
      <c r="Q27" s="11">
        <v>0</v>
      </c>
      <c r="R27" s="11">
        <v>17.170000000000002</v>
      </c>
      <c r="S27" s="11">
        <v>0</v>
      </c>
      <c r="T27" s="11">
        <v>0</v>
      </c>
      <c r="U27" s="11">
        <v>7.46</v>
      </c>
      <c r="V27" s="11">
        <v>0</v>
      </c>
      <c r="W27" s="11">
        <v>0</v>
      </c>
      <c r="X27" s="11">
        <v>0</v>
      </c>
      <c r="Y27" s="12">
        <f t="shared" si="0"/>
        <v>787.9799999999999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26.5</v>
      </c>
      <c r="D28" s="11">
        <v>0</v>
      </c>
      <c r="E28" s="11">
        <v>15.16</v>
      </c>
      <c r="F28" s="11">
        <v>0</v>
      </c>
      <c r="G28" s="11">
        <v>36.340000000000003</v>
      </c>
      <c r="H28" s="11">
        <v>15.16</v>
      </c>
      <c r="I28" s="11">
        <v>50.209999999999994</v>
      </c>
      <c r="J28" s="11">
        <v>83.29</v>
      </c>
      <c r="K28" s="11">
        <v>104.64</v>
      </c>
      <c r="L28" s="11">
        <v>134.88999999999999</v>
      </c>
      <c r="M28" s="11">
        <v>136.03</v>
      </c>
      <c r="N28" s="11">
        <v>38.4</v>
      </c>
      <c r="O28" s="11">
        <v>2.12</v>
      </c>
      <c r="P28" s="11">
        <v>8.9600000000000009</v>
      </c>
      <c r="Q28" s="11">
        <v>9.19</v>
      </c>
      <c r="R28" s="11">
        <v>30.16</v>
      </c>
      <c r="S28" s="11">
        <v>8.5399999999999991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699.59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31.04</v>
      </c>
      <c r="I29" s="11">
        <v>27.330000000000002</v>
      </c>
      <c r="J29" s="11">
        <v>30.54</v>
      </c>
      <c r="K29" s="11">
        <v>27.73</v>
      </c>
      <c r="L29" s="11">
        <v>37.06</v>
      </c>
      <c r="M29" s="11">
        <v>46.25</v>
      </c>
      <c r="N29" s="11">
        <v>60.23</v>
      </c>
      <c r="O29" s="11">
        <v>0</v>
      </c>
      <c r="P29" s="11">
        <v>10.08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270.26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15.23</v>
      </c>
      <c r="L30" s="11">
        <v>3.06</v>
      </c>
      <c r="M30" s="11">
        <v>9.120000000000001</v>
      </c>
      <c r="N30" s="11">
        <v>0</v>
      </c>
      <c r="O30" s="11">
        <v>5.6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6.45</v>
      </c>
      <c r="Y30" s="12">
        <f t="shared" si="0"/>
        <v>39.46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102.47999999999999</v>
      </c>
      <c r="D31" s="11">
        <v>11.45</v>
      </c>
      <c r="E31" s="11">
        <v>45.78</v>
      </c>
      <c r="F31" s="11">
        <v>116.4</v>
      </c>
      <c r="G31" s="11">
        <v>127.78999999999999</v>
      </c>
      <c r="H31" s="11">
        <v>60.14</v>
      </c>
      <c r="I31" s="11">
        <v>77.050000000000011</v>
      </c>
      <c r="J31" s="11">
        <v>42.9</v>
      </c>
      <c r="K31" s="11">
        <v>32.799999999999997</v>
      </c>
      <c r="L31" s="11">
        <v>27.75</v>
      </c>
      <c r="M31" s="11">
        <v>128.66000000000003</v>
      </c>
      <c r="N31" s="11">
        <v>0</v>
      </c>
      <c r="O31" s="11">
        <v>0</v>
      </c>
      <c r="P31" s="11">
        <v>214.49</v>
      </c>
      <c r="Q31" s="11">
        <v>18.149999999999999</v>
      </c>
      <c r="R31" s="11">
        <v>18.829999999999998</v>
      </c>
      <c r="S31" s="11">
        <v>6.36</v>
      </c>
      <c r="T31" s="11">
        <v>41.47</v>
      </c>
      <c r="U31" s="11">
        <v>31.490000000000002</v>
      </c>
      <c r="V31" s="11">
        <v>24.99</v>
      </c>
      <c r="W31" s="11">
        <v>7.41</v>
      </c>
      <c r="X31" s="11">
        <v>15.67</v>
      </c>
      <c r="Y31" s="12">
        <f t="shared" si="0"/>
        <v>1152.06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45.36</v>
      </c>
      <c r="D32" s="11">
        <v>23.189999999999998</v>
      </c>
      <c r="E32" s="11">
        <v>43.49</v>
      </c>
      <c r="F32" s="11">
        <v>20.45</v>
      </c>
      <c r="G32" s="11">
        <v>49.85</v>
      </c>
      <c r="H32" s="11">
        <v>33.19</v>
      </c>
      <c r="I32" s="11">
        <v>0</v>
      </c>
      <c r="J32" s="11">
        <v>4.2</v>
      </c>
      <c r="K32" s="11">
        <v>0</v>
      </c>
      <c r="L32" s="11">
        <v>0</v>
      </c>
      <c r="M32" s="11">
        <v>7.61</v>
      </c>
      <c r="N32" s="11">
        <v>0</v>
      </c>
      <c r="O32" s="11">
        <v>0</v>
      </c>
      <c r="P32" s="11">
        <v>13.190000000000001</v>
      </c>
      <c r="Q32" s="11">
        <v>128.30000000000001</v>
      </c>
      <c r="R32" s="11">
        <v>81.52</v>
      </c>
      <c r="S32" s="11">
        <v>0</v>
      </c>
      <c r="T32" s="11">
        <v>0</v>
      </c>
      <c r="U32" s="11">
        <v>9.44</v>
      </c>
      <c r="V32" s="11">
        <v>9.25</v>
      </c>
      <c r="W32" s="11">
        <v>24.08</v>
      </c>
      <c r="X32" s="11">
        <v>0</v>
      </c>
      <c r="Y32" s="12">
        <f t="shared" si="0"/>
        <v>493.11999999999995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66.25</v>
      </c>
      <c r="D33" s="11">
        <v>0</v>
      </c>
      <c r="E33" s="11">
        <v>117.67999999999999</v>
      </c>
      <c r="F33" s="11">
        <v>18.5</v>
      </c>
      <c r="G33" s="11">
        <v>53.24</v>
      </c>
      <c r="H33" s="11">
        <v>17.22</v>
      </c>
      <c r="I33" s="11">
        <v>0</v>
      </c>
      <c r="J33" s="11">
        <v>0</v>
      </c>
      <c r="K33" s="11">
        <v>9.2799999999999994</v>
      </c>
      <c r="L33" s="11">
        <v>0</v>
      </c>
      <c r="M33" s="11">
        <v>0</v>
      </c>
      <c r="N33" s="11">
        <v>0</v>
      </c>
      <c r="O33" s="11">
        <v>0</v>
      </c>
      <c r="P33" s="11">
        <v>18.41</v>
      </c>
      <c r="Q33" s="11">
        <v>117.89</v>
      </c>
      <c r="R33" s="11">
        <v>218.78</v>
      </c>
      <c r="S33" s="11">
        <v>14.9</v>
      </c>
      <c r="T33" s="11">
        <v>0</v>
      </c>
      <c r="U33" s="11">
        <v>0</v>
      </c>
      <c r="V33" s="11">
        <v>27.669999999999998</v>
      </c>
      <c r="W33" s="11">
        <v>0</v>
      </c>
      <c r="X33" s="11">
        <v>39.699999999999996</v>
      </c>
      <c r="Y33" s="12">
        <f t="shared" si="0"/>
        <v>719.52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22.5</v>
      </c>
      <c r="D34" s="11">
        <v>0</v>
      </c>
      <c r="E34" s="11">
        <v>0</v>
      </c>
      <c r="F34" s="11">
        <v>0</v>
      </c>
      <c r="G34" s="11">
        <v>4.3899999999999997</v>
      </c>
      <c r="H34" s="11">
        <v>28.130000000000003</v>
      </c>
      <c r="I34" s="11">
        <v>0</v>
      </c>
      <c r="J34" s="11">
        <v>3.89</v>
      </c>
      <c r="K34" s="11">
        <v>13.290000000000001</v>
      </c>
      <c r="L34" s="11">
        <v>34.22</v>
      </c>
      <c r="M34" s="11">
        <v>0</v>
      </c>
      <c r="N34" s="11">
        <v>6</v>
      </c>
      <c r="O34" s="11">
        <v>0</v>
      </c>
      <c r="P34" s="11">
        <v>15.190000000000001</v>
      </c>
      <c r="Q34" s="11">
        <v>0</v>
      </c>
      <c r="R34" s="11">
        <v>3.96</v>
      </c>
      <c r="S34" s="11">
        <v>52.82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184.39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11.23</v>
      </c>
      <c r="D35" s="11">
        <v>7.77</v>
      </c>
      <c r="E35" s="11">
        <v>0</v>
      </c>
      <c r="F35" s="11">
        <v>0</v>
      </c>
      <c r="G35" s="11">
        <v>0</v>
      </c>
      <c r="H35" s="11">
        <v>0</v>
      </c>
      <c r="I35" s="11">
        <v>9.26</v>
      </c>
      <c r="J35" s="11">
        <v>9.24</v>
      </c>
      <c r="K35" s="11">
        <v>0</v>
      </c>
      <c r="L35" s="11">
        <v>0</v>
      </c>
      <c r="M35" s="11">
        <v>12.42</v>
      </c>
      <c r="N35" s="11">
        <v>0</v>
      </c>
      <c r="O35" s="11">
        <v>0</v>
      </c>
      <c r="P35" s="11">
        <v>72.930000000000007</v>
      </c>
      <c r="Q35" s="11">
        <v>0</v>
      </c>
      <c r="R35" s="11">
        <v>0</v>
      </c>
      <c r="S35" s="11">
        <v>0</v>
      </c>
      <c r="T35" s="11">
        <v>260.63</v>
      </c>
      <c r="U35" s="11">
        <v>159.77000000000001</v>
      </c>
      <c r="V35" s="11">
        <v>0</v>
      </c>
      <c r="W35" s="11">
        <v>0</v>
      </c>
      <c r="X35" s="11">
        <v>30.560000000000002</v>
      </c>
      <c r="Y35" s="12">
        <f t="shared" si="0"/>
        <v>573.80999999999995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35.92</v>
      </c>
      <c r="D36" s="11">
        <v>0</v>
      </c>
      <c r="E36" s="11">
        <v>10.11</v>
      </c>
      <c r="F36" s="11">
        <v>0</v>
      </c>
      <c r="G36" s="11">
        <v>0</v>
      </c>
      <c r="H36" s="11">
        <v>0</v>
      </c>
      <c r="I36" s="11">
        <v>12.79</v>
      </c>
      <c r="J36" s="11">
        <v>0</v>
      </c>
      <c r="K36" s="11">
        <v>4.3099999999999996</v>
      </c>
      <c r="L36" s="11">
        <v>5.86</v>
      </c>
      <c r="M36" s="11">
        <v>0</v>
      </c>
      <c r="N36" s="11">
        <v>0</v>
      </c>
      <c r="O36" s="11">
        <v>0</v>
      </c>
      <c r="P36" s="11">
        <v>41.169999999999995</v>
      </c>
      <c r="Q36" s="11">
        <v>0</v>
      </c>
      <c r="R36" s="11">
        <v>0</v>
      </c>
      <c r="S36" s="11">
        <v>0</v>
      </c>
      <c r="T36" s="11">
        <v>203.18000000000004</v>
      </c>
      <c r="U36" s="11">
        <v>124.74999999999999</v>
      </c>
      <c r="V36" s="11">
        <v>8.98</v>
      </c>
      <c r="W36" s="11">
        <v>0</v>
      </c>
      <c r="X36" s="11">
        <v>0</v>
      </c>
      <c r="Y36" s="12">
        <f t="shared" si="0"/>
        <v>447.07000000000005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27.18</v>
      </c>
      <c r="D37" s="11">
        <v>12.46</v>
      </c>
      <c r="E37" s="11">
        <v>34.730000000000004</v>
      </c>
      <c r="F37" s="11">
        <v>0</v>
      </c>
      <c r="G37" s="11">
        <v>6.35</v>
      </c>
      <c r="H37" s="11">
        <v>12.58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37.020000000000003</v>
      </c>
      <c r="Q37" s="11">
        <v>0</v>
      </c>
      <c r="R37" s="11">
        <v>18.93</v>
      </c>
      <c r="S37" s="11">
        <v>0</v>
      </c>
      <c r="T37" s="11">
        <v>0</v>
      </c>
      <c r="U37" s="11">
        <v>0</v>
      </c>
      <c r="V37" s="11">
        <v>188.82</v>
      </c>
      <c r="W37" s="11">
        <v>0</v>
      </c>
      <c r="X37" s="11">
        <v>0</v>
      </c>
      <c r="Y37" s="12">
        <f t="shared" si="0"/>
        <v>338.07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15.9</v>
      </c>
      <c r="D38" s="11">
        <v>0</v>
      </c>
      <c r="E38" s="11">
        <v>5.85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16.899999999999999</v>
      </c>
      <c r="Q38" s="11">
        <v>21.55</v>
      </c>
      <c r="R38" s="11">
        <v>12.1</v>
      </c>
      <c r="S38" s="11">
        <v>0</v>
      </c>
      <c r="T38" s="11">
        <v>0</v>
      </c>
      <c r="U38" s="11">
        <v>0</v>
      </c>
      <c r="V38" s="11">
        <v>0</v>
      </c>
      <c r="W38" s="11">
        <v>22.64</v>
      </c>
      <c r="X38" s="11">
        <v>5.39</v>
      </c>
      <c r="Y38" s="12">
        <f t="shared" si="0"/>
        <v>100.33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11.04</v>
      </c>
      <c r="E39" s="11">
        <v>0</v>
      </c>
      <c r="F39" s="11">
        <v>0</v>
      </c>
      <c r="G39" s="11">
        <v>32.450000000000003</v>
      </c>
      <c r="H39" s="11">
        <v>0</v>
      </c>
      <c r="I39" s="11">
        <v>0</v>
      </c>
      <c r="J39" s="11">
        <v>0</v>
      </c>
      <c r="K39" s="11">
        <v>17.78</v>
      </c>
      <c r="L39" s="11">
        <v>7.55</v>
      </c>
      <c r="M39" s="11">
        <v>24.37</v>
      </c>
      <c r="N39" s="11">
        <v>15.85</v>
      </c>
      <c r="O39" s="11">
        <v>7.51</v>
      </c>
      <c r="P39" s="11">
        <v>11.81</v>
      </c>
      <c r="Q39" s="11">
        <v>0</v>
      </c>
      <c r="R39" s="11">
        <v>0</v>
      </c>
      <c r="S39" s="11">
        <v>0</v>
      </c>
      <c r="T39" s="11">
        <v>11.21</v>
      </c>
      <c r="U39" s="11">
        <v>0</v>
      </c>
      <c r="V39" s="11">
        <v>0</v>
      </c>
      <c r="W39" s="11">
        <v>0</v>
      </c>
      <c r="X39" s="11">
        <v>14.510000000000002</v>
      </c>
      <c r="Y39" s="12">
        <f t="shared" si="0"/>
        <v>154.08000000000001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1314.76</v>
      </c>
      <c r="D40" s="15">
        <f t="shared" si="1"/>
        <v>361.69999999999993</v>
      </c>
      <c r="E40" s="15">
        <f t="shared" si="1"/>
        <v>1141.6199999999997</v>
      </c>
      <c r="F40" s="15">
        <f t="shared" si="1"/>
        <v>645.04000000000008</v>
      </c>
      <c r="G40" s="15">
        <f t="shared" si="1"/>
        <v>883.73</v>
      </c>
      <c r="H40" s="15">
        <f t="shared" si="1"/>
        <v>895.59000000000015</v>
      </c>
      <c r="I40" s="15">
        <f t="shared" si="1"/>
        <v>567.54999999999995</v>
      </c>
      <c r="J40" s="15">
        <f t="shared" si="1"/>
        <v>642.30999999999995</v>
      </c>
      <c r="K40" s="15">
        <f t="shared" si="1"/>
        <v>609.81999999999982</v>
      </c>
      <c r="L40" s="15">
        <f t="shared" si="1"/>
        <v>766.32</v>
      </c>
      <c r="M40" s="15">
        <f t="shared" si="1"/>
        <v>1014.7499999999999</v>
      </c>
      <c r="N40" s="15">
        <f t="shared" si="1"/>
        <v>236.96999999999997</v>
      </c>
      <c r="O40" s="15">
        <f t="shared" si="1"/>
        <v>21.09</v>
      </c>
      <c r="P40" s="15">
        <f t="shared" si="1"/>
        <v>927.37999999999988</v>
      </c>
      <c r="Q40" s="15">
        <f t="shared" si="1"/>
        <v>524.66</v>
      </c>
      <c r="R40" s="15">
        <f t="shared" si="1"/>
        <v>691.09</v>
      </c>
      <c r="S40" s="15">
        <f t="shared" si="1"/>
        <v>100.37</v>
      </c>
      <c r="T40" s="15">
        <f t="shared" si="1"/>
        <v>648.91000000000008</v>
      </c>
      <c r="U40" s="15">
        <f t="shared" si="1"/>
        <v>374.81</v>
      </c>
      <c r="V40" s="15">
        <f t="shared" si="1"/>
        <v>292.08999999999997</v>
      </c>
      <c r="W40" s="15">
        <f t="shared" si="1"/>
        <v>71.88</v>
      </c>
      <c r="X40" s="15">
        <f t="shared" si="1"/>
        <v>237.46999999999994</v>
      </c>
      <c r="Y40" s="16">
        <f t="shared" si="1"/>
        <v>12969.909999999996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89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51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1883.7200000000003</v>
      </c>
      <c r="D18" s="11">
        <v>856.27999999999986</v>
      </c>
      <c r="E18" s="11">
        <v>939.80000000000064</v>
      </c>
      <c r="F18" s="11">
        <v>593.3399999999998</v>
      </c>
      <c r="G18" s="11">
        <v>780.76999999999964</v>
      </c>
      <c r="H18" s="11">
        <v>787.45</v>
      </c>
      <c r="I18" s="11">
        <v>304.30999999999995</v>
      </c>
      <c r="J18" s="11">
        <v>239.31999999999994</v>
      </c>
      <c r="K18" s="11">
        <v>449.24</v>
      </c>
      <c r="L18" s="11">
        <v>238.36999999999998</v>
      </c>
      <c r="M18" s="11">
        <v>440.76000000000005</v>
      </c>
      <c r="N18" s="11">
        <v>263.94999999999993</v>
      </c>
      <c r="O18" s="11">
        <v>10.92</v>
      </c>
      <c r="P18" s="11">
        <v>1030.4399999999998</v>
      </c>
      <c r="Q18" s="11">
        <v>644.18000000000018</v>
      </c>
      <c r="R18" s="11">
        <v>686.72000000000014</v>
      </c>
      <c r="S18" s="11">
        <v>135.41</v>
      </c>
      <c r="T18" s="11">
        <v>438.90000000000009</v>
      </c>
      <c r="U18" s="11">
        <v>327.21999999999986</v>
      </c>
      <c r="V18" s="11">
        <v>345.48000000000013</v>
      </c>
      <c r="W18" s="11">
        <v>188.70000000000002</v>
      </c>
      <c r="X18" s="11">
        <v>113.32000000000001</v>
      </c>
      <c r="Y18" s="12">
        <f t="shared" ref="Y18:Y39" si="0">SUM(C18:X18)</f>
        <v>11698.599999999999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694.99</v>
      </c>
      <c r="D19" s="11">
        <v>948.66000000000008</v>
      </c>
      <c r="E19" s="11">
        <v>899.90000000000055</v>
      </c>
      <c r="F19" s="11">
        <v>388.47000000000008</v>
      </c>
      <c r="G19" s="11">
        <v>500.57999999999993</v>
      </c>
      <c r="H19" s="11">
        <v>299.76999999999992</v>
      </c>
      <c r="I19" s="11">
        <v>166.33000000000004</v>
      </c>
      <c r="J19" s="11">
        <v>121.92</v>
      </c>
      <c r="K19" s="11">
        <v>211.12</v>
      </c>
      <c r="L19" s="11">
        <v>91.570000000000007</v>
      </c>
      <c r="M19" s="11">
        <v>91.84</v>
      </c>
      <c r="N19" s="11">
        <v>115.24</v>
      </c>
      <c r="O19" s="11">
        <v>2.98</v>
      </c>
      <c r="P19" s="11">
        <v>775.68000000000018</v>
      </c>
      <c r="Q19" s="11">
        <v>330.04</v>
      </c>
      <c r="R19" s="11">
        <v>456.27</v>
      </c>
      <c r="S19" s="11">
        <v>45.820000000000007</v>
      </c>
      <c r="T19" s="11">
        <v>218.26000000000002</v>
      </c>
      <c r="U19" s="11">
        <v>144.97999999999996</v>
      </c>
      <c r="V19" s="11">
        <v>185.38</v>
      </c>
      <c r="W19" s="11">
        <v>47.66</v>
      </c>
      <c r="X19" s="11">
        <v>17.38</v>
      </c>
      <c r="Y19" s="12">
        <f t="shared" si="0"/>
        <v>6754.84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646.02</v>
      </c>
      <c r="D20" s="11">
        <v>1220.8799999999999</v>
      </c>
      <c r="E20" s="11">
        <v>1542.5299999999997</v>
      </c>
      <c r="F20" s="11">
        <v>560.76999999999987</v>
      </c>
      <c r="G20" s="11">
        <v>690.91999999999973</v>
      </c>
      <c r="H20" s="11">
        <v>393.60999999999984</v>
      </c>
      <c r="I20" s="11">
        <v>119.88000000000002</v>
      </c>
      <c r="J20" s="11">
        <v>199.64999999999992</v>
      </c>
      <c r="K20" s="11">
        <v>141.46</v>
      </c>
      <c r="L20" s="11">
        <v>117.39999999999999</v>
      </c>
      <c r="M20" s="11">
        <v>126.36</v>
      </c>
      <c r="N20" s="11">
        <v>56.43</v>
      </c>
      <c r="O20" s="11">
        <v>0</v>
      </c>
      <c r="P20" s="11">
        <v>841.86999999999989</v>
      </c>
      <c r="Q20" s="11">
        <v>217.88000000000005</v>
      </c>
      <c r="R20" s="11">
        <v>439.38000000000005</v>
      </c>
      <c r="S20" s="11">
        <v>61.699999999999996</v>
      </c>
      <c r="T20" s="11">
        <v>141.72</v>
      </c>
      <c r="U20" s="11">
        <v>175.93</v>
      </c>
      <c r="V20" s="11">
        <v>187.96000000000004</v>
      </c>
      <c r="W20" s="11">
        <v>98.539999999999992</v>
      </c>
      <c r="X20" s="11">
        <v>35.14</v>
      </c>
      <c r="Y20" s="12">
        <f t="shared" si="0"/>
        <v>8016.0299999999988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260.60000000000002</v>
      </c>
      <c r="D21" s="11">
        <v>363.67</v>
      </c>
      <c r="E21" s="11">
        <v>353.85</v>
      </c>
      <c r="F21" s="11">
        <v>540.66</v>
      </c>
      <c r="G21" s="11">
        <v>357.26999999999992</v>
      </c>
      <c r="H21" s="11">
        <v>365.49999999999989</v>
      </c>
      <c r="I21" s="11">
        <v>89.720000000000013</v>
      </c>
      <c r="J21" s="11">
        <v>17.68</v>
      </c>
      <c r="K21" s="11">
        <v>57.25</v>
      </c>
      <c r="L21" s="11">
        <v>55.440000000000005</v>
      </c>
      <c r="M21" s="11">
        <v>64.81</v>
      </c>
      <c r="N21" s="11">
        <v>16.96</v>
      </c>
      <c r="O21" s="11">
        <v>21.459999999999997</v>
      </c>
      <c r="P21" s="11">
        <v>379.71999999999991</v>
      </c>
      <c r="Q21" s="11">
        <v>170.07000000000002</v>
      </c>
      <c r="R21" s="11">
        <v>260.79999999999995</v>
      </c>
      <c r="S21" s="11">
        <v>27.229999999999997</v>
      </c>
      <c r="T21" s="11">
        <v>66.56</v>
      </c>
      <c r="U21" s="11">
        <v>22.96</v>
      </c>
      <c r="V21" s="11">
        <v>106.89999999999999</v>
      </c>
      <c r="W21" s="11">
        <v>77.199999999999989</v>
      </c>
      <c r="X21" s="11">
        <v>8.9600000000000009</v>
      </c>
      <c r="Y21" s="12">
        <f t="shared" si="0"/>
        <v>3685.2699999999991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996.27999999999975</v>
      </c>
      <c r="D22" s="11">
        <v>397.84000000000003</v>
      </c>
      <c r="E22" s="11">
        <v>650.03</v>
      </c>
      <c r="F22" s="11">
        <v>639.84000000000015</v>
      </c>
      <c r="G22" s="11">
        <v>798.7800000000002</v>
      </c>
      <c r="H22" s="11">
        <v>465.39</v>
      </c>
      <c r="I22" s="11">
        <v>168.12000000000003</v>
      </c>
      <c r="J22" s="11">
        <v>210.87</v>
      </c>
      <c r="K22" s="11">
        <v>200.90999999999994</v>
      </c>
      <c r="L22" s="11">
        <v>155.09</v>
      </c>
      <c r="M22" s="11">
        <v>174.11</v>
      </c>
      <c r="N22" s="11">
        <v>104.50999999999999</v>
      </c>
      <c r="O22" s="11">
        <v>8.41</v>
      </c>
      <c r="P22" s="11">
        <v>411.7999999999999</v>
      </c>
      <c r="Q22" s="11">
        <v>501.88000000000005</v>
      </c>
      <c r="R22" s="11">
        <v>528.56999999999982</v>
      </c>
      <c r="S22" s="11">
        <v>25.21</v>
      </c>
      <c r="T22" s="11">
        <v>109.34000000000002</v>
      </c>
      <c r="U22" s="11">
        <v>134.28</v>
      </c>
      <c r="V22" s="11">
        <v>189.3</v>
      </c>
      <c r="W22" s="11">
        <v>130.59000000000003</v>
      </c>
      <c r="X22" s="11">
        <v>73</v>
      </c>
      <c r="Y22" s="12">
        <f t="shared" si="0"/>
        <v>7074.15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199.91</v>
      </c>
      <c r="D23" s="11">
        <v>186.59</v>
      </c>
      <c r="E23" s="11">
        <v>295.34000000000009</v>
      </c>
      <c r="F23" s="11">
        <v>347.99999999999994</v>
      </c>
      <c r="G23" s="11">
        <v>220.17000000000002</v>
      </c>
      <c r="H23" s="11">
        <v>1205.0999999999995</v>
      </c>
      <c r="I23" s="11">
        <v>592.2399999999999</v>
      </c>
      <c r="J23" s="11">
        <v>688.88000000000011</v>
      </c>
      <c r="K23" s="11">
        <v>416.15999999999985</v>
      </c>
      <c r="L23" s="11">
        <v>219.86</v>
      </c>
      <c r="M23" s="11">
        <v>287.95000000000005</v>
      </c>
      <c r="N23" s="11">
        <v>225.59999999999997</v>
      </c>
      <c r="O23" s="11">
        <v>23.09</v>
      </c>
      <c r="P23" s="11">
        <v>420.04999999999995</v>
      </c>
      <c r="Q23" s="11">
        <v>157.51999999999998</v>
      </c>
      <c r="R23" s="11">
        <v>219.50000000000006</v>
      </c>
      <c r="S23" s="11">
        <v>61.14</v>
      </c>
      <c r="T23" s="11">
        <v>92.179999999999993</v>
      </c>
      <c r="U23" s="11">
        <v>87.58</v>
      </c>
      <c r="V23" s="11">
        <v>64.52</v>
      </c>
      <c r="W23" s="11">
        <v>33.22</v>
      </c>
      <c r="X23" s="11">
        <v>25.61</v>
      </c>
      <c r="Y23" s="12">
        <f t="shared" si="0"/>
        <v>6070.21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139.65</v>
      </c>
      <c r="D24" s="11">
        <v>107.72999999999996</v>
      </c>
      <c r="E24" s="11">
        <v>59.149999999999991</v>
      </c>
      <c r="F24" s="11">
        <v>36.42</v>
      </c>
      <c r="G24" s="11">
        <v>23.86</v>
      </c>
      <c r="H24" s="11">
        <v>686.60000000000014</v>
      </c>
      <c r="I24" s="11">
        <v>1016.4300000000003</v>
      </c>
      <c r="J24" s="11">
        <v>373.55</v>
      </c>
      <c r="K24" s="11">
        <v>617.08999999999992</v>
      </c>
      <c r="L24" s="11">
        <v>188.07999999999996</v>
      </c>
      <c r="M24" s="11">
        <v>311.34000000000003</v>
      </c>
      <c r="N24" s="11">
        <v>159.05000000000004</v>
      </c>
      <c r="O24" s="11">
        <v>40.590000000000003</v>
      </c>
      <c r="P24" s="11">
        <v>307.57999999999993</v>
      </c>
      <c r="Q24" s="11">
        <v>16.36</v>
      </c>
      <c r="R24" s="11">
        <v>34.65</v>
      </c>
      <c r="S24" s="11">
        <v>96.989999999999981</v>
      </c>
      <c r="T24" s="11">
        <v>0</v>
      </c>
      <c r="U24" s="11">
        <v>25.81</v>
      </c>
      <c r="V24" s="11">
        <v>61.150000000000006</v>
      </c>
      <c r="W24" s="11">
        <v>35.44</v>
      </c>
      <c r="X24" s="11">
        <v>34.42</v>
      </c>
      <c r="Y24" s="12">
        <f t="shared" si="0"/>
        <v>4371.9400000000005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69.900000000000006</v>
      </c>
      <c r="D25" s="11">
        <v>154.35000000000002</v>
      </c>
      <c r="E25" s="11">
        <v>37.03</v>
      </c>
      <c r="F25" s="11">
        <v>50.99</v>
      </c>
      <c r="G25" s="11">
        <v>54.650000000000006</v>
      </c>
      <c r="H25" s="11">
        <v>330.70999999999992</v>
      </c>
      <c r="I25" s="11">
        <v>427.25000000000006</v>
      </c>
      <c r="J25" s="11">
        <v>1002.6900000000004</v>
      </c>
      <c r="K25" s="11">
        <v>818.78</v>
      </c>
      <c r="L25" s="11">
        <v>495.36000000000007</v>
      </c>
      <c r="M25" s="11">
        <v>547.11000000000013</v>
      </c>
      <c r="N25" s="11">
        <v>246.07000000000002</v>
      </c>
      <c r="O25" s="11">
        <v>54.769999999999989</v>
      </c>
      <c r="P25" s="11">
        <v>95.850000000000009</v>
      </c>
      <c r="Q25" s="11">
        <v>78.160000000000011</v>
      </c>
      <c r="R25" s="11">
        <v>71.87</v>
      </c>
      <c r="S25" s="11">
        <v>143.77999999999997</v>
      </c>
      <c r="T25" s="11">
        <v>68.960000000000008</v>
      </c>
      <c r="U25" s="11">
        <v>38.270000000000003</v>
      </c>
      <c r="V25" s="11">
        <v>96.78</v>
      </c>
      <c r="W25" s="11">
        <v>32.61</v>
      </c>
      <c r="X25" s="11">
        <v>66.47999999999999</v>
      </c>
      <c r="Y25" s="12">
        <f t="shared" si="0"/>
        <v>4982.42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169.67999999999998</v>
      </c>
      <c r="D26" s="11">
        <v>235.99</v>
      </c>
      <c r="E26" s="11">
        <v>161.21999999999997</v>
      </c>
      <c r="F26" s="11">
        <v>195.70000000000005</v>
      </c>
      <c r="G26" s="11">
        <v>83.36</v>
      </c>
      <c r="H26" s="11">
        <v>378.54</v>
      </c>
      <c r="I26" s="11">
        <v>600.23000000000025</v>
      </c>
      <c r="J26" s="11">
        <v>654.45000000000016</v>
      </c>
      <c r="K26" s="11">
        <v>1154.6600000000001</v>
      </c>
      <c r="L26" s="11">
        <v>816.85000000000025</v>
      </c>
      <c r="M26" s="11">
        <v>1715.1399999999999</v>
      </c>
      <c r="N26" s="11">
        <v>546.91999999999973</v>
      </c>
      <c r="O26" s="11">
        <v>73.94</v>
      </c>
      <c r="P26" s="11">
        <v>474.44999999999987</v>
      </c>
      <c r="Q26" s="11">
        <v>85.65</v>
      </c>
      <c r="R26" s="11">
        <v>169.17999999999998</v>
      </c>
      <c r="S26" s="11">
        <v>125.06999999999998</v>
      </c>
      <c r="T26" s="11">
        <v>97.3</v>
      </c>
      <c r="U26" s="11">
        <v>72.010000000000005</v>
      </c>
      <c r="V26" s="11">
        <v>90.95</v>
      </c>
      <c r="W26" s="11">
        <v>21.54</v>
      </c>
      <c r="X26" s="11">
        <v>49.98</v>
      </c>
      <c r="Y26" s="12">
        <f t="shared" si="0"/>
        <v>7972.81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135.94</v>
      </c>
      <c r="D27" s="11">
        <v>57.29</v>
      </c>
      <c r="E27" s="11">
        <v>62.70000000000001</v>
      </c>
      <c r="F27" s="11">
        <v>54.79</v>
      </c>
      <c r="G27" s="11">
        <v>91.910000000000011</v>
      </c>
      <c r="H27" s="11">
        <v>194.93</v>
      </c>
      <c r="I27" s="11">
        <v>249.98000000000002</v>
      </c>
      <c r="J27" s="11">
        <v>616.85999999999967</v>
      </c>
      <c r="K27" s="11">
        <v>833.85000000000036</v>
      </c>
      <c r="L27" s="11">
        <v>1251.8200000000002</v>
      </c>
      <c r="M27" s="11">
        <v>1277.6000000000001</v>
      </c>
      <c r="N27" s="11">
        <v>784.03999999999974</v>
      </c>
      <c r="O27" s="11">
        <v>58.609999999999992</v>
      </c>
      <c r="P27" s="11">
        <v>167.79</v>
      </c>
      <c r="Q27" s="11">
        <v>60.969999999999992</v>
      </c>
      <c r="R27" s="11">
        <v>33.29</v>
      </c>
      <c r="S27" s="11">
        <v>147.61000000000001</v>
      </c>
      <c r="T27" s="11">
        <v>24.18</v>
      </c>
      <c r="U27" s="11">
        <v>21.25</v>
      </c>
      <c r="V27" s="11">
        <v>43.599999999999994</v>
      </c>
      <c r="W27" s="11">
        <v>15.74</v>
      </c>
      <c r="X27" s="11">
        <v>9.9499999999999993</v>
      </c>
      <c r="Y27" s="12">
        <f t="shared" si="0"/>
        <v>6194.7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73.929999999999993</v>
      </c>
      <c r="D28" s="11">
        <v>108.16</v>
      </c>
      <c r="E28" s="11">
        <v>92.72</v>
      </c>
      <c r="F28" s="11">
        <v>65.81</v>
      </c>
      <c r="G28" s="11">
        <v>117.22999999999999</v>
      </c>
      <c r="H28" s="11">
        <v>217</v>
      </c>
      <c r="I28" s="11">
        <v>322.30999999999995</v>
      </c>
      <c r="J28" s="11">
        <v>462.55999999999995</v>
      </c>
      <c r="K28" s="11">
        <v>1469.6399999999994</v>
      </c>
      <c r="L28" s="11">
        <v>1002.3999999999999</v>
      </c>
      <c r="M28" s="11">
        <v>2239.1800000000007</v>
      </c>
      <c r="N28" s="11">
        <v>657.73</v>
      </c>
      <c r="O28" s="11">
        <v>67.7</v>
      </c>
      <c r="P28" s="11">
        <v>175.78000000000003</v>
      </c>
      <c r="Q28" s="11">
        <v>24.29</v>
      </c>
      <c r="R28" s="11">
        <v>39.290000000000006</v>
      </c>
      <c r="S28" s="11">
        <v>115.38999999999999</v>
      </c>
      <c r="T28" s="11">
        <v>56.67</v>
      </c>
      <c r="U28" s="11">
        <v>24.810000000000002</v>
      </c>
      <c r="V28" s="11">
        <v>15.669999999999998</v>
      </c>
      <c r="W28" s="11">
        <v>17.46</v>
      </c>
      <c r="X28" s="11">
        <v>36.269999999999996</v>
      </c>
      <c r="Y28" s="12">
        <f t="shared" si="0"/>
        <v>7402.0000000000009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6.6</v>
      </c>
      <c r="E29" s="11">
        <v>17.96</v>
      </c>
      <c r="F29" s="11">
        <v>0</v>
      </c>
      <c r="G29" s="11">
        <v>40.440000000000005</v>
      </c>
      <c r="H29" s="11">
        <v>66.460000000000008</v>
      </c>
      <c r="I29" s="11">
        <v>81.860000000000014</v>
      </c>
      <c r="J29" s="11">
        <v>139.26</v>
      </c>
      <c r="K29" s="11">
        <v>146.25000000000003</v>
      </c>
      <c r="L29" s="11">
        <v>250.98000000000002</v>
      </c>
      <c r="M29" s="11">
        <v>387.37000000000012</v>
      </c>
      <c r="N29" s="11">
        <v>302.70000000000005</v>
      </c>
      <c r="O29" s="11">
        <v>3.63</v>
      </c>
      <c r="P29" s="11">
        <v>32.97</v>
      </c>
      <c r="Q29" s="11">
        <v>0</v>
      </c>
      <c r="R29" s="11">
        <v>0</v>
      </c>
      <c r="S29" s="11">
        <v>39.480000000000004</v>
      </c>
      <c r="T29" s="11">
        <v>15.1</v>
      </c>
      <c r="U29" s="11">
        <v>11.66</v>
      </c>
      <c r="V29" s="11">
        <v>9.44</v>
      </c>
      <c r="W29" s="11">
        <v>10.120000000000001</v>
      </c>
      <c r="X29" s="11">
        <v>25.91</v>
      </c>
      <c r="Y29" s="12">
        <f t="shared" si="0"/>
        <v>1594.7300000000005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1.89</v>
      </c>
      <c r="F30" s="11">
        <v>12.44</v>
      </c>
      <c r="G30" s="11">
        <v>0</v>
      </c>
      <c r="H30" s="11">
        <v>3.54</v>
      </c>
      <c r="I30" s="11">
        <v>6.29</v>
      </c>
      <c r="J30" s="11">
        <v>16.32</v>
      </c>
      <c r="K30" s="11">
        <v>26.71</v>
      </c>
      <c r="L30" s="11">
        <v>19.079999999999998</v>
      </c>
      <c r="M30" s="11">
        <v>33.6</v>
      </c>
      <c r="N30" s="11">
        <v>0</v>
      </c>
      <c r="O30" s="11">
        <v>180.42000000000004</v>
      </c>
      <c r="P30" s="11">
        <v>28.56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47.360000000000007</v>
      </c>
      <c r="Y30" s="12">
        <f t="shared" si="0"/>
        <v>379.19000000000005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505.18999999999994</v>
      </c>
      <c r="D31" s="11">
        <v>502.56000000000006</v>
      </c>
      <c r="E31" s="11">
        <v>652.4100000000002</v>
      </c>
      <c r="F31" s="11">
        <v>559.32000000000005</v>
      </c>
      <c r="G31" s="11">
        <v>428.82000000000005</v>
      </c>
      <c r="H31" s="11">
        <v>564.44000000000017</v>
      </c>
      <c r="I31" s="11">
        <v>356.58999999999992</v>
      </c>
      <c r="J31" s="11">
        <v>268.75</v>
      </c>
      <c r="K31" s="11">
        <v>506.00999999999993</v>
      </c>
      <c r="L31" s="11">
        <v>246.01</v>
      </c>
      <c r="M31" s="11">
        <v>493.95000000000005</v>
      </c>
      <c r="N31" s="11">
        <v>157.29999999999998</v>
      </c>
      <c r="O31" s="11">
        <v>27.26</v>
      </c>
      <c r="P31" s="11">
        <v>2676.9500000000016</v>
      </c>
      <c r="Q31" s="11">
        <v>251.95999999999998</v>
      </c>
      <c r="R31" s="11">
        <v>433.83</v>
      </c>
      <c r="S31" s="11">
        <v>82.079999999999984</v>
      </c>
      <c r="T31" s="11">
        <v>853.56000000000029</v>
      </c>
      <c r="U31" s="11">
        <v>787.18</v>
      </c>
      <c r="V31" s="11">
        <v>364.92999999999995</v>
      </c>
      <c r="W31" s="11">
        <v>98.819999999999979</v>
      </c>
      <c r="X31" s="11">
        <v>42.75</v>
      </c>
      <c r="Y31" s="12">
        <f t="shared" si="0"/>
        <v>10860.670000000002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203.15999999999997</v>
      </c>
      <c r="D32" s="11">
        <v>89.46</v>
      </c>
      <c r="E32" s="11">
        <v>158.38000000000002</v>
      </c>
      <c r="F32" s="11">
        <v>133.32</v>
      </c>
      <c r="G32" s="11">
        <v>148.29999999999998</v>
      </c>
      <c r="H32" s="11">
        <v>98.679999999999993</v>
      </c>
      <c r="I32" s="11">
        <v>18.75</v>
      </c>
      <c r="J32" s="11">
        <v>4.2</v>
      </c>
      <c r="K32" s="11">
        <v>50.110000000000007</v>
      </c>
      <c r="L32" s="11">
        <v>0</v>
      </c>
      <c r="M32" s="11">
        <v>7.61</v>
      </c>
      <c r="N32" s="11">
        <v>14.7</v>
      </c>
      <c r="O32" s="11">
        <v>1.27</v>
      </c>
      <c r="P32" s="11">
        <v>105.28999999999999</v>
      </c>
      <c r="Q32" s="11">
        <v>1158.3800000000001</v>
      </c>
      <c r="R32" s="11">
        <v>729.47</v>
      </c>
      <c r="S32" s="11">
        <v>11.12</v>
      </c>
      <c r="T32" s="11">
        <v>26.94</v>
      </c>
      <c r="U32" s="11">
        <v>32.61</v>
      </c>
      <c r="V32" s="11">
        <v>216.09000000000003</v>
      </c>
      <c r="W32" s="11">
        <v>293.46000000000004</v>
      </c>
      <c r="X32" s="11">
        <v>36.24</v>
      </c>
      <c r="Y32" s="12">
        <f t="shared" si="0"/>
        <v>3537.54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276.06999999999994</v>
      </c>
      <c r="D33" s="11">
        <v>247.61</v>
      </c>
      <c r="E33" s="11">
        <v>215.44999999999996</v>
      </c>
      <c r="F33" s="11">
        <v>111.91999999999999</v>
      </c>
      <c r="G33" s="11">
        <v>175.49000000000004</v>
      </c>
      <c r="H33" s="11">
        <v>145.03</v>
      </c>
      <c r="I33" s="11">
        <v>19.39</v>
      </c>
      <c r="J33" s="11">
        <v>9.4</v>
      </c>
      <c r="K33" s="11">
        <v>22.71</v>
      </c>
      <c r="L33" s="11">
        <v>17.170000000000002</v>
      </c>
      <c r="M33" s="11">
        <v>12.75</v>
      </c>
      <c r="N33" s="11">
        <v>6.52</v>
      </c>
      <c r="O33" s="11">
        <v>6.71</v>
      </c>
      <c r="P33" s="11">
        <v>229.13000000000002</v>
      </c>
      <c r="Q33" s="11">
        <v>847.47000000000037</v>
      </c>
      <c r="R33" s="11">
        <v>1954.2099999999996</v>
      </c>
      <c r="S33" s="11">
        <v>47.72</v>
      </c>
      <c r="T33" s="11">
        <v>31.590000000000003</v>
      </c>
      <c r="U33" s="11">
        <v>0</v>
      </c>
      <c r="V33" s="11">
        <v>473.07000000000005</v>
      </c>
      <c r="W33" s="11">
        <v>288.01999999999987</v>
      </c>
      <c r="X33" s="11">
        <v>97.6</v>
      </c>
      <c r="Y33" s="12">
        <f t="shared" si="0"/>
        <v>5235.0300000000007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27.93</v>
      </c>
      <c r="D34" s="11">
        <v>45.170000000000009</v>
      </c>
      <c r="E34" s="11">
        <v>14.47</v>
      </c>
      <c r="F34" s="11">
        <v>0</v>
      </c>
      <c r="G34" s="11">
        <v>7.31</v>
      </c>
      <c r="H34" s="11">
        <v>41.06</v>
      </c>
      <c r="I34" s="11">
        <v>14.86</v>
      </c>
      <c r="J34" s="11">
        <v>14.32</v>
      </c>
      <c r="K34" s="11">
        <v>51.02000000000001</v>
      </c>
      <c r="L34" s="11">
        <v>82.78</v>
      </c>
      <c r="M34" s="11">
        <v>59.620000000000005</v>
      </c>
      <c r="N34" s="11">
        <v>36.68</v>
      </c>
      <c r="O34" s="11">
        <v>0</v>
      </c>
      <c r="P34" s="11">
        <v>28.689999999999998</v>
      </c>
      <c r="Q34" s="11">
        <v>3.57</v>
      </c>
      <c r="R34" s="11">
        <v>27.37</v>
      </c>
      <c r="S34" s="11">
        <v>559.31000000000006</v>
      </c>
      <c r="T34" s="11">
        <v>0</v>
      </c>
      <c r="U34" s="11">
        <v>0</v>
      </c>
      <c r="V34" s="11">
        <v>20.86</v>
      </c>
      <c r="W34" s="11">
        <v>0</v>
      </c>
      <c r="X34" s="11">
        <v>46.08</v>
      </c>
      <c r="Y34" s="12">
        <f t="shared" si="0"/>
        <v>1081.0999999999999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109.45000000000002</v>
      </c>
      <c r="D35" s="11">
        <v>99.850000000000009</v>
      </c>
      <c r="E35" s="11">
        <v>65.58</v>
      </c>
      <c r="F35" s="11">
        <v>80.38</v>
      </c>
      <c r="G35" s="11">
        <v>79.160000000000011</v>
      </c>
      <c r="H35" s="11">
        <v>17.170000000000002</v>
      </c>
      <c r="I35" s="11">
        <v>57.57</v>
      </c>
      <c r="J35" s="11">
        <v>65.87</v>
      </c>
      <c r="K35" s="11">
        <v>0</v>
      </c>
      <c r="L35" s="11">
        <v>54.620000000000005</v>
      </c>
      <c r="M35" s="11">
        <v>72.55</v>
      </c>
      <c r="N35" s="11">
        <v>0</v>
      </c>
      <c r="O35" s="11">
        <v>5.86</v>
      </c>
      <c r="P35" s="11">
        <v>784.23</v>
      </c>
      <c r="Q35" s="11">
        <v>27.64</v>
      </c>
      <c r="R35" s="11">
        <v>51.29</v>
      </c>
      <c r="S35" s="11">
        <v>9.52</v>
      </c>
      <c r="T35" s="11">
        <v>2704.9700000000003</v>
      </c>
      <c r="U35" s="11">
        <v>1236.6299999999997</v>
      </c>
      <c r="V35" s="11">
        <v>60.45</v>
      </c>
      <c r="W35" s="11">
        <v>29.590000000000003</v>
      </c>
      <c r="X35" s="11">
        <v>30.560000000000002</v>
      </c>
      <c r="Y35" s="12">
        <f t="shared" si="0"/>
        <v>5642.9400000000005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87.15</v>
      </c>
      <c r="D36" s="11">
        <v>106.10999999999999</v>
      </c>
      <c r="E36" s="11">
        <v>67.84</v>
      </c>
      <c r="F36" s="11">
        <v>50.279999999999994</v>
      </c>
      <c r="G36" s="11">
        <v>60.28</v>
      </c>
      <c r="H36" s="11">
        <v>12.1</v>
      </c>
      <c r="I36" s="11">
        <v>19.93</v>
      </c>
      <c r="J36" s="11">
        <v>5.45</v>
      </c>
      <c r="K36" s="11">
        <v>23.14</v>
      </c>
      <c r="L36" s="11">
        <v>19.260000000000002</v>
      </c>
      <c r="M36" s="11">
        <v>26.36</v>
      </c>
      <c r="N36" s="11">
        <v>7.58</v>
      </c>
      <c r="O36" s="11">
        <v>2.9</v>
      </c>
      <c r="P36" s="11">
        <v>328.54999999999995</v>
      </c>
      <c r="Q36" s="11">
        <v>40.420000000000009</v>
      </c>
      <c r="R36" s="11">
        <v>45.650000000000006</v>
      </c>
      <c r="S36" s="11">
        <v>16.14</v>
      </c>
      <c r="T36" s="11">
        <v>1003.0600000000004</v>
      </c>
      <c r="U36" s="11">
        <v>948.25999999999976</v>
      </c>
      <c r="V36" s="11">
        <v>24.009999999999998</v>
      </c>
      <c r="W36" s="11">
        <v>5.14</v>
      </c>
      <c r="X36" s="11">
        <v>27.62</v>
      </c>
      <c r="Y36" s="12">
        <f t="shared" si="0"/>
        <v>2927.23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130.51</v>
      </c>
      <c r="D37" s="11">
        <v>56.360000000000007</v>
      </c>
      <c r="E37" s="11">
        <v>107.85</v>
      </c>
      <c r="F37" s="11">
        <v>81.400000000000006</v>
      </c>
      <c r="G37" s="11">
        <v>25.799999999999997</v>
      </c>
      <c r="H37" s="11">
        <v>64.850000000000009</v>
      </c>
      <c r="I37" s="11">
        <v>29.269999999999996</v>
      </c>
      <c r="J37" s="11">
        <v>6.73</v>
      </c>
      <c r="K37" s="11">
        <v>32.14</v>
      </c>
      <c r="L37" s="11">
        <v>26.4</v>
      </c>
      <c r="M37" s="11">
        <v>32.53</v>
      </c>
      <c r="N37" s="11">
        <v>24.22</v>
      </c>
      <c r="O37" s="11">
        <v>0</v>
      </c>
      <c r="P37" s="11">
        <v>166.39000000000001</v>
      </c>
      <c r="Q37" s="11">
        <v>67.240000000000009</v>
      </c>
      <c r="R37" s="11">
        <v>215.61</v>
      </c>
      <c r="S37" s="11">
        <v>34.04</v>
      </c>
      <c r="T37" s="11">
        <v>19.98</v>
      </c>
      <c r="U37" s="11">
        <v>5.99</v>
      </c>
      <c r="V37" s="11">
        <v>1649.4800000000016</v>
      </c>
      <c r="W37" s="11">
        <v>38.42</v>
      </c>
      <c r="X37" s="11">
        <v>68.3</v>
      </c>
      <c r="Y37" s="12">
        <f t="shared" si="0"/>
        <v>2883.510000000002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36.550000000000004</v>
      </c>
      <c r="D38" s="11">
        <v>27.699999999999996</v>
      </c>
      <c r="E38" s="11">
        <v>11.53</v>
      </c>
      <c r="F38" s="11">
        <v>5.35</v>
      </c>
      <c r="G38" s="11">
        <v>32.18</v>
      </c>
      <c r="H38" s="11">
        <v>47.31</v>
      </c>
      <c r="I38" s="11">
        <v>4.5199999999999996</v>
      </c>
      <c r="J38" s="11">
        <v>3.04</v>
      </c>
      <c r="K38" s="11">
        <v>12.82</v>
      </c>
      <c r="L38" s="11">
        <v>11.48</v>
      </c>
      <c r="M38" s="11">
        <v>0</v>
      </c>
      <c r="N38" s="11">
        <v>0</v>
      </c>
      <c r="O38" s="11">
        <v>0</v>
      </c>
      <c r="P38" s="11">
        <v>25.75</v>
      </c>
      <c r="Q38" s="11">
        <v>63.47</v>
      </c>
      <c r="R38" s="11">
        <v>61.44</v>
      </c>
      <c r="S38" s="11">
        <v>5.37</v>
      </c>
      <c r="T38" s="11">
        <v>4.8</v>
      </c>
      <c r="U38" s="11">
        <v>7.41</v>
      </c>
      <c r="V38" s="11">
        <v>59.5</v>
      </c>
      <c r="W38" s="11">
        <v>407.56000000000012</v>
      </c>
      <c r="X38" s="11">
        <v>10.370000000000001</v>
      </c>
      <c r="Y38" s="12">
        <f t="shared" si="0"/>
        <v>838.1500000000002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120.58999999999999</v>
      </c>
      <c r="D39" s="11">
        <v>79.17</v>
      </c>
      <c r="E39" s="11">
        <v>51.6</v>
      </c>
      <c r="F39" s="11">
        <v>133.76000000000002</v>
      </c>
      <c r="G39" s="11">
        <v>184.43</v>
      </c>
      <c r="H39" s="11">
        <v>126.71</v>
      </c>
      <c r="I39" s="11">
        <v>112.00999999999999</v>
      </c>
      <c r="J39" s="11">
        <v>213.98</v>
      </c>
      <c r="K39" s="11">
        <v>199.83</v>
      </c>
      <c r="L39" s="11">
        <v>72.570000000000007</v>
      </c>
      <c r="M39" s="11">
        <v>248.5</v>
      </c>
      <c r="N39" s="11">
        <v>229.66000000000003</v>
      </c>
      <c r="O39" s="11">
        <v>146.84000000000003</v>
      </c>
      <c r="P39" s="11">
        <v>285.73</v>
      </c>
      <c r="Q39" s="11">
        <v>62.97999999999999</v>
      </c>
      <c r="R39" s="11">
        <v>155.22999999999999</v>
      </c>
      <c r="S39" s="11">
        <v>228.41999999999993</v>
      </c>
      <c r="T39" s="11">
        <v>143.55000000000001</v>
      </c>
      <c r="U39" s="11">
        <v>40.61</v>
      </c>
      <c r="V39" s="11">
        <v>114.46</v>
      </c>
      <c r="W39" s="11">
        <v>43.940000000000005</v>
      </c>
      <c r="X39" s="11">
        <v>26.53</v>
      </c>
      <c r="Y39" s="12">
        <f t="shared" si="0"/>
        <v>3021.1000000000008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6773.7599999999984</v>
      </c>
      <c r="D40" s="15">
        <f t="shared" si="1"/>
        <v>5901.0099999999993</v>
      </c>
      <c r="E40" s="15">
        <f t="shared" si="1"/>
        <v>6459.2300000000014</v>
      </c>
      <c r="F40" s="15">
        <f t="shared" si="1"/>
        <v>4642.96</v>
      </c>
      <c r="G40" s="15">
        <f t="shared" si="1"/>
        <v>4901.71</v>
      </c>
      <c r="H40" s="15">
        <f t="shared" si="1"/>
        <v>6511.9500000000016</v>
      </c>
      <c r="I40" s="15">
        <f t="shared" si="1"/>
        <v>4777.8400000000011</v>
      </c>
      <c r="J40" s="15">
        <f t="shared" si="1"/>
        <v>5335.7499999999982</v>
      </c>
      <c r="K40" s="15">
        <f t="shared" si="1"/>
        <v>7440.9</v>
      </c>
      <c r="L40" s="15">
        <f t="shared" si="1"/>
        <v>5432.59</v>
      </c>
      <c r="M40" s="15">
        <f t="shared" si="1"/>
        <v>8651.0400000000027</v>
      </c>
      <c r="N40" s="15">
        <f t="shared" si="1"/>
        <v>3955.8599999999992</v>
      </c>
      <c r="O40" s="15">
        <f t="shared" si="1"/>
        <v>737.36</v>
      </c>
      <c r="P40" s="15">
        <f t="shared" si="1"/>
        <v>9773.25</v>
      </c>
      <c r="Q40" s="15">
        <f t="shared" si="1"/>
        <v>4810.13</v>
      </c>
      <c r="R40" s="15">
        <f t="shared" si="1"/>
        <v>6613.6199999999972</v>
      </c>
      <c r="S40" s="15">
        <f t="shared" si="1"/>
        <v>2018.5499999999997</v>
      </c>
      <c r="T40" s="15">
        <f t="shared" si="1"/>
        <v>6117.6200000000017</v>
      </c>
      <c r="U40" s="15">
        <f t="shared" si="1"/>
        <v>4145.4499999999989</v>
      </c>
      <c r="V40" s="15">
        <f t="shared" si="1"/>
        <v>4379.9800000000023</v>
      </c>
      <c r="W40" s="15">
        <f t="shared" si="1"/>
        <v>1913.7700000000002</v>
      </c>
      <c r="X40" s="15">
        <f t="shared" si="1"/>
        <v>929.83000000000015</v>
      </c>
      <c r="Y40" s="16">
        <f t="shared" si="1"/>
        <v>112224.16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380</v>
      </c>
      <c r="D18" s="11">
        <v>48</v>
      </c>
      <c r="E18" s="11">
        <v>129</v>
      </c>
      <c r="F18" s="11">
        <v>79</v>
      </c>
      <c r="G18" s="11">
        <v>171</v>
      </c>
      <c r="H18" s="11">
        <v>33</v>
      </c>
      <c r="I18" s="11">
        <v>10</v>
      </c>
      <c r="J18" s="11">
        <v>0</v>
      </c>
      <c r="K18" s="11">
        <v>31</v>
      </c>
      <c r="L18" s="11">
        <v>5</v>
      </c>
      <c r="M18" s="11">
        <v>0</v>
      </c>
      <c r="N18" s="11">
        <v>0</v>
      </c>
      <c r="O18" s="11">
        <v>0</v>
      </c>
      <c r="P18" s="11">
        <v>74</v>
      </c>
      <c r="Q18" s="11">
        <v>28</v>
      </c>
      <c r="R18" s="11">
        <v>27</v>
      </c>
      <c r="S18" s="11">
        <v>0</v>
      </c>
      <c r="T18" s="11">
        <v>4</v>
      </c>
      <c r="U18" s="11">
        <v>0</v>
      </c>
      <c r="V18" s="11">
        <v>15</v>
      </c>
      <c r="W18" s="11">
        <v>0</v>
      </c>
      <c r="X18" s="11">
        <v>25</v>
      </c>
      <c r="Y18" s="12">
        <v>1062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237</v>
      </c>
      <c r="D19" s="11">
        <v>136</v>
      </c>
      <c r="E19" s="11">
        <v>338</v>
      </c>
      <c r="F19" s="11">
        <v>47</v>
      </c>
      <c r="G19" s="11">
        <v>117</v>
      </c>
      <c r="H19" s="11">
        <v>8</v>
      </c>
      <c r="I19" s="11">
        <v>0</v>
      </c>
      <c r="J19" s="11">
        <v>0</v>
      </c>
      <c r="K19" s="11">
        <v>10</v>
      </c>
      <c r="L19" s="11">
        <v>0</v>
      </c>
      <c r="M19" s="11">
        <v>0</v>
      </c>
      <c r="N19" s="11">
        <v>8</v>
      </c>
      <c r="O19" s="11">
        <v>0</v>
      </c>
      <c r="P19" s="11">
        <v>38</v>
      </c>
      <c r="Q19" s="11">
        <v>15</v>
      </c>
      <c r="R19" s="11">
        <v>31</v>
      </c>
      <c r="S19" s="11">
        <v>0</v>
      </c>
      <c r="T19" s="11">
        <v>22</v>
      </c>
      <c r="U19" s="11">
        <v>37</v>
      </c>
      <c r="V19" s="11">
        <v>9</v>
      </c>
      <c r="W19" s="11">
        <v>20</v>
      </c>
      <c r="X19" s="11">
        <v>36</v>
      </c>
      <c r="Y19" s="12">
        <v>1109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234</v>
      </c>
      <c r="D20" s="11">
        <v>118</v>
      </c>
      <c r="E20" s="11">
        <v>250</v>
      </c>
      <c r="F20" s="11">
        <v>35</v>
      </c>
      <c r="G20" s="11">
        <v>210</v>
      </c>
      <c r="H20" s="11">
        <v>9</v>
      </c>
      <c r="I20" s="11">
        <v>6</v>
      </c>
      <c r="J20" s="11">
        <v>31</v>
      </c>
      <c r="K20" s="11">
        <v>0</v>
      </c>
      <c r="L20" s="11">
        <v>23</v>
      </c>
      <c r="M20" s="11">
        <v>11</v>
      </c>
      <c r="N20" s="11">
        <v>0</v>
      </c>
      <c r="O20" s="11">
        <v>0</v>
      </c>
      <c r="P20" s="11">
        <v>48</v>
      </c>
      <c r="Q20" s="11">
        <v>26</v>
      </c>
      <c r="R20" s="11">
        <v>9</v>
      </c>
      <c r="S20" s="11">
        <v>0</v>
      </c>
      <c r="T20" s="11">
        <v>44</v>
      </c>
      <c r="U20" s="11">
        <v>0</v>
      </c>
      <c r="V20" s="11">
        <v>11</v>
      </c>
      <c r="W20" s="11">
        <v>0</v>
      </c>
      <c r="X20" s="11">
        <v>11</v>
      </c>
      <c r="Y20" s="12">
        <v>1077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142</v>
      </c>
      <c r="D21" s="11">
        <v>5</v>
      </c>
      <c r="E21" s="11">
        <v>89</v>
      </c>
      <c r="F21" s="11">
        <v>32</v>
      </c>
      <c r="G21" s="11">
        <v>90</v>
      </c>
      <c r="H21" s="11">
        <v>33</v>
      </c>
      <c r="I21" s="11">
        <v>0</v>
      </c>
      <c r="J21" s="11">
        <v>5</v>
      </c>
      <c r="K21" s="11">
        <v>18</v>
      </c>
      <c r="L21" s="11">
        <v>3</v>
      </c>
      <c r="M21" s="11">
        <v>0</v>
      </c>
      <c r="N21" s="11">
        <v>0</v>
      </c>
      <c r="O21" s="11">
        <v>0</v>
      </c>
      <c r="P21" s="11">
        <v>35</v>
      </c>
      <c r="Q21" s="11">
        <v>29</v>
      </c>
      <c r="R21" s="11">
        <v>20</v>
      </c>
      <c r="S21" s="11">
        <v>0</v>
      </c>
      <c r="T21" s="11">
        <v>0</v>
      </c>
      <c r="U21" s="11">
        <v>0</v>
      </c>
      <c r="V21" s="11">
        <v>16</v>
      </c>
      <c r="W21" s="11">
        <v>0</v>
      </c>
      <c r="X21" s="11">
        <v>9</v>
      </c>
      <c r="Y21" s="12">
        <v>526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360</v>
      </c>
      <c r="D22" s="11">
        <v>62</v>
      </c>
      <c r="E22" s="11">
        <v>159</v>
      </c>
      <c r="F22" s="11">
        <v>83</v>
      </c>
      <c r="G22" s="11">
        <v>150</v>
      </c>
      <c r="H22" s="11">
        <v>0</v>
      </c>
      <c r="I22" s="11">
        <v>0</v>
      </c>
      <c r="J22" s="11">
        <v>0</v>
      </c>
      <c r="K22" s="11">
        <v>0</v>
      </c>
      <c r="L22" s="11">
        <v>70</v>
      </c>
      <c r="M22" s="11">
        <v>30</v>
      </c>
      <c r="N22" s="11">
        <v>0</v>
      </c>
      <c r="O22" s="11">
        <v>0</v>
      </c>
      <c r="P22" s="11">
        <v>29</v>
      </c>
      <c r="Q22" s="11">
        <v>27</v>
      </c>
      <c r="R22" s="11">
        <v>25</v>
      </c>
      <c r="S22" s="11">
        <v>7</v>
      </c>
      <c r="T22" s="11">
        <v>0</v>
      </c>
      <c r="U22" s="11">
        <v>13</v>
      </c>
      <c r="V22" s="11">
        <v>20</v>
      </c>
      <c r="W22" s="11">
        <v>12</v>
      </c>
      <c r="X22" s="11">
        <v>13</v>
      </c>
      <c r="Y22" s="12">
        <v>1058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45</v>
      </c>
      <c r="D23" s="11">
        <v>32</v>
      </c>
      <c r="E23" s="11">
        <v>76</v>
      </c>
      <c r="F23" s="11">
        <v>33</v>
      </c>
      <c r="G23" s="11">
        <v>48</v>
      </c>
      <c r="H23" s="11">
        <v>115</v>
      </c>
      <c r="I23" s="11">
        <v>37</v>
      </c>
      <c r="J23" s="11">
        <v>78</v>
      </c>
      <c r="K23" s="11">
        <v>67</v>
      </c>
      <c r="L23" s="11">
        <v>45</v>
      </c>
      <c r="M23" s="11">
        <v>23</v>
      </c>
      <c r="N23" s="11">
        <v>0</v>
      </c>
      <c r="O23" s="11">
        <v>0</v>
      </c>
      <c r="P23" s="11">
        <v>21</v>
      </c>
      <c r="Q23" s="11">
        <v>10</v>
      </c>
      <c r="R23" s="11">
        <v>21</v>
      </c>
      <c r="S23" s="11">
        <v>0</v>
      </c>
      <c r="T23" s="11">
        <v>0</v>
      </c>
      <c r="U23" s="11">
        <v>11</v>
      </c>
      <c r="V23" s="11">
        <v>0</v>
      </c>
      <c r="W23" s="11">
        <v>0</v>
      </c>
      <c r="X23" s="11">
        <v>15</v>
      </c>
      <c r="Y23" s="12">
        <v>678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109</v>
      </c>
      <c r="D24" s="11">
        <v>42</v>
      </c>
      <c r="E24" s="11">
        <v>14</v>
      </c>
      <c r="F24" s="11">
        <v>0</v>
      </c>
      <c r="G24" s="11">
        <v>28</v>
      </c>
      <c r="H24" s="11">
        <v>41</v>
      </c>
      <c r="I24" s="11">
        <v>97</v>
      </c>
      <c r="J24" s="11">
        <v>19</v>
      </c>
      <c r="K24" s="11">
        <v>65</v>
      </c>
      <c r="L24" s="11">
        <v>71</v>
      </c>
      <c r="M24" s="11">
        <v>79</v>
      </c>
      <c r="N24" s="11">
        <v>0</v>
      </c>
      <c r="O24" s="11">
        <v>0</v>
      </c>
      <c r="P24" s="11">
        <v>17</v>
      </c>
      <c r="Q24" s="11">
        <v>0</v>
      </c>
      <c r="R24" s="11">
        <v>11</v>
      </c>
      <c r="S24" s="11">
        <v>0</v>
      </c>
      <c r="T24" s="11">
        <v>0</v>
      </c>
      <c r="U24" s="11">
        <v>0</v>
      </c>
      <c r="V24" s="11">
        <v>19</v>
      </c>
      <c r="W24" s="11">
        <v>0</v>
      </c>
      <c r="X24" s="11">
        <v>54</v>
      </c>
      <c r="Y24" s="12">
        <v>665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70</v>
      </c>
      <c r="D25" s="11">
        <v>18</v>
      </c>
      <c r="E25" s="11">
        <v>7</v>
      </c>
      <c r="F25" s="11">
        <v>10</v>
      </c>
      <c r="G25" s="11">
        <v>25</v>
      </c>
      <c r="H25" s="11">
        <v>45</v>
      </c>
      <c r="I25" s="11">
        <v>80</v>
      </c>
      <c r="J25" s="11">
        <v>104</v>
      </c>
      <c r="K25" s="11">
        <v>108</v>
      </c>
      <c r="L25" s="11">
        <v>76</v>
      </c>
      <c r="M25" s="11">
        <v>65</v>
      </c>
      <c r="N25" s="11">
        <v>18</v>
      </c>
      <c r="O25" s="11">
        <v>0</v>
      </c>
      <c r="P25" s="11">
        <v>7</v>
      </c>
      <c r="Q25" s="11">
        <v>0</v>
      </c>
      <c r="R25" s="11">
        <v>8</v>
      </c>
      <c r="S25" s="11">
        <v>0</v>
      </c>
      <c r="T25" s="11">
        <v>0</v>
      </c>
      <c r="U25" s="11">
        <v>0</v>
      </c>
      <c r="V25" s="11">
        <v>20</v>
      </c>
      <c r="W25" s="11">
        <v>0</v>
      </c>
      <c r="X25" s="11">
        <v>36</v>
      </c>
      <c r="Y25" s="12">
        <v>697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101</v>
      </c>
      <c r="D26" s="11">
        <v>29</v>
      </c>
      <c r="E26" s="11">
        <v>8</v>
      </c>
      <c r="F26" s="11">
        <v>0</v>
      </c>
      <c r="G26" s="11">
        <v>36</v>
      </c>
      <c r="H26" s="11">
        <v>99</v>
      </c>
      <c r="I26" s="11">
        <v>73</v>
      </c>
      <c r="J26" s="11">
        <v>18</v>
      </c>
      <c r="K26" s="11">
        <v>150</v>
      </c>
      <c r="L26" s="11">
        <v>169</v>
      </c>
      <c r="M26" s="11">
        <v>102</v>
      </c>
      <c r="N26" s="11">
        <v>32</v>
      </c>
      <c r="O26" s="11">
        <v>0</v>
      </c>
      <c r="P26" s="11">
        <v>0</v>
      </c>
      <c r="Q26" s="11">
        <v>75</v>
      </c>
      <c r="R26" s="11">
        <v>0</v>
      </c>
      <c r="S26" s="11">
        <v>0</v>
      </c>
      <c r="T26" s="11">
        <v>35</v>
      </c>
      <c r="U26" s="11">
        <v>0</v>
      </c>
      <c r="V26" s="11">
        <v>0</v>
      </c>
      <c r="W26" s="11">
        <v>7</v>
      </c>
      <c r="X26" s="11">
        <v>61</v>
      </c>
      <c r="Y26" s="12">
        <v>994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92</v>
      </c>
      <c r="D27" s="11">
        <v>18</v>
      </c>
      <c r="E27" s="11">
        <v>39</v>
      </c>
      <c r="F27" s="11">
        <v>0</v>
      </c>
      <c r="G27" s="11">
        <v>56</v>
      </c>
      <c r="H27" s="11">
        <v>16</v>
      </c>
      <c r="I27" s="11">
        <v>51</v>
      </c>
      <c r="J27" s="11">
        <v>43</v>
      </c>
      <c r="K27" s="11">
        <v>124</v>
      </c>
      <c r="L27" s="11">
        <v>203</v>
      </c>
      <c r="M27" s="11">
        <v>284</v>
      </c>
      <c r="N27" s="11">
        <v>38</v>
      </c>
      <c r="O27" s="11">
        <v>0</v>
      </c>
      <c r="P27" s="11">
        <v>10</v>
      </c>
      <c r="Q27" s="11">
        <v>9</v>
      </c>
      <c r="R27" s="11">
        <v>0</v>
      </c>
      <c r="S27" s="11">
        <v>19</v>
      </c>
      <c r="T27" s="11">
        <v>0</v>
      </c>
      <c r="U27" s="11">
        <v>9</v>
      </c>
      <c r="V27" s="11">
        <v>13</v>
      </c>
      <c r="W27" s="11">
        <v>0</v>
      </c>
      <c r="X27" s="11">
        <v>11</v>
      </c>
      <c r="Y27" s="12">
        <v>1036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11</v>
      </c>
      <c r="D28" s="11">
        <v>26</v>
      </c>
      <c r="E28" s="11">
        <v>0</v>
      </c>
      <c r="F28" s="11">
        <v>10</v>
      </c>
      <c r="G28" s="11">
        <v>11</v>
      </c>
      <c r="H28" s="11">
        <v>0</v>
      </c>
      <c r="I28" s="11">
        <v>39</v>
      </c>
      <c r="J28" s="11">
        <v>24</v>
      </c>
      <c r="K28" s="11">
        <v>112</v>
      </c>
      <c r="L28" s="11">
        <v>167</v>
      </c>
      <c r="M28" s="11">
        <v>408</v>
      </c>
      <c r="N28" s="11">
        <v>11</v>
      </c>
      <c r="O28" s="11">
        <v>3</v>
      </c>
      <c r="P28" s="11">
        <v>13</v>
      </c>
      <c r="Q28" s="11">
        <v>0</v>
      </c>
      <c r="R28" s="11">
        <v>0</v>
      </c>
      <c r="S28" s="11">
        <v>0</v>
      </c>
      <c r="T28" s="11">
        <v>0</v>
      </c>
      <c r="U28" s="11">
        <v>10</v>
      </c>
      <c r="V28" s="11">
        <v>0</v>
      </c>
      <c r="W28" s="11">
        <v>0</v>
      </c>
      <c r="X28" s="11">
        <v>43</v>
      </c>
      <c r="Y28" s="12">
        <v>888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10</v>
      </c>
      <c r="D29" s="11">
        <v>0</v>
      </c>
      <c r="E29" s="11">
        <v>0</v>
      </c>
      <c r="F29" s="11">
        <v>0</v>
      </c>
      <c r="G29" s="11">
        <v>22</v>
      </c>
      <c r="H29" s="11">
        <v>43</v>
      </c>
      <c r="I29" s="11">
        <v>60</v>
      </c>
      <c r="J29" s="11">
        <v>0</v>
      </c>
      <c r="K29" s="11">
        <v>93</v>
      </c>
      <c r="L29" s="11">
        <v>96</v>
      </c>
      <c r="M29" s="11">
        <v>82</v>
      </c>
      <c r="N29" s="11">
        <v>33</v>
      </c>
      <c r="O29" s="11">
        <v>0</v>
      </c>
      <c r="P29" s="11">
        <v>10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15</v>
      </c>
      <c r="W29" s="11">
        <v>0</v>
      </c>
      <c r="X29" s="11">
        <v>0</v>
      </c>
      <c r="Y29" s="12">
        <v>463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9</v>
      </c>
      <c r="L30" s="11">
        <v>12</v>
      </c>
      <c r="M30" s="11">
        <v>8</v>
      </c>
      <c r="N30" s="11">
        <v>0</v>
      </c>
      <c r="O30" s="11">
        <v>16</v>
      </c>
      <c r="P30" s="11">
        <v>0</v>
      </c>
      <c r="Q30" s="11">
        <v>2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25</v>
      </c>
      <c r="Y30" s="12">
        <v>74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165</v>
      </c>
      <c r="D31" s="11">
        <v>84</v>
      </c>
      <c r="E31" s="11">
        <v>23</v>
      </c>
      <c r="F31" s="11">
        <v>70</v>
      </c>
      <c r="G31" s="11">
        <v>61</v>
      </c>
      <c r="H31" s="11">
        <v>0</v>
      </c>
      <c r="I31" s="11">
        <v>10</v>
      </c>
      <c r="J31" s="11">
        <v>13</v>
      </c>
      <c r="K31" s="11">
        <v>69</v>
      </c>
      <c r="L31" s="11">
        <v>20</v>
      </c>
      <c r="M31" s="11">
        <v>0</v>
      </c>
      <c r="N31" s="11">
        <v>0</v>
      </c>
      <c r="O31" s="11">
        <v>26</v>
      </c>
      <c r="P31" s="11">
        <v>254</v>
      </c>
      <c r="Q31" s="11">
        <v>11</v>
      </c>
      <c r="R31" s="11">
        <v>25</v>
      </c>
      <c r="S31" s="11">
        <v>0</v>
      </c>
      <c r="T31" s="11">
        <v>8</v>
      </c>
      <c r="U31" s="11">
        <v>26</v>
      </c>
      <c r="V31" s="11">
        <v>9</v>
      </c>
      <c r="W31" s="11">
        <v>0</v>
      </c>
      <c r="X31" s="11">
        <v>64</v>
      </c>
      <c r="Y31" s="12">
        <v>937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138</v>
      </c>
      <c r="D32" s="11">
        <v>12</v>
      </c>
      <c r="E32" s="11">
        <v>82</v>
      </c>
      <c r="F32" s="11">
        <v>11</v>
      </c>
      <c r="G32" s="11">
        <v>118</v>
      </c>
      <c r="H32" s="11">
        <v>35</v>
      </c>
      <c r="I32" s="11">
        <v>0</v>
      </c>
      <c r="J32" s="11">
        <v>4</v>
      </c>
      <c r="K32" s="11">
        <v>17</v>
      </c>
      <c r="L32" s="11">
        <v>20</v>
      </c>
      <c r="M32" s="11">
        <v>0</v>
      </c>
      <c r="N32" s="11">
        <v>0</v>
      </c>
      <c r="O32" s="11">
        <v>0</v>
      </c>
      <c r="P32" s="11">
        <v>0</v>
      </c>
      <c r="Q32" s="11">
        <v>138</v>
      </c>
      <c r="R32" s="11">
        <v>61</v>
      </c>
      <c r="S32" s="11">
        <v>0</v>
      </c>
      <c r="T32" s="11">
        <v>0</v>
      </c>
      <c r="U32" s="11">
        <v>0</v>
      </c>
      <c r="V32" s="11">
        <v>0</v>
      </c>
      <c r="W32" s="11">
        <v>32</v>
      </c>
      <c r="X32" s="11">
        <v>0</v>
      </c>
      <c r="Y32" s="12">
        <v>668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158</v>
      </c>
      <c r="D33" s="11">
        <v>42</v>
      </c>
      <c r="E33" s="11">
        <v>65</v>
      </c>
      <c r="F33" s="11">
        <v>10</v>
      </c>
      <c r="G33" s="11">
        <v>106</v>
      </c>
      <c r="H33" s="11">
        <v>32</v>
      </c>
      <c r="I33" s="11">
        <v>0</v>
      </c>
      <c r="J33" s="11">
        <v>8</v>
      </c>
      <c r="K33" s="11">
        <v>0</v>
      </c>
      <c r="L33" s="11">
        <v>15</v>
      </c>
      <c r="M33" s="11">
        <v>0</v>
      </c>
      <c r="N33" s="11">
        <v>0</v>
      </c>
      <c r="O33" s="11">
        <v>0</v>
      </c>
      <c r="P33" s="11">
        <v>30</v>
      </c>
      <c r="Q33" s="11">
        <v>121</v>
      </c>
      <c r="R33" s="11">
        <v>233</v>
      </c>
      <c r="S33" s="11">
        <v>0</v>
      </c>
      <c r="T33" s="11">
        <v>0</v>
      </c>
      <c r="U33" s="11">
        <v>29</v>
      </c>
      <c r="V33" s="11">
        <v>0</v>
      </c>
      <c r="W33" s="11">
        <v>0</v>
      </c>
      <c r="X33" s="11">
        <v>29</v>
      </c>
      <c r="Y33" s="12">
        <v>876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9</v>
      </c>
      <c r="D34" s="11">
        <v>4</v>
      </c>
      <c r="E34" s="11">
        <v>6</v>
      </c>
      <c r="F34" s="11">
        <v>3</v>
      </c>
      <c r="G34" s="11">
        <v>0</v>
      </c>
      <c r="H34" s="11">
        <v>5</v>
      </c>
      <c r="I34" s="11">
        <v>12</v>
      </c>
      <c r="J34" s="11">
        <v>14</v>
      </c>
      <c r="K34" s="11">
        <v>7</v>
      </c>
      <c r="L34" s="11">
        <v>55</v>
      </c>
      <c r="M34" s="11">
        <v>13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68</v>
      </c>
      <c r="T34" s="11">
        <v>0</v>
      </c>
      <c r="U34" s="11">
        <v>0</v>
      </c>
      <c r="V34" s="11">
        <v>0</v>
      </c>
      <c r="W34" s="11">
        <v>0</v>
      </c>
      <c r="X34" s="11">
        <v>42</v>
      </c>
      <c r="Y34" s="12">
        <v>238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50</v>
      </c>
      <c r="D35" s="11">
        <v>7</v>
      </c>
      <c r="E35" s="11">
        <v>21</v>
      </c>
      <c r="F35" s="11">
        <v>0</v>
      </c>
      <c r="G35" s="11">
        <v>20</v>
      </c>
      <c r="H35" s="11">
        <v>0</v>
      </c>
      <c r="I35" s="11">
        <v>0</v>
      </c>
      <c r="J35" s="11">
        <v>0</v>
      </c>
      <c r="K35" s="11">
        <v>0</v>
      </c>
      <c r="L35" s="11">
        <v>9</v>
      </c>
      <c r="M35" s="11">
        <v>0</v>
      </c>
      <c r="N35" s="11">
        <v>0</v>
      </c>
      <c r="O35" s="11">
        <v>0</v>
      </c>
      <c r="P35" s="11">
        <v>69</v>
      </c>
      <c r="Q35" s="11">
        <v>9</v>
      </c>
      <c r="R35" s="11">
        <v>21</v>
      </c>
      <c r="S35" s="11">
        <v>0</v>
      </c>
      <c r="T35" s="11">
        <v>254</v>
      </c>
      <c r="U35" s="11">
        <v>226</v>
      </c>
      <c r="V35" s="11">
        <v>0</v>
      </c>
      <c r="W35" s="11">
        <v>0</v>
      </c>
      <c r="X35" s="11">
        <v>0</v>
      </c>
      <c r="Y35" s="12">
        <v>688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59</v>
      </c>
      <c r="D36" s="11">
        <v>0</v>
      </c>
      <c r="E36" s="11">
        <v>107</v>
      </c>
      <c r="F36" s="11">
        <v>0</v>
      </c>
      <c r="G36" s="11">
        <v>30</v>
      </c>
      <c r="H36" s="11">
        <v>0</v>
      </c>
      <c r="I36" s="11">
        <v>0</v>
      </c>
      <c r="J36" s="11">
        <v>0</v>
      </c>
      <c r="K36" s="11">
        <v>0</v>
      </c>
      <c r="L36" s="11">
        <v>7</v>
      </c>
      <c r="M36" s="11">
        <v>12</v>
      </c>
      <c r="N36" s="11">
        <v>0</v>
      </c>
      <c r="O36" s="11">
        <v>0</v>
      </c>
      <c r="P36" s="11">
        <v>13</v>
      </c>
      <c r="Q36" s="11">
        <v>9</v>
      </c>
      <c r="R36" s="11">
        <v>0</v>
      </c>
      <c r="S36" s="11">
        <v>0</v>
      </c>
      <c r="T36" s="11">
        <v>85</v>
      </c>
      <c r="U36" s="11">
        <v>353</v>
      </c>
      <c r="V36" s="11">
        <v>0</v>
      </c>
      <c r="W36" s="11">
        <v>0</v>
      </c>
      <c r="X36" s="11">
        <v>0</v>
      </c>
      <c r="Y36" s="12">
        <v>675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58</v>
      </c>
      <c r="D37" s="11">
        <v>59</v>
      </c>
      <c r="E37" s="11">
        <v>30</v>
      </c>
      <c r="F37" s="11">
        <v>8</v>
      </c>
      <c r="G37" s="11">
        <v>38</v>
      </c>
      <c r="H37" s="11">
        <v>0</v>
      </c>
      <c r="I37" s="11">
        <v>8</v>
      </c>
      <c r="J37" s="11">
        <v>0</v>
      </c>
      <c r="K37" s="11">
        <v>16</v>
      </c>
      <c r="L37" s="11">
        <v>8</v>
      </c>
      <c r="M37" s="11">
        <v>14</v>
      </c>
      <c r="N37" s="11">
        <v>9</v>
      </c>
      <c r="O37" s="11">
        <v>0</v>
      </c>
      <c r="P37" s="11">
        <v>39</v>
      </c>
      <c r="Q37" s="11">
        <v>18</v>
      </c>
      <c r="R37" s="11">
        <v>62</v>
      </c>
      <c r="S37" s="11">
        <v>0</v>
      </c>
      <c r="T37" s="11">
        <v>0</v>
      </c>
      <c r="U37" s="11">
        <v>7</v>
      </c>
      <c r="V37" s="11">
        <v>320</v>
      </c>
      <c r="W37" s="11">
        <v>9</v>
      </c>
      <c r="X37" s="11">
        <v>17</v>
      </c>
      <c r="Y37" s="12">
        <v>721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33</v>
      </c>
      <c r="D38" s="11">
        <v>9</v>
      </c>
      <c r="E38" s="11">
        <v>39</v>
      </c>
      <c r="F38" s="11">
        <v>3</v>
      </c>
      <c r="G38" s="11">
        <v>29</v>
      </c>
      <c r="H38" s="11">
        <v>0</v>
      </c>
      <c r="I38" s="11">
        <v>6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4</v>
      </c>
      <c r="Q38" s="11">
        <v>45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87</v>
      </c>
      <c r="X38" s="11">
        <v>22</v>
      </c>
      <c r="Y38" s="12">
        <v>277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14</v>
      </c>
      <c r="F39" s="11">
        <v>0</v>
      </c>
      <c r="G39" s="11">
        <v>25</v>
      </c>
      <c r="H39" s="11">
        <v>0</v>
      </c>
      <c r="I39" s="11">
        <v>0</v>
      </c>
      <c r="J39" s="11">
        <v>0</v>
      </c>
      <c r="K39" s="11">
        <v>18</v>
      </c>
      <c r="L39" s="11">
        <v>9</v>
      </c>
      <c r="M39" s="11">
        <v>7</v>
      </c>
      <c r="N39" s="11">
        <v>0</v>
      </c>
      <c r="O39" s="11">
        <v>0</v>
      </c>
      <c r="P39" s="11">
        <v>0</v>
      </c>
      <c r="Q39" s="11">
        <v>0</v>
      </c>
      <c r="R39" s="11">
        <v>9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83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2463</v>
      </c>
      <c r="D40" s="15">
        <v>752</v>
      </c>
      <c r="E40" s="15">
        <v>1496</v>
      </c>
      <c r="F40" s="15">
        <v>434</v>
      </c>
      <c r="G40" s="15">
        <v>1391</v>
      </c>
      <c r="H40" s="15">
        <v>512</v>
      </c>
      <c r="I40" s="15">
        <v>490</v>
      </c>
      <c r="J40" s="15">
        <v>361</v>
      </c>
      <c r="K40" s="15">
        <v>916</v>
      </c>
      <c r="L40" s="15">
        <v>1084</v>
      </c>
      <c r="M40" s="15">
        <v>1138</v>
      </c>
      <c r="N40" s="15">
        <v>148</v>
      </c>
      <c r="O40" s="15">
        <v>44</v>
      </c>
      <c r="P40" s="15">
        <v>710</v>
      </c>
      <c r="Q40" s="15">
        <v>573</v>
      </c>
      <c r="R40" s="15">
        <v>562</v>
      </c>
      <c r="S40" s="15">
        <v>94</v>
      </c>
      <c r="T40" s="15">
        <v>452</v>
      </c>
      <c r="U40" s="15">
        <v>722</v>
      </c>
      <c r="V40" s="15">
        <v>467</v>
      </c>
      <c r="W40" s="15">
        <v>168</v>
      </c>
      <c r="X40" s="15">
        <v>511</v>
      </c>
      <c r="Y40" s="16">
        <v>15490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980.19000000000028</v>
      </c>
      <c r="D18" s="11">
        <v>112.19</v>
      </c>
      <c r="E18" s="11">
        <v>462.71999999999997</v>
      </c>
      <c r="F18" s="11">
        <v>180.52</v>
      </c>
      <c r="G18" s="11">
        <v>375.35000000000008</v>
      </c>
      <c r="H18" s="11">
        <v>153.19</v>
      </c>
      <c r="I18" s="11">
        <v>58.28</v>
      </c>
      <c r="J18" s="11">
        <v>6.79</v>
      </c>
      <c r="K18" s="11">
        <v>124.82</v>
      </c>
      <c r="L18" s="11">
        <v>15.91</v>
      </c>
      <c r="M18" s="11">
        <v>93.86</v>
      </c>
      <c r="N18" s="11">
        <v>0</v>
      </c>
      <c r="O18" s="11">
        <v>0</v>
      </c>
      <c r="P18" s="11">
        <v>271.29000000000002</v>
      </c>
      <c r="Q18" s="11">
        <v>158.13</v>
      </c>
      <c r="R18" s="11">
        <v>114.53</v>
      </c>
      <c r="S18" s="11">
        <v>18.619999999999997</v>
      </c>
      <c r="T18" s="11">
        <v>86.1</v>
      </c>
      <c r="U18" s="11">
        <v>0</v>
      </c>
      <c r="V18" s="11">
        <v>41.519999999999996</v>
      </c>
      <c r="W18" s="11">
        <v>0</v>
      </c>
      <c r="X18" s="11">
        <v>56.33</v>
      </c>
      <c r="Y18" s="12">
        <f t="shared" ref="Y18:Y39" si="0">SUM(C18:X18)</f>
        <v>3310.3400000000006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386.27999999999992</v>
      </c>
      <c r="D19" s="11">
        <v>244.84999999999994</v>
      </c>
      <c r="E19" s="11">
        <v>564.93999999999994</v>
      </c>
      <c r="F19" s="11">
        <v>101.16000000000001</v>
      </c>
      <c r="G19" s="11">
        <v>281.33000000000004</v>
      </c>
      <c r="H19" s="11">
        <v>62.960000000000008</v>
      </c>
      <c r="I19" s="11">
        <v>42.650000000000006</v>
      </c>
      <c r="J19" s="11">
        <v>9.27</v>
      </c>
      <c r="K19" s="11">
        <v>32.14</v>
      </c>
      <c r="L19" s="11">
        <v>8.17</v>
      </c>
      <c r="M19" s="11">
        <v>8.82</v>
      </c>
      <c r="N19" s="11">
        <v>16.329999999999998</v>
      </c>
      <c r="O19" s="11">
        <v>0</v>
      </c>
      <c r="P19" s="11">
        <v>86.809999999999988</v>
      </c>
      <c r="Q19" s="11">
        <v>14.68</v>
      </c>
      <c r="R19" s="11">
        <v>128.30000000000001</v>
      </c>
      <c r="S19" s="11">
        <v>0</v>
      </c>
      <c r="T19" s="11">
        <v>22.01</v>
      </c>
      <c r="U19" s="11">
        <v>51.42</v>
      </c>
      <c r="V19" s="11">
        <v>8.6199999999999992</v>
      </c>
      <c r="W19" s="11">
        <v>20.2</v>
      </c>
      <c r="X19" s="11">
        <v>60.4</v>
      </c>
      <c r="Y19" s="12">
        <f t="shared" si="0"/>
        <v>2151.3399999999997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421.04</v>
      </c>
      <c r="D20" s="11">
        <v>269.57999999999993</v>
      </c>
      <c r="E20" s="11">
        <v>772.04000000000008</v>
      </c>
      <c r="F20" s="11">
        <v>189.91000000000003</v>
      </c>
      <c r="G20" s="11">
        <v>334.78999999999996</v>
      </c>
      <c r="H20" s="11">
        <v>47.620000000000005</v>
      </c>
      <c r="I20" s="11">
        <v>48.460000000000008</v>
      </c>
      <c r="J20" s="11">
        <v>62.269999999999996</v>
      </c>
      <c r="K20" s="11">
        <v>0</v>
      </c>
      <c r="L20" s="11">
        <v>38</v>
      </c>
      <c r="M20" s="11">
        <v>33.1</v>
      </c>
      <c r="N20" s="11">
        <v>0</v>
      </c>
      <c r="O20" s="11">
        <v>0</v>
      </c>
      <c r="P20" s="11">
        <v>175.04999999999998</v>
      </c>
      <c r="Q20" s="11">
        <v>37.090000000000003</v>
      </c>
      <c r="R20" s="11">
        <v>38.870000000000005</v>
      </c>
      <c r="S20" s="11">
        <v>6.46</v>
      </c>
      <c r="T20" s="11">
        <v>65</v>
      </c>
      <c r="U20" s="11">
        <v>0</v>
      </c>
      <c r="V20" s="11">
        <v>11.21</v>
      </c>
      <c r="W20" s="11">
        <v>0</v>
      </c>
      <c r="X20" s="11">
        <v>25.049999999999997</v>
      </c>
      <c r="Y20" s="12">
        <f t="shared" si="0"/>
        <v>2575.5400000000004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260.87000000000006</v>
      </c>
      <c r="D21" s="11">
        <v>30.56</v>
      </c>
      <c r="E21" s="11">
        <v>265.67</v>
      </c>
      <c r="F21" s="11">
        <v>275.43</v>
      </c>
      <c r="G21" s="11">
        <v>336.19</v>
      </c>
      <c r="H21" s="11">
        <v>109.38000000000001</v>
      </c>
      <c r="I21" s="11">
        <v>12.79</v>
      </c>
      <c r="J21" s="11">
        <v>4.82</v>
      </c>
      <c r="K21" s="11">
        <v>71.13000000000001</v>
      </c>
      <c r="L21" s="11">
        <v>16.96</v>
      </c>
      <c r="M21" s="11">
        <v>15.14</v>
      </c>
      <c r="N21" s="11">
        <v>0</v>
      </c>
      <c r="O21" s="11">
        <v>0</v>
      </c>
      <c r="P21" s="11">
        <v>109.03</v>
      </c>
      <c r="Q21" s="11">
        <v>102.03999999999999</v>
      </c>
      <c r="R21" s="11">
        <v>87.1</v>
      </c>
      <c r="S21" s="11">
        <v>0</v>
      </c>
      <c r="T21" s="11">
        <v>18.439999999999998</v>
      </c>
      <c r="U21" s="11">
        <v>11.18</v>
      </c>
      <c r="V21" s="11">
        <v>15.85</v>
      </c>
      <c r="W21" s="11">
        <v>0</v>
      </c>
      <c r="X21" s="11">
        <v>20.560000000000002</v>
      </c>
      <c r="Y21" s="12">
        <f t="shared" si="0"/>
        <v>1763.1400000000003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735.56999999999971</v>
      </c>
      <c r="D22" s="11">
        <v>104.57000000000001</v>
      </c>
      <c r="E22" s="11">
        <v>353.47999999999996</v>
      </c>
      <c r="F22" s="11">
        <v>233.57000000000005</v>
      </c>
      <c r="G22" s="11">
        <v>367.17</v>
      </c>
      <c r="H22" s="11">
        <v>85.46</v>
      </c>
      <c r="I22" s="11">
        <v>0</v>
      </c>
      <c r="J22" s="11">
        <v>37.93</v>
      </c>
      <c r="K22" s="11">
        <v>10.84</v>
      </c>
      <c r="L22" s="11">
        <v>80.77</v>
      </c>
      <c r="M22" s="11">
        <v>19.64</v>
      </c>
      <c r="N22" s="11">
        <v>17.440000000000001</v>
      </c>
      <c r="O22" s="11">
        <v>0</v>
      </c>
      <c r="P22" s="11">
        <v>120.61000000000001</v>
      </c>
      <c r="Q22" s="11">
        <v>109.39000000000001</v>
      </c>
      <c r="R22" s="11">
        <v>73.13</v>
      </c>
      <c r="S22" s="11">
        <v>6.74</v>
      </c>
      <c r="T22" s="11">
        <v>0</v>
      </c>
      <c r="U22" s="11">
        <v>12.75</v>
      </c>
      <c r="V22" s="11">
        <v>26.02</v>
      </c>
      <c r="W22" s="11">
        <v>22.16</v>
      </c>
      <c r="X22" s="11">
        <v>79.959999999999994</v>
      </c>
      <c r="Y22" s="12">
        <f t="shared" si="0"/>
        <v>2497.1999999999994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322.01000000000005</v>
      </c>
      <c r="D23" s="11">
        <v>18.36</v>
      </c>
      <c r="E23" s="11">
        <v>283.98999999999995</v>
      </c>
      <c r="F23" s="11">
        <v>194.23000000000002</v>
      </c>
      <c r="G23" s="11">
        <v>229.20999999999998</v>
      </c>
      <c r="H23" s="11">
        <v>416.98000000000008</v>
      </c>
      <c r="I23" s="11">
        <v>88.44</v>
      </c>
      <c r="J23" s="11">
        <v>202.80000000000004</v>
      </c>
      <c r="K23" s="11">
        <v>141.04999999999998</v>
      </c>
      <c r="L23" s="11">
        <v>164.45</v>
      </c>
      <c r="M23" s="11">
        <v>89.08</v>
      </c>
      <c r="N23" s="11">
        <v>4.92</v>
      </c>
      <c r="O23" s="11">
        <v>5.86</v>
      </c>
      <c r="P23" s="11">
        <v>74.690000000000012</v>
      </c>
      <c r="Q23" s="11">
        <v>18.78</v>
      </c>
      <c r="R23" s="11">
        <v>34.31</v>
      </c>
      <c r="S23" s="11">
        <v>0</v>
      </c>
      <c r="T23" s="11">
        <v>28.26</v>
      </c>
      <c r="U23" s="11">
        <v>47.59</v>
      </c>
      <c r="V23" s="11">
        <v>20.399999999999999</v>
      </c>
      <c r="W23" s="11">
        <v>0</v>
      </c>
      <c r="X23" s="11">
        <v>92.640000000000015</v>
      </c>
      <c r="Y23" s="12">
        <f t="shared" si="0"/>
        <v>2478.0500000000006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223.76</v>
      </c>
      <c r="D24" s="11">
        <v>50.44</v>
      </c>
      <c r="E24" s="11">
        <v>71.239999999999995</v>
      </c>
      <c r="F24" s="11">
        <v>0</v>
      </c>
      <c r="G24" s="11">
        <v>36.1</v>
      </c>
      <c r="H24" s="11">
        <v>258.40999999999997</v>
      </c>
      <c r="I24" s="11">
        <v>337.4</v>
      </c>
      <c r="J24" s="11">
        <v>112.06</v>
      </c>
      <c r="K24" s="11">
        <v>174.17000000000002</v>
      </c>
      <c r="L24" s="11">
        <v>163.44</v>
      </c>
      <c r="M24" s="11">
        <v>170.25</v>
      </c>
      <c r="N24" s="11">
        <v>35.25</v>
      </c>
      <c r="O24" s="11">
        <v>0</v>
      </c>
      <c r="P24" s="11">
        <v>43.53</v>
      </c>
      <c r="Q24" s="11">
        <v>9.33</v>
      </c>
      <c r="R24" s="11">
        <v>16.12</v>
      </c>
      <c r="S24" s="11">
        <v>7.91</v>
      </c>
      <c r="T24" s="11">
        <v>0</v>
      </c>
      <c r="U24" s="11">
        <v>0</v>
      </c>
      <c r="V24" s="11">
        <v>19.04</v>
      </c>
      <c r="W24" s="11">
        <v>0</v>
      </c>
      <c r="X24" s="11">
        <v>92.919999999999987</v>
      </c>
      <c r="Y24" s="12">
        <f t="shared" si="0"/>
        <v>1821.3700000000001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136.14999999999998</v>
      </c>
      <c r="D25" s="11">
        <v>26.97</v>
      </c>
      <c r="E25" s="11">
        <v>64.56</v>
      </c>
      <c r="F25" s="11">
        <v>22.85</v>
      </c>
      <c r="G25" s="11">
        <v>99.46</v>
      </c>
      <c r="H25" s="11">
        <v>186.64999999999998</v>
      </c>
      <c r="I25" s="11">
        <v>275.83000000000004</v>
      </c>
      <c r="J25" s="11">
        <v>439.13</v>
      </c>
      <c r="K25" s="11">
        <v>262.71000000000004</v>
      </c>
      <c r="L25" s="11">
        <v>248.01</v>
      </c>
      <c r="M25" s="11">
        <v>202.79999999999998</v>
      </c>
      <c r="N25" s="11">
        <v>33.410000000000004</v>
      </c>
      <c r="O25" s="11">
        <v>0</v>
      </c>
      <c r="P25" s="11">
        <v>50.43</v>
      </c>
      <c r="Q25" s="11">
        <v>8.86</v>
      </c>
      <c r="R25" s="11">
        <v>7.55</v>
      </c>
      <c r="S25" s="11">
        <v>0</v>
      </c>
      <c r="T25" s="11">
        <v>0</v>
      </c>
      <c r="U25" s="11">
        <v>0</v>
      </c>
      <c r="V25" s="11">
        <v>46.620000000000005</v>
      </c>
      <c r="W25" s="11">
        <v>0</v>
      </c>
      <c r="X25" s="11">
        <v>67.97999999999999</v>
      </c>
      <c r="Y25" s="12">
        <f t="shared" si="0"/>
        <v>2179.9700000000003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201.42000000000002</v>
      </c>
      <c r="D26" s="11">
        <v>58.720000000000006</v>
      </c>
      <c r="E26" s="11">
        <v>53.82</v>
      </c>
      <c r="F26" s="11">
        <v>32.74</v>
      </c>
      <c r="G26" s="11">
        <v>35.510000000000005</v>
      </c>
      <c r="H26" s="11">
        <v>162.79000000000002</v>
      </c>
      <c r="I26" s="11">
        <v>232.66</v>
      </c>
      <c r="J26" s="11">
        <v>219.75</v>
      </c>
      <c r="K26" s="11">
        <v>365.15999999999997</v>
      </c>
      <c r="L26" s="11">
        <v>352.93000000000006</v>
      </c>
      <c r="M26" s="11">
        <v>568.03</v>
      </c>
      <c r="N26" s="11">
        <v>105.11</v>
      </c>
      <c r="O26" s="11">
        <v>0</v>
      </c>
      <c r="P26" s="11">
        <v>66.81</v>
      </c>
      <c r="Q26" s="11">
        <v>74.760000000000005</v>
      </c>
      <c r="R26" s="11">
        <v>62.63</v>
      </c>
      <c r="S26" s="11">
        <v>4.5599999999999996</v>
      </c>
      <c r="T26" s="11">
        <v>34.58</v>
      </c>
      <c r="U26" s="11">
        <v>0</v>
      </c>
      <c r="V26" s="11">
        <v>14.03</v>
      </c>
      <c r="W26" s="11">
        <v>14.8</v>
      </c>
      <c r="X26" s="11">
        <v>96.44</v>
      </c>
      <c r="Y26" s="12">
        <f t="shared" si="0"/>
        <v>2757.2500000000005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251.29000000000005</v>
      </c>
      <c r="D27" s="11">
        <v>25.98</v>
      </c>
      <c r="E27" s="11">
        <v>39.43</v>
      </c>
      <c r="F27" s="11">
        <v>0</v>
      </c>
      <c r="G27" s="11">
        <v>119.39999999999999</v>
      </c>
      <c r="H27" s="11">
        <v>71.400000000000006</v>
      </c>
      <c r="I27" s="11">
        <v>193.46000000000004</v>
      </c>
      <c r="J27" s="11">
        <v>206.84</v>
      </c>
      <c r="K27" s="11">
        <v>198.58</v>
      </c>
      <c r="L27" s="11">
        <v>685.81</v>
      </c>
      <c r="M27" s="11">
        <v>525.25</v>
      </c>
      <c r="N27" s="11">
        <v>142.97</v>
      </c>
      <c r="O27" s="11">
        <v>0</v>
      </c>
      <c r="P27" s="11">
        <v>30.310000000000002</v>
      </c>
      <c r="Q27" s="11">
        <v>9.4</v>
      </c>
      <c r="R27" s="11">
        <v>17.170000000000002</v>
      </c>
      <c r="S27" s="11">
        <v>19.48</v>
      </c>
      <c r="T27" s="11">
        <v>0</v>
      </c>
      <c r="U27" s="11">
        <v>16.899999999999999</v>
      </c>
      <c r="V27" s="11">
        <v>13.45</v>
      </c>
      <c r="W27" s="11">
        <v>8.9</v>
      </c>
      <c r="X27" s="11">
        <v>31.119999999999997</v>
      </c>
      <c r="Y27" s="12">
        <f t="shared" si="0"/>
        <v>2607.14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110.10999999999999</v>
      </c>
      <c r="D28" s="11">
        <v>25.98</v>
      </c>
      <c r="E28" s="11">
        <v>45.33</v>
      </c>
      <c r="F28" s="11">
        <v>10.1</v>
      </c>
      <c r="G28" s="11">
        <v>54.69</v>
      </c>
      <c r="H28" s="11">
        <v>82.1</v>
      </c>
      <c r="I28" s="11">
        <v>200.71</v>
      </c>
      <c r="J28" s="11">
        <v>165.78</v>
      </c>
      <c r="K28" s="11">
        <v>340.98999999999995</v>
      </c>
      <c r="L28" s="11">
        <v>507.42000000000024</v>
      </c>
      <c r="M28" s="11">
        <v>805.32000000000016</v>
      </c>
      <c r="N28" s="11">
        <v>70.19</v>
      </c>
      <c r="O28" s="11">
        <v>5.27</v>
      </c>
      <c r="P28" s="11">
        <v>22.22</v>
      </c>
      <c r="Q28" s="11">
        <v>9.19</v>
      </c>
      <c r="R28" s="11">
        <v>30.16</v>
      </c>
      <c r="S28" s="11">
        <v>22.59</v>
      </c>
      <c r="T28" s="11">
        <v>0</v>
      </c>
      <c r="U28" s="11">
        <v>10.4</v>
      </c>
      <c r="V28" s="11">
        <v>14.07</v>
      </c>
      <c r="W28" s="11">
        <v>0</v>
      </c>
      <c r="X28" s="11">
        <v>79.010000000000005</v>
      </c>
      <c r="Y28" s="12">
        <f t="shared" si="0"/>
        <v>2611.630000000001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42.2</v>
      </c>
      <c r="D29" s="11">
        <v>0</v>
      </c>
      <c r="E29" s="11">
        <v>12.34</v>
      </c>
      <c r="F29" s="11">
        <v>0</v>
      </c>
      <c r="G29" s="11">
        <v>21.72</v>
      </c>
      <c r="H29" s="11">
        <v>122.82</v>
      </c>
      <c r="I29" s="11">
        <v>121.73000000000002</v>
      </c>
      <c r="J29" s="11">
        <v>46.83</v>
      </c>
      <c r="K29" s="11">
        <v>229.49</v>
      </c>
      <c r="L29" s="11">
        <v>375.21999999999997</v>
      </c>
      <c r="M29" s="11">
        <v>268.42</v>
      </c>
      <c r="N29" s="11">
        <v>201.51</v>
      </c>
      <c r="O29" s="11">
        <v>0</v>
      </c>
      <c r="P29" s="11">
        <v>28.17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14.82</v>
      </c>
      <c r="W29" s="11">
        <v>0</v>
      </c>
      <c r="X29" s="11">
        <v>0</v>
      </c>
      <c r="Y29" s="12">
        <f t="shared" si="0"/>
        <v>1485.27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2.2000000000000002</v>
      </c>
      <c r="D30" s="11">
        <v>0</v>
      </c>
      <c r="E30" s="11">
        <v>0</v>
      </c>
      <c r="F30" s="11">
        <v>0</v>
      </c>
      <c r="G30" s="11">
        <v>3.67</v>
      </c>
      <c r="H30" s="11">
        <v>0</v>
      </c>
      <c r="I30" s="11">
        <v>4.16</v>
      </c>
      <c r="J30" s="11">
        <v>0</v>
      </c>
      <c r="K30" s="11">
        <v>35.589999999999996</v>
      </c>
      <c r="L30" s="11">
        <v>22.01</v>
      </c>
      <c r="M30" s="11">
        <v>27.700000000000003</v>
      </c>
      <c r="N30" s="11">
        <v>0</v>
      </c>
      <c r="O30" s="11">
        <v>59.16</v>
      </c>
      <c r="P30" s="11">
        <v>2.21</v>
      </c>
      <c r="Q30" s="11">
        <v>16.560000000000002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48.71</v>
      </c>
      <c r="Y30" s="12">
        <f t="shared" si="0"/>
        <v>221.97000000000003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411.76000000000005</v>
      </c>
      <c r="D31" s="11">
        <v>185.48000000000002</v>
      </c>
      <c r="E31" s="11">
        <v>201.20999999999998</v>
      </c>
      <c r="F31" s="11">
        <v>239.92000000000002</v>
      </c>
      <c r="G31" s="11">
        <v>267.67999999999995</v>
      </c>
      <c r="H31" s="11">
        <v>124.41999999999999</v>
      </c>
      <c r="I31" s="11">
        <v>143.86000000000001</v>
      </c>
      <c r="J31" s="11">
        <v>72.349999999999994</v>
      </c>
      <c r="K31" s="11">
        <v>172.95999999999998</v>
      </c>
      <c r="L31" s="11">
        <v>56.25</v>
      </c>
      <c r="M31" s="11">
        <v>150.91999999999999</v>
      </c>
      <c r="N31" s="11">
        <v>0</v>
      </c>
      <c r="O31" s="11">
        <v>25.66</v>
      </c>
      <c r="P31" s="11">
        <v>1018.6499999999999</v>
      </c>
      <c r="Q31" s="11">
        <v>54.45</v>
      </c>
      <c r="R31" s="11">
        <v>52.51</v>
      </c>
      <c r="S31" s="11">
        <v>6.36</v>
      </c>
      <c r="T31" s="11">
        <v>107.89999999999999</v>
      </c>
      <c r="U31" s="11">
        <v>74.709999999999994</v>
      </c>
      <c r="V31" s="11">
        <v>33.519999999999996</v>
      </c>
      <c r="W31" s="11">
        <v>7.41</v>
      </c>
      <c r="X31" s="11">
        <v>114.49000000000001</v>
      </c>
      <c r="Y31" s="12">
        <f t="shared" si="0"/>
        <v>3522.4700000000003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293.56999999999994</v>
      </c>
      <c r="D32" s="11">
        <v>43.67</v>
      </c>
      <c r="E32" s="11">
        <v>166.82</v>
      </c>
      <c r="F32" s="11">
        <v>72.14</v>
      </c>
      <c r="G32" s="11">
        <v>262.98999999999995</v>
      </c>
      <c r="H32" s="11">
        <v>68.02</v>
      </c>
      <c r="I32" s="11">
        <v>0</v>
      </c>
      <c r="J32" s="11">
        <v>14.93</v>
      </c>
      <c r="K32" s="11">
        <v>26.03</v>
      </c>
      <c r="L32" s="11">
        <v>21.64</v>
      </c>
      <c r="M32" s="11">
        <v>15.86</v>
      </c>
      <c r="N32" s="11">
        <v>0</v>
      </c>
      <c r="O32" s="11">
        <v>0</v>
      </c>
      <c r="P32" s="11">
        <v>33.83</v>
      </c>
      <c r="Q32" s="11">
        <v>538.29</v>
      </c>
      <c r="R32" s="11">
        <v>265.08999999999997</v>
      </c>
      <c r="S32" s="11">
        <v>0</v>
      </c>
      <c r="T32" s="11">
        <v>0</v>
      </c>
      <c r="U32" s="11">
        <v>9.44</v>
      </c>
      <c r="V32" s="11">
        <v>9.25</v>
      </c>
      <c r="W32" s="11">
        <v>80.61999999999999</v>
      </c>
      <c r="X32" s="11">
        <v>0</v>
      </c>
      <c r="Y32" s="12">
        <f t="shared" si="0"/>
        <v>1922.1899999999996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306.07</v>
      </c>
      <c r="D33" s="11">
        <v>74.88</v>
      </c>
      <c r="E33" s="11">
        <v>255.20000000000005</v>
      </c>
      <c r="F33" s="11">
        <v>64.22999999999999</v>
      </c>
      <c r="G33" s="11">
        <v>268.63</v>
      </c>
      <c r="H33" s="11">
        <v>97.320000000000007</v>
      </c>
      <c r="I33" s="11">
        <v>48.069999999999993</v>
      </c>
      <c r="J33" s="11">
        <v>18.64</v>
      </c>
      <c r="K33" s="11">
        <v>19.79</v>
      </c>
      <c r="L33" s="11">
        <v>15.4</v>
      </c>
      <c r="M33" s="11">
        <v>15.2</v>
      </c>
      <c r="N33" s="11">
        <v>0</v>
      </c>
      <c r="O33" s="11">
        <v>0</v>
      </c>
      <c r="P33" s="11">
        <v>81.679999999999993</v>
      </c>
      <c r="Q33" s="11">
        <v>345.41</v>
      </c>
      <c r="R33" s="11">
        <v>813.98</v>
      </c>
      <c r="S33" s="11">
        <v>14.9</v>
      </c>
      <c r="T33" s="11">
        <v>0</v>
      </c>
      <c r="U33" s="11">
        <v>28.770000000000003</v>
      </c>
      <c r="V33" s="11">
        <v>27.669999999999998</v>
      </c>
      <c r="W33" s="11">
        <v>0</v>
      </c>
      <c r="X33" s="11">
        <v>57.789999999999992</v>
      </c>
      <c r="Y33" s="12">
        <f t="shared" si="0"/>
        <v>2553.6300000000006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61.000000000000007</v>
      </c>
      <c r="D34" s="11">
        <v>9.23</v>
      </c>
      <c r="E34" s="11">
        <v>10.620000000000001</v>
      </c>
      <c r="F34" s="11">
        <v>3.44</v>
      </c>
      <c r="G34" s="11">
        <v>19.12</v>
      </c>
      <c r="H34" s="11">
        <v>41.34</v>
      </c>
      <c r="I34" s="11">
        <v>27.819999999999997</v>
      </c>
      <c r="J34" s="11">
        <v>30.479999999999997</v>
      </c>
      <c r="K34" s="11">
        <v>51.20000000000001</v>
      </c>
      <c r="L34" s="11">
        <v>114.58</v>
      </c>
      <c r="M34" s="11">
        <v>39.36</v>
      </c>
      <c r="N34" s="11">
        <v>15.02</v>
      </c>
      <c r="O34" s="11">
        <v>0</v>
      </c>
      <c r="P34" s="11">
        <v>19.600000000000001</v>
      </c>
      <c r="Q34" s="11">
        <v>0</v>
      </c>
      <c r="R34" s="11">
        <v>21.029999999999998</v>
      </c>
      <c r="S34" s="11">
        <v>199.61999999999995</v>
      </c>
      <c r="T34" s="11">
        <v>4.09</v>
      </c>
      <c r="U34" s="11">
        <v>3.44</v>
      </c>
      <c r="V34" s="11">
        <v>0</v>
      </c>
      <c r="W34" s="11">
        <v>0</v>
      </c>
      <c r="X34" s="11">
        <v>55.800000000000004</v>
      </c>
      <c r="Y34" s="12">
        <f t="shared" si="0"/>
        <v>726.79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137.79</v>
      </c>
      <c r="D35" s="11">
        <v>15.16</v>
      </c>
      <c r="E35" s="11">
        <v>21.31</v>
      </c>
      <c r="F35" s="11">
        <v>0</v>
      </c>
      <c r="G35" s="11">
        <v>36.679999999999993</v>
      </c>
      <c r="H35" s="11">
        <v>10.25</v>
      </c>
      <c r="I35" s="11">
        <v>9.26</v>
      </c>
      <c r="J35" s="11">
        <v>36.07</v>
      </c>
      <c r="K35" s="11">
        <v>0</v>
      </c>
      <c r="L35" s="11">
        <v>9.44</v>
      </c>
      <c r="M35" s="11">
        <v>12.42</v>
      </c>
      <c r="N35" s="11">
        <v>0</v>
      </c>
      <c r="O35" s="11">
        <v>0</v>
      </c>
      <c r="P35" s="11">
        <v>205.45</v>
      </c>
      <c r="Q35" s="11">
        <v>9.4700000000000006</v>
      </c>
      <c r="R35" s="11">
        <v>20.76</v>
      </c>
      <c r="S35" s="11">
        <v>0</v>
      </c>
      <c r="T35" s="11">
        <v>957.6400000000001</v>
      </c>
      <c r="U35" s="11">
        <v>624.69000000000005</v>
      </c>
      <c r="V35" s="11">
        <v>0</v>
      </c>
      <c r="W35" s="11">
        <v>0</v>
      </c>
      <c r="X35" s="11">
        <v>30.560000000000002</v>
      </c>
      <c r="Y35" s="12">
        <f t="shared" si="0"/>
        <v>2136.9500000000003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115.35</v>
      </c>
      <c r="D36" s="11">
        <v>0</v>
      </c>
      <c r="E36" s="11">
        <v>116.73000000000002</v>
      </c>
      <c r="F36" s="11">
        <v>22.96</v>
      </c>
      <c r="G36" s="11">
        <v>37.61</v>
      </c>
      <c r="H36" s="11">
        <v>0</v>
      </c>
      <c r="I36" s="11">
        <v>12.79</v>
      </c>
      <c r="J36" s="11">
        <v>0</v>
      </c>
      <c r="K36" s="11">
        <v>4.3099999999999996</v>
      </c>
      <c r="L36" s="11">
        <v>22.759999999999998</v>
      </c>
      <c r="M36" s="11">
        <v>11.8</v>
      </c>
      <c r="N36" s="11">
        <v>0</v>
      </c>
      <c r="O36" s="11">
        <v>0</v>
      </c>
      <c r="P36" s="11">
        <v>117.24</v>
      </c>
      <c r="Q36" s="11">
        <v>9.44</v>
      </c>
      <c r="R36" s="11">
        <v>0</v>
      </c>
      <c r="S36" s="11">
        <v>0</v>
      </c>
      <c r="T36" s="11">
        <v>487.31000000000006</v>
      </c>
      <c r="U36" s="11">
        <v>852.13999999999987</v>
      </c>
      <c r="V36" s="11">
        <v>8.98</v>
      </c>
      <c r="W36" s="11">
        <v>7.42</v>
      </c>
      <c r="X36" s="11">
        <v>10.1</v>
      </c>
      <c r="Y36" s="12">
        <f t="shared" si="0"/>
        <v>1836.94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190.15000000000003</v>
      </c>
      <c r="D37" s="11">
        <v>94.26</v>
      </c>
      <c r="E37" s="11">
        <v>76.2</v>
      </c>
      <c r="F37" s="11">
        <v>16.96</v>
      </c>
      <c r="G37" s="11">
        <v>87.710000000000008</v>
      </c>
      <c r="H37" s="11">
        <v>24.25</v>
      </c>
      <c r="I37" s="11">
        <v>7.94</v>
      </c>
      <c r="J37" s="11">
        <v>0</v>
      </c>
      <c r="K37" s="11">
        <v>41.61</v>
      </c>
      <c r="L37" s="11">
        <v>7.63</v>
      </c>
      <c r="M37" s="11">
        <v>14.31</v>
      </c>
      <c r="N37" s="11">
        <v>9.44</v>
      </c>
      <c r="O37" s="11">
        <v>0</v>
      </c>
      <c r="P37" s="11">
        <v>109.69000000000003</v>
      </c>
      <c r="Q37" s="11">
        <v>48.83</v>
      </c>
      <c r="R37" s="11">
        <v>125.55999999999999</v>
      </c>
      <c r="S37" s="11">
        <v>0</v>
      </c>
      <c r="T37" s="11">
        <v>0</v>
      </c>
      <c r="U37" s="11">
        <v>0</v>
      </c>
      <c r="V37" s="11">
        <v>797.92999999999984</v>
      </c>
      <c r="W37" s="11">
        <v>8.67</v>
      </c>
      <c r="X37" s="11">
        <v>23.58</v>
      </c>
      <c r="Y37" s="12">
        <f t="shared" si="0"/>
        <v>1684.7199999999998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131.21000000000004</v>
      </c>
      <c r="D38" s="11">
        <v>20.47</v>
      </c>
      <c r="E38" s="11">
        <v>65.099999999999994</v>
      </c>
      <c r="F38" s="11">
        <v>6.8599999999999994</v>
      </c>
      <c r="G38" s="11">
        <v>42.93</v>
      </c>
      <c r="H38" s="11">
        <v>0</v>
      </c>
      <c r="I38" s="11">
        <v>19.11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39</v>
      </c>
      <c r="Q38" s="11">
        <v>117.98999999999998</v>
      </c>
      <c r="R38" s="11">
        <v>88.950000000000017</v>
      </c>
      <c r="S38" s="11">
        <v>0</v>
      </c>
      <c r="T38" s="11">
        <v>0</v>
      </c>
      <c r="U38" s="11">
        <v>0</v>
      </c>
      <c r="V38" s="11">
        <v>0</v>
      </c>
      <c r="W38" s="11">
        <v>147.45000000000007</v>
      </c>
      <c r="X38" s="11">
        <v>32.85</v>
      </c>
      <c r="Y38" s="12">
        <f t="shared" si="0"/>
        <v>711.92000000000019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14.459999999999999</v>
      </c>
      <c r="F39" s="11">
        <v>0</v>
      </c>
      <c r="G39" s="11">
        <v>39.479999999999997</v>
      </c>
      <c r="H39" s="11">
        <v>0</v>
      </c>
      <c r="I39" s="11">
        <v>34.42</v>
      </c>
      <c r="J39" s="11">
        <v>0</v>
      </c>
      <c r="K39" s="11">
        <v>35.6</v>
      </c>
      <c r="L39" s="11">
        <v>16.71</v>
      </c>
      <c r="M39" s="11">
        <v>52.83</v>
      </c>
      <c r="N39" s="11">
        <v>15.85</v>
      </c>
      <c r="O39" s="11">
        <v>7.51</v>
      </c>
      <c r="P39" s="11">
        <v>11.81</v>
      </c>
      <c r="Q39" s="11">
        <v>0</v>
      </c>
      <c r="R39" s="11">
        <v>9.18</v>
      </c>
      <c r="S39" s="11">
        <v>0</v>
      </c>
      <c r="T39" s="11">
        <v>11.21</v>
      </c>
      <c r="U39" s="11">
        <v>0</v>
      </c>
      <c r="V39" s="11">
        <v>0</v>
      </c>
      <c r="W39" s="11">
        <v>0</v>
      </c>
      <c r="X39" s="11">
        <v>22.07</v>
      </c>
      <c r="Y39" s="12">
        <f t="shared" si="0"/>
        <v>271.13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5719.99</v>
      </c>
      <c r="D40" s="15">
        <f t="shared" si="1"/>
        <v>1411.3500000000001</v>
      </c>
      <c r="E40" s="15">
        <f t="shared" si="1"/>
        <v>3917.2099999999996</v>
      </c>
      <c r="F40" s="15">
        <f t="shared" si="1"/>
        <v>1667.0200000000002</v>
      </c>
      <c r="G40" s="15">
        <f t="shared" si="1"/>
        <v>3357.4199999999996</v>
      </c>
      <c r="H40" s="15">
        <f t="shared" si="1"/>
        <v>2125.36</v>
      </c>
      <c r="I40" s="15">
        <f t="shared" si="1"/>
        <v>1919.8400000000001</v>
      </c>
      <c r="J40" s="15">
        <f t="shared" si="1"/>
        <v>1686.74</v>
      </c>
      <c r="K40" s="15">
        <f t="shared" si="1"/>
        <v>2338.1699999999996</v>
      </c>
      <c r="L40" s="15">
        <f t="shared" si="1"/>
        <v>2943.5100000000007</v>
      </c>
      <c r="M40" s="15">
        <f t="shared" si="1"/>
        <v>3140.11</v>
      </c>
      <c r="N40" s="15">
        <f t="shared" si="1"/>
        <v>667.43999999999994</v>
      </c>
      <c r="O40" s="15">
        <f t="shared" si="1"/>
        <v>103.46</v>
      </c>
      <c r="P40" s="15">
        <f t="shared" si="1"/>
        <v>2718.1099999999992</v>
      </c>
      <c r="Q40" s="15">
        <f t="shared" si="1"/>
        <v>1692.0900000000001</v>
      </c>
      <c r="R40" s="15">
        <f t="shared" si="1"/>
        <v>2006.93</v>
      </c>
      <c r="S40" s="15">
        <f t="shared" si="1"/>
        <v>307.23999999999995</v>
      </c>
      <c r="T40" s="15">
        <f t="shared" si="1"/>
        <v>1822.54</v>
      </c>
      <c r="U40" s="15">
        <f t="shared" si="1"/>
        <v>1743.4299999999998</v>
      </c>
      <c r="V40" s="15">
        <f t="shared" si="1"/>
        <v>1122.9999999999998</v>
      </c>
      <c r="W40" s="15">
        <f t="shared" si="1"/>
        <v>317.63</v>
      </c>
      <c r="X40" s="15">
        <f t="shared" si="1"/>
        <v>1098.3599999999999</v>
      </c>
      <c r="Y40" s="16">
        <f t="shared" si="1"/>
        <v>43826.95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192.48999999999998</v>
      </c>
      <c r="D18" s="11">
        <v>26</v>
      </c>
      <c r="E18" s="11">
        <v>65.39</v>
      </c>
      <c r="F18" s="11">
        <v>0</v>
      </c>
      <c r="G18" s="11">
        <v>59.95</v>
      </c>
      <c r="H18" s="11">
        <v>11.75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28.58</v>
      </c>
      <c r="Q18" s="11">
        <v>16</v>
      </c>
      <c r="R18" s="11">
        <v>17.61</v>
      </c>
      <c r="S18" s="11">
        <v>5.43</v>
      </c>
      <c r="T18" s="11">
        <v>0</v>
      </c>
      <c r="U18" s="11">
        <v>0</v>
      </c>
      <c r="V18" s="11">
        <v>0</v>
      </c>
      <c r="W18" s="11">
        <v>0</v>
      </c>
      <c r="X18" s="11">
        <v>4.66</v>
      </c>
      <c r="Y18" s="12">
        <f t="shared" ref="Y18:Y39" si="0">SUM(C18:X18)</f>
        <v>427.86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55.13</v>
      </c>
      <c r="D19" s="11">
        <v>19.549999999999997</v>
      </c>
      <c r="E19" s="11">
        <v>78.69</v>
      </c>
      <c r="F19" s="11">
        <v>22.16</v>
      </c>
      <c r="G19" s="11">
        <v>20.509999999999998</v>
      </c>
      <c r="H19" s="11">
        <v>16.920000000000002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29.049999999999997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12.39</v>
      </c>
      <c r="Y19" s="12">
        <f t="shared" si="0"/>
        <v>254.39999999999998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81.86</v>
      </c>
      <c r="D20" s="11">
        <v>19.169999999999998</v>
      </c>
      <c r="E20" s="11">
        <v>169.6</v>
      </c>
      <c r="F20" s="11">
        <v>23.9</v>
      </c>
      <c r="G20" s="11">
        <v>33.900000000000006</v>
      </c>
      <c r="H20" s="11">
        <v>5.95</v>
      </c>
      <c r="I20" s="11">
        <v>13.719999999999999</v>
      </c>
      <c r="J20" s="11">
        <v>0</v>
      </c>
      <c r="K20" s="11">
        <v>0</v>
      </c>
      <c r="L20" s="11">
        <v>14.57</v>
      </c>
      <c r="M20" s="11">
        <v>4.46</v>
      </c>
      <c r="N20" s="11">
        <v>0</v>
      </c>
      <c r="O20" s="11">
        <v>0</v>
      </c>
      <c r="P20" s="11">
        <v>4.91</v>
      </c>
      <c r="Q20" s="11">
        <v>0</v>
      </c>
      <c r="R20" s="11">
        <v>0</v>
      </c>
      <c r="S20" s="11">
        <v>6.46</v>
      </c>
      <c r="T20" s="11">
        <v>0</v>
      </c>
      <c r="U20" s="11">
        <v>0</v>
      </c>
      <c r="V20" s="11">
        <v>0</v>
      </c>
      <c r="W20" s="11">
        <v>0</v>
      </c>
      <c r="X20" s="11">
        <v>14.459999999999999</v>
      </c>
      <c r="Y20" s="12">
        <f t="shared" si="0"/>
        <v>392.95999999999987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53.42</v>
      </c>
      <c r="D21" s="11">
        <v>0</v>
      </c>
      <c r="E21" s="11">
        <v>43.68</v>
      </c>
      <c r="F21" s="11">
        <v>89.43</v>
      </c>
      <c r="G21" s="11">
        <v>68.92</v>
      </c>
      <c r="H21" s="11">
        <v>20.25</v>
      </c>
      <c r="I21" s="11">
        <v>0</v>
      </c>
      <c r="J21" s="11">
        <v>0</v>
      </c>
      <c r="K21" s="11">
        <v>42.199999999999996</v>
      </c>
      <c r="L21" s="11">
        <v>0</v>
      </c>
      <c r="M21" s="11">
        <v>7.56</v>
      </c>
      <c r="N21" s="11">
        <v>0</v>
      </c>
      <c r="O21" s="11">
        <v>0</v>
      </c>
      <c r="P21" s="11">
        <v>39.159999999999997</v>
      </c>
      <c r="Q21" s="11">
        <v>0</v>
      </c>
      <c r="R21" s="11">
        <v>4.33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11.1</v>
      </c>
      <c r="Y21" s="12">
        <f t="shared" si="0"/>
        <v>380.05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134.75</v>
      </c>
      <c r="D22" s="11">
        <v>13.469999999999999</v>
      </c>
      <c r="E22" s="11">
        <v>43.22</v>
      </c>
      <c r="F22" s="11">
        <v>53.1</v>
      </c>
      <c r="G22" s="11">
        <v>107.59</v>
      </c>
      <c r="H22" s="11">
        <v>50.34</v>
      </c>
      <c r="I22" s="11">
        <v>0</v>
      </c>
      <c r="J22" s="11">
        <v>0</v>
      </c>
      <c r="K22" s="11">
        <v>10.84</v>
      </c>
      <c r="L22" s="11">
        <v>0</v>
      </c>
      <c r="M22" s="11">
        <v>0</v>
      </c>
      <c r="N22" s="11">
        <v>0</v>
      </c>
      <c r="O22" s="11">
        <v>0</v>
      </c>
      <c r="P22" s="11">
        <v>50.2</v>
      </c>
      <c r="Q22" s="11">
        <v>0</v>
      </c>
      <c r="R22" s="11">
        <v>15.9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479.40999999999997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127.22000000000003</v>
      </c>
      <c r="D23" s="11">
        <v>0</v>
      </c>
      <c r="E23" s="11">
        <v>76.009999999999991</v>
      </c>
      <c r="F23" s="11">
        <v>62.239999999999995</v>
      </c>
      <c r="G23" s="11">
        <v>82.63</v>
      </c>
      <c r="H23" s="11">
        <v>105.41999999999999</v>
      </c>
      <c r="I23" s="11">
        <v>21.52</v>
      </c>
      <c r="J23" s="11">
        <v>8.85</v>
      </c>
      <c r="K23" s="11">
        <v>37.33</v>
      </c>
      <c r="L23" s="11">
        <v>18.98</v>
      </c>
      <c r="M23" s="11">
        <v>12.44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27.519999999999996</v>
      </c>
      <c r="Y23" s="12">
        <f t="shared" si="0"/>
        <v>580.16000000000008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68.709999999999994</v>
      </c>
      <c r="D24" s="11">
        <v>0</v>
      </c>
      <c r="E24" s="11">
        <v>38.17</v>
      </c>
      <c r="F24" s="11">
        <v>0</v>
      </c>
      <c r="G24" s="11">
        <v>8.4</v>
      </c>
      <c r="H24" s="11">
        <v>50.120000000000005</v>
      </c>
      <c r="I24" s="11">
        <v>134.47999999999999</v>
      </c>
      <c r="J24" s="11">
        <v>60.6</v>
      </c>
      <c r="K24" s="11">
        <v>48.36</v>
      </c>
      <c r="L24" s="11">
        <v>54.83</v>
      </c>
      <c r="M24" s="11">
        <v>29.049999999999997</v>
      </c>
      <c r="N24" s="11">
        <v>3.85</v>
      </c>
      <c r="O24" s="11">
        <v>0</v>
      </c>
      <c r="P24" s="11">
        <v>8.4</v>
      </c>
      <c r="Q24" s="11">
        <v>9.33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31.4</v>
      </c>
      <c r="Y24" s="12">
        <f t="shared" si="0"/>
        <v>545.70000000000005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41.51</v>
      </c>
      <c r="D25" s="11">
        <v>0</v>
      </c>
      <c r="E25" s="11">
        <v>14.69</v>
      </c>
      <c r="F25" s="11">
        <v>0</v>
      </c>
      <c r="G25" s="11">
        <v>30.410000000000004</v>
      </c>
      <c r="H25" s="11">
        <v>39.32</v>
      </c>
      <c r="I25" s="11">
        <v>59.08</v>
      </c>
      <c r="J25" s="11">
        <v>161.13000000000002</v>
      </c>
      <c r="K25" s="11">
        <v>0</v>
      </c>
      <c r="L25" s="11">
        <v>41.44</v>
      </c>
      <c r="M25" s="11">
        <v>31.990000000000002</v>
      </c>
      <c r="N25" s="11">
        <v>15.85</v>
      </c>
      <c r="O25" s="11">
        <v>0</v>
      </c>
      <c r="P25" s="11">
        <v>16.59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5.91</v>
      </c>
      <c r="Y25" s="12">
        <f t="shared" si="0"/>
        <v>457.92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83.3</v>
      </c>
      <c r="D26" s="11">
        <v>0</v>
      </c>
      <c r="E26" s="11">
        <v>10.91</v>
      </c>
      <c r="F26" s="11">
        <v>0</v>
      </c>
      <c r="G26" s="11">
        <v>0</v>
      </c>
      <c r="H26" s="11">
        <v>10.4</v>
      </c>
      <c r="I26" s="11">
        <v>77.94</v>
      </c>
      <c r="J26" s="11">
        <v>86.74</v>
      </c>
      <c r="K26" s="11">
        <v>23.33</v>
      </c>
      <c r="L26" s="11">
        <v>73.430000000000007</v>
      </c>
      <c r="M26" s="11">
        <v>164.57</v>
      </c>
      <c r="N26" s="11">
        <v>24.63</v>
      </c>
      <c r="O26" s="11">
        <v>0</v>
      </c>
      <c r="P26" s="11">
        <v>25.82</v>
      </c>
      <c r="Q26" s="11">
        <v>0</v>
      </c>
      <c r="R26" s="11">
        <v>10.97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14.65</v>
      </c>
      <c r="Y26" s="12">
        <f t="shared" si="0"/>
        <v>606.69000000000005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122.9</v>
      </c>
      <c r="D27" s="11">
        <v>0</v>
      </c>
      <c r="E27" s="11">
        <v>0</v>
      </c>
      <c r="F27" s="11">
        <v>0</v>
      </c>
      <c r="G27" s="11">
        <v>49.63</v>
      </c>
      <c r="H27" s="11">
        <v>20.079999999999998</v>
      </c>
      <c r="I27" s="11">
        <v>25.96</v>
      </c>
      <c r="J27" s="11">
        <v>87.34</v>
      </c>
      <c r="K27" s="11">
        <v>0</v>
      </c>
      <c r="L27" s="11">
        <v>146</v>
      </c>
      <c r="M27" s="11">
        <v>36.090000000000003</v>
      </c>
      <c r="N27" s="11">
        <v>59.95000000000001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8.9</v>
      </c>
      <c r="X27" s="11">
        <v>12.45</v>
      </c>
      <c r="Y27" s="12">
        <f t="shared" si="0"/>
        <v>569.30000000000007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72.47999999999999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52.73</v>
      </c>
      <c r="J28" s="11">
        <v>45.17</v>
      </c>
      <c r="K28" s="11">
        <v>84.829999999999984</v>
      </c>
      <c r="L28" s="11">
        <v>166.84000000000003</v>
      </c>
      <c r="M28" s="11">
        <v>162.60999999999999</v>
      </c>
      <c r="N28" s="11">
        <v>8.7200000000000006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14.07</v>
      </c>
      <c r="W28" s="11">
        <v>0</v>
      </c>
      <c r="X28" s="11">
        <v>22.84</v>
      </c>
      <c r="Y28" s="12">
        <f t="shared" si="0"/>
        <v>630.29000000000008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32.130000000000003</v>
      </c>
      <c r="D29" s="11">
        <v>0</v>
      </c>
      <c r="E29" s="11">
        <v>12.34</v>
      </c>
      <c r="F29" s="11">
        <v>0</v>
      </c>
      <c r="G29" s="11">
        <v>0</v>
      </c>
      <c r="H29" s="11">
        <v>38.950000000000003</v>
      </c>
      <c r="I29" s="11">
        <v>23.330000000000002</v>
      </c>
      <c r="J29" s="11">
        <v>16.29</v>
      </c>
      <c r="K29" s="11">
        <v>56.41</v>
      </c>
      <c r="L29" s="11">
        <v>72.850000000000009</v>
      </c>
      <c r="M29" s="11">
        <v>74.399999999999991</v>
      </c>
      <c r="N29" s="11">
        <v>67.650000000000006</v>
      </c>
      <c r="O29" s="11">
        <v>0</v>
      </c>
      <c r="P29" s="11">
        <v>8.01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402.36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4.16</v>
      </c>
      <c r="J30" s="11">
        <v>0</v>
      </c>
      <c r="K30" s="11">
        <v>11.559999999999999</v>
      </c>
      <c r="L30" s="11">
        <v>6.66</v>
      </c>
      <c r="M30" s="11">
        <v>5.07</v>
      </c>
      <c r="N30" s="11">
        <v>0</v>
      </c>
      <c r="O30" s="11">
        <v>37.980000000000004</v>
      </c>
      <c r="P30" s="11">
        <v>2.21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17.29</v>
      </c>
      <c r="Y30" s="12">
        <f t="shared" si="0"/>
        <v>84.93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127.95</v>
      </c>
      <c r="D31" s="11">
        <v>56.230000000000004</v>
      </c>
      <c r="E31" s="11">
        <v>90.20999999999998</v>
      </c>
      <c r="F31" s="11">
        <v>34.840000000000003</v>
      </c>
      <c r="G31" s="11">
        <v>35.14</v>
      </c>
      <c r="H31" s="11">
        <v>46.19</v>
      </c>
      <c r="I31" s="11">
        <v>57.17</v>
      </c>
      <c r="J31" s="11">
        <v>0</v>
      </c>
      <c r="K31" s="11">
        <v>36.549999999999997</v>
      </c>
      <c r="L31" s="11">
        <v>0</v>
      </c>
      <c r="M31" s="11">
        <v>8.76</v>
      </c>
      <c r="N31" s="11">
        <v>0</v>
      </c>
      <c r="O31" s="11">
        <v>0</v>
      </c>
      <c r="P31" s="11">
        <v>404.85999999999996</v>
      </c>
      <c r="Q31" s="11">
        <v>25.560000000000002</v>
      </c>
      <c r="R31" s="11">
        <v>0</v>
      </c>
      <c r="S31" s="11">
        <v>0</v>
      </c>
      <c r="T31" s="11">
        <v>20.079999999999998</v>
      </c>
      <c r="U31" s="11">
        <v>7.04</v>
      </c>
      <c r="V31" s="11">
        <v>0</v>
      </c>
      <c r="W31" s="11">
        <v>0</v>
      </c>
      <c r="X31" s="11">
        <v>34.479999999999997</v>
      </c>
      <c r="Y31" s="12">
        <f t="shared" si="0"/>
        <v>985.06000000000006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79.83</v>
      </c>
      <c r="D32" s="11">
        <v>8.27</v>
      </c>
      <c r="E32" s="11">
        <v>11.84</v>
      </c>
      <c r="F32" s="11">
        <v>22.85</v>
      </c>
      <c r="G32" s="11">
        <v>86.34</v>
      </c>
      <c r="H32" s="11">
        <v>0</v>
      </c>
      <c r="I32" s="11">
        <v>0</v>
      </c>
      <c r="J32" s="11">
        <v>6.53</v>
      </c>
      <c r="K32" s="11">
        <v>9.18</v>
      </c>
      <c r="L32" s="11">
        <v>9.4</v>
      </c>
      <c r="M32" s="11">
        <v>8.25</v>
      </c>
      <c r="N32" s="11">
        <v>0</v>
      </c>
      <c r="O32" s="11">
        <v>0</v>
      </c>
      <c r="P32" s="11">
        <v>20.64</v>
      </c>
      <c r="Q32" s="11">
        <v>210.98000000000002</v>
      </c>
      <c r="R32" s="11">
        <v>85.899999999999991</v>
      </c>
      <c r="S32" s="11">
        <v>0</v>
      </c>
      <c r="T32" s="11">
        <v>0</v>
      </c>
      <c r="U32" s="11">
        <v>0</v>
      </c>
      <c r="V32" s="11">
        <v>0</v>
      </c>
      <c r="W32" s="11">
        <v>15.22</v>
      </c>
      <c r="X32" s="11">
        <v>0</v>
      </c>
      <c r="Y32" s="12">
        <f t="shared" si="0"/>
        <v>575.23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101.92</v>
      </c>
      <c r="D33" s="11">
        <v>26.65</v>
      </c>
      <c r="E33" s="11">
        <v>57.46</v>
      </c>
      <c r="F33" s="11">
        <v>36.229999999999997</v>
      </c>
      <c r="G33" s="11">
        <v>67.100000000000009</v>
      </c>
      <c r="H33" s="11">
        <v>24.090000000000003</v>
      </c>
      <c r="I33" s="11">
        <v>14.53</v>
      </c>
      <c r="J33" s="11">
        <v>11.1</v>
      </c>
      <c r="K33" s="11">
        <v>0</v>
      </c>
      <c r="L33" s="11">
        <v>0</v>
      </c>
      <c r="M33" s="11">
        <v>15.2</v>
      </c>
      <c r="N33" s="11">
        <v>0</v>
      </c>
      <c r="O33" s="11">
        <v>0</v>
      </c>
      <c r="P33" s="11">
        <v>6.62</v>
      </c>
      <c r="Q33" s="11">
        <v>59.739999999999995</v>
      </c>
      <c r="R33" s="11">
        <v>300.38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721.02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29.48</v>
      </c>
      <c r="D34" s="11">
        <v>4.78</v>
      </c>
      <c r="E34" s="11">
        <v>4.6399999999999997</v>
      </c>
      <c r="F34" s="11">
        <v>0</v>
      </c>
      <c r="G34" s="11">
        <v>4.5599999999999996</v>
      </c>
      <c r="H34" s="11">
        <v>0</v>
      </c>
      <c r="I34" s="11">
        <v>15.55</v>
      </c>
      <c r="J34" s="11">
        <v>13.05</v>
      </c>
      <c r="K34" s="11">
        <v>26.48</v>
      </c>
      <c r="L34" s="11">
        <v>19.149999999999999</v>
      </c>
      <c r="M34" s="11">
        <v>20.18</v>
      </c>
      <c r="N34" s="11">
        <v>9.02</v>
      </c>
      <c r="O34" s="11">
        <v>0</v>
      </c>
      <c r="P34" s="11">
        <v>4.41</v>
      </c>
      <c r="Q34" s="11">
        <v>0</v>
      </c>
      <c r="R34" s="11">
        <v>8.5399999999999991</v>
      </c>
      <c r="S34" s="11">
        <v>67.180000000000007</v>
      </c>
      <c r="T34" s="11">
        <v>4.09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231.11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61.029999999999994</v>
      </c>
      <c r="D35" s="11">
        <v>0</v>
      </c>
      <c r="E35" s="11">
        <v>0</v>
      </c>
      <c r="F35" s="11">
        <v>0</v>
      </c>
      <c r="G35" s="11">
        <v>0</v>
      </c>
      <c r="H35" s="11">
        <v>10.25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57</v>
      </c>
      <c r="Q35" s="11">
        <v>0</v>
      </c>
      <c r="R35" s="11">
        <v>0</v>
      </c>
      <c r="S35" s="11">
        <v>0</v>
      </c>
      <c r="T35" s="11">
        <v>386.92999999999995</v>
      </c>
      <c r="U35" s="11">
        <v>171.77</v>
      </c>
      <c r="V35" s="11">
        <v>0</v>
      </c>
      <c r="W35" s="11">
        <v>0</v>
      </c>
      <c r="X35" s="11">
        <v>0</v>
      </c>
      <c r="Y35" s="12">
        <f t="shared" si="0"/>
        <v>686.9799999999999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16.380000000000003</v>
      </c>
      <c r="D36" s="11">
        <v>0</v>
      </c>
      <c r="E36" s="11">
        <v>0</v>
      </c>
      <c r="F36" s="11">
        <v>22.96</v>
      </c>
      <c r="G36" s="11">
        <v>7.68</v>
      </c>
      <c r="H36" s="11">
        <v>0</v>
      </c>
      <c r="I36" s="11">
        <v>0</v>
      </c>
      <c r="J36" s="11">
        <v>0</v>
      </c>
      <c r="K36" s="11">
        <v>0</v>
      </c>
      <c r="L36" s="11">
        <v>9.44</v>
      </c>
      <c r="M36" s="11">
        <v>0</v>
      </c>
      <c r="N36" s="11">
        <v>0</v>
      </c>
      <c r="O36" s="11">
        <v>0</v>
      </c>
      <c r="P36" s="11">
        <v>43.07</v>
      </c>
      <c r="Q36" s="11">
        <v>0</v>
      </c>
      <c r="R36" s="11">
        <v>0</v>
      </c>
      <c r="S36" s="11">
        <v>0</v>
      </c>
      <c r="T36" s="11">
        <v>130.92000000000002</v>
      </c>
      <c r="U36" s="11">
        <v>266.06999999999994</v>
      </c>
      <c r="V36" s="11">
        <v>0</v>
      </c>
      <c r="W36" s="11">
        <v>7.42</v>
      </c>
      <c r="X36" s="11">
        <v>0</v>
      </c>
      <c r="Y36" s="12">
        <f t="shared" si="0"/>
        <v>503.94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54.16</v>
      </c>
      <c r="D37" s="11">
        <v>12.77</v>
      </c>
      <c r="E37" s="11">
        <v>11.36</v>
      </c>
      <c r="F37" s="11">
        <v>8.6199999999999992</v>
      </c>
      <c r="G37" s="11">
        <v>29.57</v>
      </c>
      <c r="H37" s="11">
        <v>0</v>
      </c>
      <c r="I37" s="11">
        <v>0</v>
      </c>
      <c r="J37" s="11">
        <v>0</v>
      </c>
      <c r="K37" s="11">
        <v>25.35</v>
      </c>
      <c r="L37" s="11">
        <v>0</v>
      </c>
      <c r="M37" s="11">
        <v>0</v>
      </c>
      <c r="N37" s="11">
        <v>0</v>
      </c>
      <c r="O37" s="11">
        <v>0</v>
      </c>
      <c r="P37" s="11">
        <v>27.269999999999996</v>
      </c>
      <c r="Q37" s="11">
        <v>30.86</v>
      </c>
      <c r="R37" s="11">
        <v>24.12</v>
      </c>
      <c r="S37" s="11">
        <v>0</v>
      </c>
      <c r="T37" s="11">
        <v>0</v>
      </c>
      <c r="U37" s="11">
        <v>0</v>
      </c>
      <c r="V37" s="11">
        <v>201.38</v>
      </c>
      <c r="W37" s="11">
        <v>0</v>
      </c>
      <c r="X37" s="11">
        <v>0</v>
      </c>
      <c r="Y37" s="12">
        <f t="shared" si="0"/>
        <v>425.46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62.94</v>
      </c>
      <c r="D38" s="11">
        <v>0</v>
      </c>
      <c r="E38" s="11">
        <v>20.27</v>
      </c>
      <c r="F38" s="11">
        <v>0</v>
      </c>
      <c r="G38" s="11">
        <v>14.18</v>
      </c>
      <c r="H38" s="11">
        <v>0</v>
      </c>
      <c r="I38" s="11">
        <v>13.55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18.240000000000002</v>
      </c>
      <c r="Q38" s="11">
        <v>45.970000000000006</v>
      </c>
      <c r="R38" s="11">
        <v>37.770000000000003</v>
      </c>
      <c r="S38" s="11">
        <v>0</v>
      </c>
      <c r="T38" s="11">
        <v>0</v>
      </c>
      <c r="U38" s="11">
        <v>0</v>
      </c>
      <c r="V38" s="11">
        <v>0</v>
      </c>
      <c r="W38" s="11">
        <v>24.049999999999997</v>
      </c>
      <c r="X38" s="11">
        <v>5.65</v>
      </c>
      <c r="Y38" s="12">
        <f t="shared" si="0"/>
        <v>242.61999999999998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1599.5900000000004</v>
      </c>
      <c r="D40" s="15">
        <f t="shared" si="1"/>
        <v>186.89000000000004</v>
      </c>
      <c r="E40" s="15">
        <f t="shared" si="1"/>
        <v>748.4799999999999</v>
      </c>
      <c r="F40" s="15">
        <f t="shared" si="1"/>
        <v>376.33</v>
      </c>
      <c r="G40" s="15">
        <f t="shared" si="1"/>
        <v>706.50999999999988</v>
      </c>
      <c r="H40" s="15">
        <f t="shared" si="1"/>
        <v>450.03</v>
      </c>
      <c r="I40" s="15">
        <f t="shared" si="1"/>
        <v>513.71999999999991</v>
      </c>
      <c r="J40" s="15">
        <f t="shared" si="1"/>
        <v>496.80000000000013</v>
      </c>
      <c r="K40" s="15">
        <f t="shared" si="1"/>
        <v>412.42</v>
      </c>
      <c r="L40" s="15">
        <f t="shared" si="1"/>
        <v>633.59</v>
      </c>
      <c r="M40" s="15">
        <f t="shared" si="1"/>
        <v>580.63</v>
      </c>
      <c r="N40" s="15">
        <f t="shared" si="1"/>
        <v>189.67000000000002</v>
      </c>
      <c r="O40" s="15">
        <f t="shared" si="1"/>
        <v>37.980000000000004</v>
      </c>
      <c r="P40" s="15">
        <f t="shared" si="1"/>
        <v>795.04</v>
      </c>
      <c r="Q40" s="15">
        <f t="shared" si="1"/>
        <v>398.44000000000005</v>
      </c>
      <c r="R40" s="15">
        <f t="shared" si="1"/>
        <v>505.52</v>
      </c>
      <c r="S40" s="15">
        <f t="shared" si="1"/>
        <v>79.070000000000007</v>
      </c>
      <c r="T40" s="15">
        <f t="shared" si="1"/>
        <v>542.02</v>
      </c>
      <c r="U40" s="15">
        <f t="shared" si="1"/>
        <v>444.87999999999994</v>
      </c>
      <c r="V40" s="15">
        <f t="shared" si="1"/>
        <v>215.45</v>
      </c>
      <c r="W40" s="15">
        <f t="shared" si="1"/>
        <v>55.589999999999996</v>
      </c>
      <c r="X40" s="15">
        <f t="shared" si="1"/>
        <v>214.79999999999998</v>
      </c>
      <c r="Y40" s="16">
        <f t="shared" si="1"/>
        <v>10183.450000000001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329.81999999999994</v>
      </c>
      <c r="D18" s="11">
        <v>29.88</v>
      </c>
      <c r="E18" s="11">
        <v>185.21999999999997</v>
      </c>
      <c r="F18" s="11">
        <v>75.03</v>
      </c>
      <c r="G18" s="11">
        <v>110.81000000000002</v>
      </c>
      <c r="H18" s="11">
        <v>77.09</v>
      </c>
      <c r="I18" s="11">
        <v>47.849999999999994</v>
      </c>
      <c r="J18" s="11">
        <v>6.79</v>
      </c>
      <c r="K18" s="11">
        <v>34.200000000000003</v>
      </c>
      <c r="L18" s="11">
        <v>0</v>
      </c>
      <c r="M18" s="11">
        <v>87.259999999999991</v>
      </c>
      <c r="N18" s="11">
        <v>0</v>
      </c>
      <c r="O18" s="11">
        <v>0</v>
      </c>
      <c r="P18" s="11">
        <v>143.39000000000001</v>
      </c>
      <c r="Q18" s="11">
        <v>101.10000000000001</v>
      </c>
      <c r="R18" s="11">
        <v>61.97</v>
      </c>
      <c r="S18" s="11">
        <v>13.190000000000001</v>
      </c>
      <c r="T18" s="11">
        <v>64.960000000000008</v>
      </c>
      <c r="U18" s="11">
        <v>0</v>
      </c>
      <c r="V18" s="11">
        <v>26.04</v>
      </c>
      <c r="W18" s="11">
        <v>0</v>
      </c>
      <c r="X18" s="11">
        <v>26.86</v>
      </c>
      <c r="Y18" s="12">
        <f t="shared" ref="Y18:Y39" si="0">SUM(C18:X18)</f>
        <v>1421.4599999999998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82.45</v>
      </c>
      <c r="D19" s="11">
        <v>81.259999999999991</v>
      </c>
      <c r="E19" s="11">
        <v>130.5</v>
      </c>
      <c r="F19" s="11">
        <v>31.640000000000004</v>
      </c>
      <c r="G19" s="11">
        <v>85.570000000000007</v>
      </c>
      <c r="H19" s="11">
        <v>38.520000000000003</v>
      </c>
      <c r="I19" s="11">
        <v>42.650000000000006</v>
      </c>
      <c r="J19" s="11">
        <v>9.27</v>
      </c>
      <c r="K19" s="11">
        <v>21.880000000000003</v>
      </c>
      <c r="L19" s="11">
        <v>8.17</v>
      </c>
      <c r="M19" s="11">
        <v>0</v>
      </c>
      <c r="N19" s="11">
        <v>7.93</v>
      </c>
      <c r="O19" s="11">
        <v>0</v>
      </c>
      <c r="P19" s="11">
        <v>19.47</v>
      </c>
      <c r="Q19" s="11">
        <v>0</v>
      </c>
      <c r="R19" s="11">
        <v>75.75</v>
      </c>
      <c r="S19" s="11">
        <v>0</v>
      </c>
      <c r="T19" s="11">
        <v>0</v>
      </c>
      <c r="U19" s="11">
        <v>14.39</v>
      </c>
      <c r="V19" s="11">
        <v>0</v>
      </c>
      <c r="W19" s="11">
        <v>0</v>
      </c>
      <c r="X19" s="11">
        <v>0</v>
      </c>
      <c r="Y19" s="12">
        <f t="shared" si="0"/>
        <v>649.44999999999982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90.43</v>
      </c>
      <c r="D20" s="11">
        <v>97.789999999999992</v>
      </c>
      <c r="E20" s="11">
        <v>252.45999999999995</v>
      </c>
      <c r="F20" s="11">
        <v>108.36000000000001</v>
      </c>
      <c r="G20" s="11">
        <v>57.97</v>
      </c>
      <c r="H20" s="11">
        <v>32.82</v>
      </c>
      <c r="I20" s="11">
        <v>13.5</v>
      </c>
      <c r="J20" s="11">
        <v>51.23</v>
      </c>
      <c r="K20" s="11">
        <v>0</v>
      </c>
      <c r="L20" s="11">
        <v>0</v>
      </c>
      <c r="M20" s="11">
        <v>17.440000000000001</v>
      </c>
      <c r="N20" s="11">
        <v>0</v>
      </c>
      <c r="O20" s="11">
        <v>0</v>
      </c>
      <c r="P20" s="11">
        <v>110.21</v>
      </c>
      <c r="Q20" s="11">
        <v>6.09</v>
      </c>
      <c r="R20" s="11">
        <v>32.82</v>
      </c>
      <c r="S20" s="11">
        <v>0</v>
      </c>
      <c r="T20" s="11">
        <v>20.76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891.88000000000022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33.28</v>
      </c>
      <c r="D21" s="11">
        <v>12.54</v>
      </c>
      <c r="E21" s="11">
        <v>64.14</v>
      </c>
      <c r="F21" s="11">
        <v>92.89</v>
      </c>
      <c r="G21" s="11">
        <v>136.38</v>
      </c>
      <c r="H21" s="11">
        <v>42.120000000000005</v>
      </c>
      <c r="I21" s="11">
        <v>6.3</v>
      </c>
      <c r="J21" s="11">
        <v>0</v>
      </c>
      <c r="K21" s="11">
        <v>10.45</v>
      </c>
      <c r="L21" s="11">
        <v>14.1</v>
      </c>
      <c r="M21" s="11">
        <v>7.58</v>
      </c>
      <c r="N21" s="11">
        <v>0</v>
      </c>
      <c r="O21" s="11">
        <v>0</v>
      </c>
      <c r="P21" s="11">
        <v>35.120000000000005</v>
      </c>
      <c r="Q21" s="11">
        <v>39.729999999999997</v>
      </c>
      <c r="R21" s="11">
        <v>22.65</v>
      </c>
      <c r="S21" s="11">
        <v>0</v>
      </c>
      <c r="T21" s="11">
        <v>18.439999999999998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535.72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228.38</v>
      </c>
      <c r="D22" s="11">
        <v>18.97</v>
      </c>
      <c r="E22" s="11">
        <v>101.16</v>
      </c>
      <c r="F22" s="11">
        <v>54.209999999999994</v>
      </c>
      <c r="G22" s="11">
        <v>51.11</v>
      </c>
      <c r="H22" s="11">
        <v>35.120000000000005</v>
      </c>
      <c r="I22" s="11">
        <v>0</v>
      </c>
      <c r="J22" s="11">
        <v>11.1</v>
      </c>
      <c r="K22" s="11">
        <v>0</v>
      </c>
      <c r="L22" s="11">
        <v>11.27</v>
      </c>
      <c r="M22" s="11">
        <v>0</v>
      </c>
      <c r="N22" s="11">
        <v>17.440000000000001</v>
      </c>
      <c r="O22" s="11">
        <v>0</v>
      </c>
      <c r="P22" s="11">
        <v>25.95</v>
      </c>
      <c r="Q22" s="11">
        <v>56.42</v>
      </c>
      <c r="R22" s="11">
        <v>32.64</v>
      </c>
      <c r="S22" s="11">
        <v>0</v>
      </c>
      <c r="T22" s="11">
        <v>0</v>
      </c>
      <c r="U22" s="11">
        <v>0</v>
      </c>
      <c r="V22" s="11">
        <v>6.34</v>
      </c>
      <c r="W22" s="11">
        <v>10.09</v>
      </c>
      <c r="X22" s="11">
        <v>55.87</v>
      </c>
      <c r="Y22" s="12">
        <f t="shared" si="0"/>
        <v>716.07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101.29999999999998</v>
      </c>
      <c r="D23" s="11">
        <v>0</v>
      </c>
      <c r="E23" s="11">
        <v>62.08</v>
      </c>
      <c r="F23" s="11">
        <v>98.82</v>
      </c>
      <c r="G23" s="11">
        <v>69.86</v>
      </c>
      <c r="H23" s="11">
        <v>153.46</v>
      </c>
      <c r="I23" s="11">
        <v>13.09</v>
      </c>
      <c r="J23" s="11">
        <v>101.36999999999999</v>
      </c>
      <c r="K23" s="11">
        <v>31.349999999999998</v>
      </c>
      <c r="L23" s="11">
        <v>58.830000000000005</v>
      </c>
      <c r="M23" s="11">
        <v>17.060000000000002</v>
      </c>
      <c r="N23" s="11">
        <v>4.92</v>
      </c>
      <c r="O23" s="11">
        <v>5.86</v>
      </c>
      <c r="P23" s="11">
        <v>34.76</v>
      </c>
      <c r="Q23" s="11">
        <v>9.27</v>
      </c>
      <c r="R23" s="11">
        <v>22.28</v>
      </c>
      <c r="S23" s="11">
        <v>0</v>
      </c>
      <c r="T23" s="11">
        <v>28.26</v>
      </c>
      <c r="U23" s="11">
        <v>27.509999999999998</v>
      </c>
      <c r="V23" s="11">
        <v>0</v>
      </c>
      <c r="W23" s="11">
        <v>0</v>
      </c>
      <c r="X23" s="11">
        <v>16.41</v>
      </c>
      <c r="Y23" s="12">
        <f t="shared" si="0"/>
        <v>856.4899999999999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46.38</v>
      </c>
      <c r="D24" s="11">
        <v>8.35</v>
      </c>
      <c r="E24" s="11">
        <v>19.479999999999997</v>
      </c>
      <c r="F24" s="11">
        <v>0</v>
      </c>
      <c r="G24" s="11">
        <v>0</v>
      </c>
      <c r="H24" s="11">
        <v>122.9</v>
      </c>
      <c r="I24" s="11">
        <v>77.13</v>
      </c>
      <c r="J24" s="11">
        <v>35.85</v>
      </c>
      <c r="K24" s="11">
        <v>40.239999999999995</v>
      </c>
      <c r="L24" s="11">
        <v>32.630000000000003</v>
      </c>
      <c r="M24" s="11">
        <v>50.5</v>
      </c>
      <c r="N24" s="11">
        <v>9.59</v>
      </c>
      <c r="O24" s="11">
        <v>0</v>
      </c>
      <c r="P24" s="11">
        <v>18.52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461.57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7.96</v>
      </c>
      <c r="D25" s="11">
        <v>9.24</v>
      </c>
      <c r="E25" s="11">
        <v>18.38</v>
      </c>
      <c r="F25" s="11">
        <v>0</v>
      </c>
      <c r="G25" s="11">
        <v>37.29</v>
      </c>
      <c r="H25" s="11">
        <v>69.61</v>
      </c>
      <c r="I25" s="11">
        <v>71.739999999999995</v>
      </c>
      <c r="J25" s="11">
        <v>109.73000000000002</v>
      </c>
      <c r="K25" s="11">
        <v>74.599999999999994</v>
      </c>
      <c r="L25" s="11">
        <v>62.77</v>
      </c>
      <c r="M25" s="11">
        <v>73.239999999999995</v>
      </c>
      <c r="N25" s="11">
        <v>0</v>
      </c>
      <c r="O25" s="11">
        <v>0</v>
      </c>
      <c r="P25" s="11">
        <v>27.28</v>
      </c>
      <c r="Q25" s="11">
        <v>8.86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26.05</v>
      </c>
      <c r="Y25" s="12">
        <f t="shared" si="0"/>
        <v>596.75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5.23</v>
      </c>
      <c r="D26" s="11">
        <v>29.900000000000002</v>
      </c>
      <c r="E26" s="11">
        <v>35.4</v>
      </c>
      <c r="F26" s="11">
        <v>28.740000000000002</v>
      </c>
      <c r="G26" s="11">
        <v>10.91</v>
      </c>
      <c r="H26" s="11">
        <v>52.940000000000005</v>
      </c>
      <c r="I26" s="11">
        <v>45.669999999999995</v>
      </c>
      <c r="J26" s="11">
        <v>87.449999999999989</v>
      </c>
      <c r="K26" s="11">
        <v>94.34</v>
      </c>
      <c r="L26" s="11">
        <v>75.14</v>
      </c>
      <c r="M26" s="11">
        <v>246.34999999999994</v>
      </c>
      <c r="N26" s="11">
        <v>31.32</v>
      </c>
      <c r="O26" s="11">
        <v>0</v>
      </c>
      <c r="P26" s="11">
        <v>31.98</v>
      </c>
      <c r="Q26" s="11">
        <v>0</v>
      </c>
      <c r="R26" s="11">
        <v>41.53</v>
      </c>
      <c r="S26" s="11">
        <v>4.5599999999999996</v>
      </c>
      <c r="T26" s="11">
        <v>0</v>
      </c>
      <c r="U26" s="11">
        <v>0</v>
      </c>
      <c r="V26" s="11">
        <v>0</v>
      </c>
      <c r="W26" s="11">
        <v>7.66</v>
      </c>
      <c r="X26" s="11">
        <v>0</v>
      </c>
      <c r="Y26" s="12">
        <f t="shared" si="0"/>
        <v>829.11999999999989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36.21</v>
      </c>
      <c r="D27" s="11">
        <v>7.86</v>
      </c>
      <c r="E27" s="11">
        <v>0</v>
      </c>
      <c r="F27" s="11">
        <v>0</v>
      </c>
      <c r="G27" s="11">
        <v>13.42</v>
      </c>
      <c r="H27" s="11">
        <v>35.82</v>
      </c>
      <c r="I27" s="11">
        <v>72.97999999999999</v>
      </c>
      <c r="J27" s="11">
        <v>49.64</v>
      </c>
      <c r="K27" s="11">
        <v>77.7</v>
      </c>
      <c r="L27" s="11">
        <v>253.01999999999998</v>
      </c>
      <c r="M27" s="11">
        <v>150.85999999999999</v>
      </c>
      <c r="N27" s="11">
        <v>45.29</v>
      </c>
      <c r="O27" s="11">
        <v>0</v>
      </c>
      <c r="P27" s="11">
        <v>20.55</v>
      </c>
      <c r="Q27" s="11">
        <v>0</v>
      </c>
      <c r="R27" s="11">
        <v>17.170000000000002</v>
      </c>
      <c r="S27" s="11">
        <v>0</v>
      </c>
      <c r="T27" s="11">
        <v>0</v>
      </c>
      <c r="U27" s="11">
        <v>7.46</v>
      </c>
      <c r="V27" s="11">
        <v>0</v>
      </c>
      <c r="W27" s="11">
        <v>0</v>
      </c>
      <c r="X27" s="11">
        <v>0</v>
      </c>
      <c r="Y27" s="12">
        <f t="shared" si="0"/>
        <v>787.9799999999999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26.5</v>
      </c>
      <c r="D28" s="11">
        <v>0</v>
      </c>
      <c r="E28" s="11">
        <v>5.4</v>
      </c>
      <c r="F28" s="11">
        <v>0</v>
      </c>
      <c r="G28" s="11">
        <v>36.340000000000003</v>
      </c>
      <c r="H28" s="11">
        <v>15.16</v>
      </c>
      <c r="I28" s="11">
        <v>50.209999999999994</v>
      </c>
      <c r="J28" s="11">
        <v>83.29</v>
      </c>
      <c r="K28" s="11">
        <v>104.64</v>
      </c>
      <c r="L28" s="11">
        <v>134.88999999999999</v>
      </c>
      <c r="M28" s="11">
        <v>127.24</v>
      </c>
      <c r="N28" s="11">
        <v>38.4</v>
      </c>
      <c r="O28" s="11">
        <v>2.12</v>
      </c>
      <c r="P28" s="11">
        <v>8.9600000000000009</v>
      </c>
      <c r="Q28" s="11">
        <v>9.19</v>
      </c>
      <c r="R28" s="11">
        <v>30.16</v>
      </c>
      <c r="S28" s="11">
        <v>8.5399999999999991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681.04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31.04</v>
      </c>
      <c r="I29" s="11">
        <v>27.330000000000002</v>
      </c>
      <c r="J29" s="11">
        <v>30.54</v>
      </c>
      <c r="K29" s="11">
        <v>27.73</v>
      </c>
      <c r="L29" s="11">
        <v>37.06</v>
      </c>
      <c r="M29" s="11">
        <v>46.25</v>
      </c>
      <c r="N29" s="11">
        <v>60.23</v>
      </c>
      <c r="O29" s="11">
        <v>0</v>
      </c>
      <c r="P29" s="11">
        <v>10.08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270.26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15.23</v>
      </c>
      <c r="L30" s="11">
        <v>3.06</v>
      </c>
      <c r="M30" s="11">
        <v>9.120000000000001</v>
      </c>
      <c r="N30" s="11">
        <v>0</v>
      </c>
      <c r="O30" s="11">
        <v>5.6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6.45</v>
      </c>
      <c r="Y30" s="12">
        <f t="shared" si="0"/>
        <v>39.46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102.47999999999999</v>
      </c>
      <c r="D31" s="11">
        <v>11.45</v>
      </c>
      <c r="E31" s="11">
        <v>45.78</v>
      </c>
      <c r="F31" s="11">
        <v>116.4</v>
      </c>
      <c r="G31" s="11">
        <v>127.78999999999999</v>
      </c>
      <c r="H31" s="11">
        <v>60.14</v>
      </c>
      <c r="I31" s="11">
        <v>77.050000000000011</v>
      </c>
      <c r="J31" s="11">
        <v>42.9</v>
      </c>
      <c r="K31" s="11">
        <v>32.799999999999997</v>
      </c>
      <c r="L31" s="11">
        <v>27.75</v>
      </c>
      <c r="M31" s="11">
        <v>128.66000000000003</v>
      </c>
      <c r="N31" s="11">
        <v>0</v>
      </c>
      <c r="O31" s="11">
        <v>0</v>
      </c>
      <c r="P31" s="11">
        <v>214.49</v>
      </c>
      <c r="Q31" s="11">
        <v>18.149999999999999</v>
      </c>
      <c r="R31" s="11">
        <v>18.829999999999998</v>
      </c>
      <c r="S31" s="11">
        <v>6.36</v>
      </c>
      <c r="T31" s="11">
        <v>41.47</v>
      </c>
      <c r="U31" s="11">
        <v>31.490000000000002</v>
      </c>
      <c r="V31" s="11">
        <v>24.99</v>
      </c>
      <c r="W31" s="11">
        <v>7.41</v>
      </c>
      <c r="X31" s="11">
        <v>15.67</v>
      </c>
      <c r="Y31" s="12">
        <f t="shared" si="0"/>
        <v>1152.06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45.36</v>
      </c>
      <c r="D32" s="11">
        <v>23.189999999999998</v>
      </c>
      <c r="E32" s="11">
        <v>43.49</v>
      </c>
      <c r="F32" s="11">
        <v>20.45</v>
      </c>
      <c r="G32" s="11">
        <v>49.85</v>
      </c>
      <c r="H32" s="11">
        <v>33.19</v>
      </c>
      <c r="I32" s="11">
        <v>0</v>
      </c>
      <c r="J32" s="11">
        <v>4.2</v>
      </c>
      <c r="K32" s="11">
        <v>0</v>
      </c>
      <c r="L32" s="11">
        <v>0</v>
      </c>
      <c r="M32" s="11">
        <v>7.61</v>
      </c>
      <c r="N32" s="11">
        <v>0</v>
      </c>
      <c r="O32" s="11">
        <v>0</v>
      </c>
      <c r="P32" s="11">
        <v>13.190000000000001</v>
      </c>
      <c r="Q32" s="11">
        <v>128.30000000000001</v>
      </c>
      <c r="R32" s="11">
        <v>81.52</v>
      </c>
      <c r="S32" s="11">
        <v>0</v>
      </c>
      <c r="T32" s="11">
        <v>0</v>
      </c>
      <c r="U32" s="11">
        <v>9.44</v>
      </c>
      <c r="V32" s="11">
        <v>9.25</v>
      </c>
      <c r="W32" s="11">
        <v>24.08</v>
      </c>
      <c r="X32" s="11">
        <v>0</v>
      </c>
      <c r="Y32" s="12">
        <f t="shared" si="0"/>
        <v>493.11999999999995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66.25</v>
      </c>
      <c r="D33" s="11">
        <v>0</v>
      </c>
      <c r="E33" s="11">
        <v>117.67999999999999</v>
      </c>
      <c r="F33" s="11">
        <v>18.5</v>
      </c>
      <c r="G33" s="11">
        <v>53.24</v>
      </c>
      <c r="H33" s="11">
        <v>17.22</v>
      </c>
      <c r="I33" s="11">
        <v>0</v>
      </c>
      <c r="J33" s="11">
        <v>0</v>
      </c>
      <c r="K33" s="11">
        <v>9.2799999999999994</v>
      </c>
      <c r="L33" s="11">
        <v>0</v>
      </c>
      <c r="M33" s="11">
        <v>0</v>
      </c>
      <c r="N33" s="11">
        <v>0</v>
      </c>
      <c r="O33" s="11">
        <v>0</v>
      </c>
      <c r="P33" s="11">
        <v>18.41</v>
      </c>
      <c r="Q33" s="11">
        <v>117.89</v>
      </c>
      <c r="R33" s="11">
        <v>218.78</v>
      </c>
      <c r="S33" s="11">
        <v>14.9</v>
      </c>
      <c r="T33" s="11">
        <v>0</v>
      </c>
      <c r="U33" s="11">
        <v>0</v>
      </c>
      <c r="V33" s="11">
        <v>27.669999999999998</v>
      </c>
      <c r="W33" s="11">
        <v>0</v>
      </c>
      <c r="X33" s="11">
        <v>39.699999999999996</v>
      </c>
      <c r="Y33" s="12">
        <f t="shared" si="0"/>
        <v>719.52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22.5</v>
      </c>
      <c r="D34" s="11">
        <v>0</v>
      </c>
      <c r="E34" s="11">
        <v>0</v>
      </c>
      <c r="F34" s="11">
        <v>0</v>
      </c>
      <c r="G34" s="11">
        <v>4.3899999999999997</v>
      </c>
      <c r="H34" s="11">
        <v>28.130000000000003</v>
      </c>
      <c r="I34" s="11">
        <v>0</v>
      </c>
      <c r="J34" s="11">
        <v>3.89</v>
      </c>
      <c r="K34" s="11">
        <v>13.290000000000001</v>
      </c>
      <c r="L34" s="11">
        <v>34.22</v>
      </c>
      <c r="M34" s="11">
        <v>0</v>
      </c>
      <c r="N34" s="11">
        <v>6</v>
      </c>
      <c r="O34" s="11">
        <v>0</v>
      </c>
      <c r="P34" s="11">
        <v>15.190000000000001</v>
      </c>
      <c r="Q34" s="11">
        <v>0</v>
      </c>
      <c r="R34" s="11">
        <v>3.96</v>
      </c>
      <c r="S34" s="11">
        <v>52.82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184.39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11.23</v>
      </c>
      <c r="D35" s="11">
        <v>7.77</v>
      </c>
      <c r="E35" s="11">
        <v>0</v>
      </c>
      <c r="F35" s="11">
        <v>0</v>
      </c>
      <c r="G35" s="11">
        <v>0</v>
      </c>
      <c r="H35" s="11">
        <v>0</v>
      </c>
      <c r="I35" s="11">
        <v>9.26</v>
      </c>
      <c r="J35" s="11">
        <v>9.24</v>
      </c>
      <c r="K35" s="11">
        <v>0</v>
      </c>
      <c r="L35" s="11">
        <v>0</v>
      </c>
      <c r="M35" s="11">
        <v>12.42</v>
      </c>
      <c r="N35" s="11">
        <v>0</v>
      </c>
      <c r="O35" s="11">
        <v>0</v>
      </c>
      <c r="P35" s="11">
        <v>72.930000000000007</v>
      </c>
      <c r="Q35" s="11">
        <v>0</v>
      </c>
      <c r="R35" s="11">
        <v>0</v>
      </c>
      <c r="S35" s="11">
        <v>0</v>
      </c>
      <c r="T35" s="11">
        <v>248.50000000000003</v>
      </c>
      <c r="U35" s="11">
        <v>135.75</v>
      </c>
      <c r="V35" s="11">
        <v>0</v>
      </c>
      <c r="W35" s="11">
        <v>0</v>
      </c>
      <c r="X35" s="11">
        <v>30.560000000000002</v>
      </c>
      <c r="Y35" s="12">
        <f t="shared" si="0"/>
        <v>537.66000000000008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35.92</v>
      </c>
      <c r="D36" s="11">
        <v>0</v>
      </c>
      <c r="E36" s="11">
        <v>10.11</v>
      </c>
      <c r="F36" s="11">
        <v>0</v>
      </c>
      <c r="G36" s="11">
        <v>0</v>
      </c>
      <c r="H36" s="11">
        <v>0</v>
      </c>
      <c r="I36" s="11">
        <v>12.79</v>
      </c>
      <c r="J36" s="11">
        <v>0</v>
      </c>
      <c r="K36" s="11">
        <v>4.3099999999999996</v>
      </c>
      <c r="L36" s="11">
        <v>5.86</v>
      </c>
      <c r="M36" s="11">
        <v>0</v>
      </c>
      <c r="N36" s="11">
        <v>0</v>
      </c>
      <c r="O36" s="11">
        <v>0</v>
      </c>
      <c r="P36" s="11">
        <v>41.169999999999995</v>
      </c>
      <c r="Q36" s="11">
        <v>0</v>
      </c>
      <c r="R36" s="11">
        <v>0</v>
      </c>
      <c r="S36" s="11">
        <v>0</v>
      </c>
      <c r="T36" s="11">
        <v>185.16</v>
      </c>
      <c r="U36" s="11">
        <v>119.13999999999999</v>
      </c>
      <c r="V36" s="11">
        <v>8.98</v>
      </c>
      <c r="W36" s="11">
        <v>0</v>
      </c>
      <c r="X36" s="11">
        <v>0</v>
      </c>
      <c r="Y36" s="12">
        <f t="shared" si="0"/>
        <v>423.44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27.18</v>
      </c>
      <c r="D37" s="11">
        <v>12.46</v>
      </c>
      <c r="E37" s="11">
        <v>34.730000000000004</v>
      </c>
      <c r="F37" s="11">
        <v>0</v>
      </c>
      <c r="G37" s="11">
        <v>6.35</v>
      </c>
      <c r="H37" s="11">
        <v>12.58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37.020000000000003</v>
      </c>
      <c r="Q37" s="11">
        <v>0</v>
      </c>
      <c r="R37" s="11">
        <v>18.93</v>
      </c>
      <c r="S37" s="11">
        <v>0</v>
      </c>
      <c r="T37" s="11">
        <v>0</v>
      </c>
      <c r="U37" s="11">
        <v>0</v>
      </c>
      <c r="V37" s="11">
        <v>188.82</v>
      </c>
      <c r="W37" s="11">
        <v>0</v>
      </c>
      <c r="X37" s="11">
        <v>0</v>
      </c>
      <c r="Y37" s="12">
        <f t="shared" si="0"/>
        <v>338.07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15.9</v>
      </c>
      <c r="D38" s="11">
        <v>0</v>
      </c>
      <c r="E38" s="11">
        <v>5.85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16.899999999999999</v>
      </c>
      <c r="Q38" s="11">
        <v>21.55</v>
      </c>
      <c r="R38" s="11">
        <v>12.1</v>
      </c>
      <c r="S38" s="11">
        <v>0</v>
      </c>
      <c r="T38" s="11">
        <v>0</v>
      </c>
      <c r="U38" s="11">
        <v>0</v>
      </c>
      <c r="V38" s="11">
        <v>0</v>
      </c>
      <c r="W38" s="11">
        <v>22.64</v>
      </c>
      <c r="X38" s="11">
        <v>5.39</v>
      </c>
      <c r="Y38" s="12">
        <f t="shared" si="0"/>
        <v>100.33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14.1</v>
      </c>
      <c r="H39" s="11">
        <v>0</v>
      </c>
      <c r="I39" s="11">
        <v>0</v>
      </c>
      <c r="J39" s="11">
        <v>0</v>
      </c>
      <c r="K39" s="11">
        <v>17.78</v>
      </c>
      <c r="L39" s="11">
        <v>7.55</v>
      </c>
      <c r="M39" s="11">
        <v>24.37</v>
      </c>
      <c r="N39" s="11">
        <v>15.85</v>
      </c>
      <c r="O39" s="11">
        <v>7.51</v>
      </c>
      <c r="P39" s="11">
        <v>11.81</v>
      </c>
      <c r="Q39" s="11">
        <v>0</v>
      </c>
      <c r="R39" s="11">
        <v>0</v>
      </c>
      <c r="S39" s="11">
        <v>0</v>
      </c>
      <c r="T39" s="11">
        <v>11.21</v>
      </c>
      <c r="U39" s="11">
        <v>0</v>
      </c>
      <c r="V39" s="11">
        <v>0</v>
      </c>
      <c r="W39" s="11">
        <v>0</v>
      </c>
      <c r="X39" s="11">
        <v>14.510000000000002</v>
      </c>
      <c r="Y39" s="12">
        <f t="shared" si="0"/>
        <v>124.69000000000001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1314.76</v>
      </c>
      <c r="D40" s="15">
        <f t="shared" si="1"/>
        <v>350.65999999999991</v>
      </c>
      <c r="E40" s="15">
        <f t="shared" si="1"/>
        <v>1131.8599999999997</v>
      </c>
      <c r="F40" s="15">
        <f t="shared" si="1"/>
        <v>645.04000000000008</v>
      </c>
      <c r="G40" s="15">
        <f t="shared" si="1"/>
        <v>865.38</v>
      </c>
      <c r="H40" s="15">
        <f t="shared" si="1"/>
        <v>857.86000000000013</v>
      </c>
      <c r="I40" s="15">
        <f t="shared" si="1"/>
        <v>567.54999999999995</v>
      </c>
      <c r="J40" s="15">
        <f t="shared" si="1"/>
        <v>636.49</v>
      </c>
      <c r="K40" s="15">
        <f t="shared" si="1"/>
        <v>609.81999999999982</v>
      </c>
      <c r="L40" s="15">
        <f t="shared" si="1"/>
        <v>766.32</v>
      </c>
      <c r="M40" s="15">
        <f t="shared" si="1"/>
        <v>1005.9599999999999</v>
      </c>
      <c r="N40" s="15">
        <f t="shared" si="1"/>
        <v>236.96999999999997</v>
      </c>
      <c r="O40" s="15">
        <f t="shared" si="1"/>
        <v>21.09</v>
      </c>
      <c r="P40" s="15">
        <f t="shared" si="1"/>
        <v>927.37999999999988</v>
      </c>
      <c r="Q40" s="15">
        <f t="shared" si="1"/>
        <v>516.54999999999995</v>
      </c>
      <c r="R40" s="15">
        <f t="shared" si="1"/>
        <v>691.09</v>
      </c>
      <c r="S40" s="15">
        <f t="shared" si="1"/>
        <v>100.37</v>
      </c>
      <c r="T40" s="15">
        <f t="shared" si="1"/>
        <v>618.7600000000001</v>
      </c>
      <c r="U40" s="15">
        <f t="shared" si="1"/>
        <v>345.17999999999995</v>
      </c>
      <c r="V40" s="15">
        <f t="shared" si="1"/>
        <v>292.08999999999997</v>
      </c>
      <c r="W40" s="15">
        <f t="shared" si="1"/>
        <v>71.88</v>
      </c>
      <c r="X40" s="15">
        <f t="shared" si="1"/>
        <v>237.46999999999994</v>
      </c>
      <c r="Y40" s="16">
        <f t="shared" si="1"/>
        <v>12810.529999999999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380</v>
      </c>
      <c r="D18" s="11">
        <v>48</v>
      </c>
      <c r="E18" s="11">
        <v>129</v>
      </c>
      <c r="F18" s="11">
        <v>79</v>
      </c>
      <c r="G18" s="11">
        <v>171</v>
      </c>
      <c r="H18" s="11">
        <v>33</v>
      </c>
      <c r="I18" s="11">
        <v>10</v>
      </c>
      <c r="J18" s="11">
        <v>0</v>
      </c>
      <c r="K18" s="11">
        <v>31</v>
      </c>
      <c r="L18" s="11">
        <v>5</v>
      </c>
      <c r="M18" s="11">
        <v>0</v>
      </c>
      <c r="N18" s="11">
        <v>0</v>
      </c>
      <c r="O18" s="11">
        <v>0</v>
      </c>
      <c r="P18" s="11">
        <v>74</v>
      </c>
      <c r="Q18" s="11">
        <v>28</v>
      </c>
      <c r="R18" s="11">
        <v>27</v>
      </c>
      <c r="S18" s="11">
        <v>0</v>
      </c>
      <c r="T18" s="11">
        <v>4</v>
      </c>
      <c r="U18" s="11">
        <v>0</v>
      </c>
      <c r="V18" s="11">
        <v>15</v>
      </c>
      <c r="W18" s="11">
        <v>0</v>
      </c>
      <c r="X18" s="11">
        <v>25</v>
      </c>
      <c r="Y18" s="12">
        <v>1062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226</v>
      </c>
      <c r="D19" s="11">
        <v>136</v>
      </c>
      <c r="E19" s="11">
        <v>338</v>
      </c>
      <c r="F19" s="11">
        <v>47</v>
      </c>
      <c r="G19" s="11">
        <v>117</v>
      </c>
      <c r="H19" s="11">
        <v>8</v>
      </c>
      <c r="I19" s="11">
        <v>0</v>
      </c>
      <c r="J19" s="11">
        <v>0</v>
      </c>
      <c r="K19" s="11">
        <v>10</v>
      </c>
      <c r="L19" s="11">
        <v>0</v>
      </c>
      <c r="M19" s="11">
        <v>0</v>
      </c>
      <c r="N19" s="11">
        <v>8</v>
      </c>
      <c r="O19" s="11">
        <v>0</v>
      </c>
      <c r="P19" s="11">
        <v>38</v>
      </c>
      <c r="Q19" s="11">
        <v>15</v>
      </c>
      <c r="R19" s="11">
        <v>31</v>
      </c>
      <c r="S19" s="11">
        <v>0</v>
      </c>
      <c r="T19" s="11">
        <v>22</v>
      </c>
      <c r="U19" s="11">
        <v>37</v>
      </c>
      <c r="V19" s="11">
        <v>9</v>
      </c>
      <c r="W19" s="11">
        <v>20</v>
      </c>
      <c r="X19" s="11">
        <v>36</v>
      </c>
      <c r="Y19" s="12">
        <v>1097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222</v>
      </c>
      <c r="D20" s="11">
        <v>118</v>
      </c>
      <c r="E20" s="11">
        <v>250</v>
      </c>
      <c r="F20" s="11">
        <v>16</v>
      </c>
      <c r="G20" s="11">
        <v>210</v>
      </c>
      <c r="H20" s="11">
        <v>9</v>
      </c>
      <c r="I20" s="11">
        <v>6</v>
      </c>
      <c r="J20" s="11">
        <v>11</v>
      </c>
      <c r="K20" s="11">
        <v>0</v>
      </c>
      <c r="L20" s="11">
        <v>23</v>
      </c>
      <c r="M20" s="11">
        <v>11</v>
      </c>
      <c r="N20" s="11">
        <v>0</v>
      </c>
      <c r="O20" s="11">
        <v>0</v>
      </c>
      <c r="P20" s="11">
        <v>48</v>
      </c>
      <c r="Q20" s="11">
        <v>26</v>
      </c>
      <c r="R20" s="11">
        <v>0</v>
      </c>
      <c r="S20" s="11">
        <v>0</v>
      </c>
      <c r="T20" s="11">
        <v>44</v>
      </c>
      <c r="U20" s="11">
        <v>0</v>
      </c>
      <c r="V20" s="11">
        <v>11</v>
      </c>
      <c r="W20" s="11">
        <v>0</v>
      </c>
      <c r="X20" s="11">
        <v>11</v>
      </c>
      <c r="Y20" s="12">
        <v>1017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142</v>
      </c>
      <c r="D21" s="11">
        <v>5</v>
      </c>
      <c r="E21" s="11">
        <v>89</v>
      </c>
      <c r="F21" s="11">
        <v>32</v>
      </c>
      <c r="G21" s="11">
        <v>90</v>
      </c>
      <c r="H21" s="11">
        <v>33</v>
      </c>
      <c r="I21" s="11">
        <v>0</v>
      </c>
      <c r="J21" s="11">
        <v>5</v>
      </c>
      <c r="K21" s="11">
        <v>18</v>
      </c>
      <c r="L21" s="11">
        <v>3</v>
      </c>
      <c r="M21" s="11">
        <v>0</v>
      </c>
      <c r="N21" s="11">
        <v>0</v>
      </c>
      <c r="O21" s="11">
        <v>0</v>
      </c>
      <c r="P21" s="11">
        <v>35</v>
      </c>
      <c r="Q21" s="11">
        <v>29</v>
      </c>
      <c r="R21" s="11">
        <v>20</v>
      </c>
      <c r="S21" s="11">
        <v>0</v>
      </c>
      <c r="T21" s="11">
        <v>0</v>
      </c>
      <c r="U21" s="11">
        <v>0</v>
      </c>
      <c r="V21" s="11">
        <v>16</v>
      </c>
      <c r="W21" s="11">
        <v>0</v>
      </c>
      <c r="X21" s="11">
        <v>9</v>
      </c>
      <c r="Y21" s="12">
        <v>526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333</v>
      </c>
      <c r="D22" s="11">
        <v>44</v>
      </c>
      <c r="E22" s="11">
        <v>151</v>
      </c>
      <c r="F22" s="11">
        <v>83</v>
      </c>
      <c r="G22" s="11">
        <v>150</v>
      </c>
      <c r="H22" s="11">
        <v>0</v>
      </c>
      <c r="I22" s="11">
        <v>0</v>
      </c>
      <c r="J22" s="11">
        <v>0</v>
      </c>
      <c r="K22" s="11">
        <v>0</v>
      </c>
      <c r="L22" s="11">
        <v>70</v>
      </c>
      <c r="M22" s="11">
        <v>20</v>
      </c>
      <c r="N22" s="11">
        <v>0</v>
      </c>
      <c r="O22" s="11">
        <v>0</v>
      </c>
      <c r="P22" s="11">
        <v>29</v>
      </c>
      <c r="Q22" s="11">
        <v>21</v>
      </c>
      <c r="R22" s="11">
        <v>25</v>
      </c>
      <c r="S22" s="11">
        <v>7</v>
      </c>
      <c r="T22" s="11">
        <v>0</v>
      </c>
      <c r="U22" s="11">
        <v>13</v>
      </c>
      <c r="V22" s="11">
        <v>20</v>
      </c>
      <c r="W22" s="11">
        <v>12</v>
      </c>
      <c r="X22" s="11">
        <v>13</v>
      </c>
      <c r="Y22" s="12">
        <v>988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45</v>
      </c>
      <c r="D23" s="11">
        <v>18</v>
      </c>
      <c r="E23" s="11">
        <v>76</v>
      </c>
      <c r="F23" s="11">
        <v>33</v>
      </c>
      <c r="G23" s="11">
        <v>48</v>
      </c>
      <c r="H23" s="11">
        <v>115</v>
      </c>
      <c r="I23" s="11">
        <v>37</v>
      </c>
      <c r="J23" s="11">
        <v>78</v>
      </c>
      <c r="K23" s="11">
        <v>67</v>
      </c>
      <c r="L23" s="11">
        <v>45</v>
      </c>
      <c r="M23" s="11">
        <v>23</v>
      </c>
      <c r="N23" s="11">
        <v>0</v>
      </c>
      <c r="O23" s="11">
        <v>0</v>
      </c>
      <c r="P23" s="11">
        <v>21</v>
      </c>
      <c r="Q23" s="11">
        <v>10</v>
      </c>
      <c r="R23" s="11">
        <v>12</v>
      </c>
      <c r="S23" s="11">
        <v>0</v>
      </c>
      <c r="T23" s="11">
        <v>0</v>
      </c>
      <c r="U23" s="11">
        <v>11</v>
      </c>
      <c r="V23" s="11">
        <v>0</v>
      </c>
      <c r="W23" s="11">
        <v>0</v>
      </c>
      <c r="X23" s="11">
        <v>15</v>
      </c>
      <c r="Y23" s="12">
        <v>655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109</v>
      </c>
      <c r="D24" s="11">
        <v>42</v>
      </c>
      <c r="E24" s="11">
        <v>14</v>
      </c>
      <c r="F24" s="11">
        <v>0</v>
      </c>
      <c r="G24" s="11">
        <v>28</v>
      </c>
      <c r="H24" s="11">
        <v>30</v>
      </c>
      <c r="I24" s="11">
        <v>97</v>
      </c>
      <c r="J24" s="11">
        <v>16</v>
      </c>
      <c r="K24" s="11">
        <v>65</v>
      </c>
      <c r="L24" s="11">
        <v>71</v>
      </c>
      <c r="M24" s="11">
        <v>59</v>
      </c>
      <c r="N24" s="11">
        <v>0</v>
      </c>
      <c r="O24" s="11">
        <v>0</v>
      </c>
      <c r="P24" s="11">
        <v>17</v>
      </c>
      <c r="Q24" s="11">
        <v>0</v>
      </c>
      <c r="R24" s="11">
        <v>11</v>
      </c>
      <c r="S24" s="11">
        <v>0</v>
      </c>
      <c r="T24" s="11">
        <v>0</v>
      </c>
      <c r="U24" s="11">
        <v>0</v>
      </c>
      <c r="V24" s="11">
        <v>19</v>
      </c>
      <c r="W24" s="11">
        <v>0</v>
      </c>
      <c r="X24" s="11">
        <v>46</v>
      </c>
      <c r="Y24" s="12">
        <v>624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70</v>
      </c>
      <c r="D25" s="11">
        <v>18</v>
      </c>
      <c r="E25" s="11">
        <v>7</v>
      </c>
      <c r="F25" s="11">
        <v>10</v>
      </c>
      <c r="G25" s="11">
        <v>25</v>
      </c>
      <c r="H25" s="11">
        <v>45</v>
      </c>
      <c r="I25" s="11">
        <v>80</v>
      </c>
      <c r="J25" s="11">
        <v>104</v>
      </c>
      <c r="K25" s="11">
        <v>108</v>
      </c>
      <c r="L25" s="11">
        <v>76</v>
      </c>
      <c r="M25" s="11">
        <v>65</v>
      </c>
      <c r="N25" s="11">
        <v>18</v>
      </c>
      <c r="O25" s="11">
        <v>0</v>
      </c>
      <c r="P25" s="11">
        <v>7</v>
      </c>
      <c r="Q25" s="11">
        <v>0</v>
      </c>
      <c r="R25" s="11">
        <v>8</v>
      </c>
      <c r="S25" s="11">
        <v>0</v>
      </c>
      <c r="T25" s="11">
        <v>0</v>
      </c>
      <c r="U25" s="11">
        <v>0</v>
      </c>
      <c r="V25" s="11">
        <v>20</v>
      </c>
      <c r="W25" s="11">
        <v>0</v>
      </c>
      <c r="X25" s="11">
        <v>36</v>
      </c>
      <c r="Y25" s="12">
        <v>697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101</v>
      </c>
      <c r="D26" s="11">
        <v>29</v>
      </c>
      <c r="E26" s="11">
        <v>8</v>
      </c>
      <c r="F26" s="11">
        <v>0</v>
      </c>
      <c r="G26" s="11">
        <v>14</v>
      </c>
      <c r="H26" s="11">
        <v>99</v>
      </c>
      <c r="I26" s="11">
        <v>73</v>
      </c>
      <c r="J26" s="11">
        <v>18</v>
      </c>
      <c r="K26" s="11">
        <v>150</v>
      </c>
      <c r="L26" s="11">
        <v>169</v>
      </c>
      <c r="M26" s="11">
        <v>102</v>
      </c>
      <c r="N26" s="11">
        <v>32</v>
      </c>
      <c r="O26" s="11">
        <v>0</v>
      </c>
      <c r="P26" s="11">
        <v>0</v>
      </c>
      <c r="Q26" s="11">
        <v>75</v>
      </c>
      <c r="R26" s="11">
        <v>0</v>
      </c>
      <c r="S26" s="11">
        <v>0</v>
      </c>
      <c r="T26" s="11">
        <v>35</v>
      </c>
      <c r="U26" s="11">
        <v>0</v>
      </c>
      <c r="V26" s="11">
        <v>0</v>
      </c>
      <c r="W26" s="11">
        <v>7</v>
      </c>
      <c r="X26" s="11">
        <v>61</v>
      </c>
      <c r="Y26" s="12">
        <v>972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92</v>
      </c>
      <c r="D27" s="11">
        <v>18</v>
      </c>
      <c r="E27" s="11">
        <v>39</v>
      </c>
      <c r="F27" s="11">
        <v>0</v>
      </c>
      <c r="G27" s="11">
        <v>56</v>
      </c>
      <c r="H27" s="11">
        <v>16</v>
      </c>
      <c r="I27" s="11">
        <v>51</v>
      </c>
      <c r="J27" s="11">
        <v>43</v>
      </c>
      <c r="K27" s="11">
        <v>111</v>
      </c>
      <c r="L27" s="11">
        <v>203</v>
      </c>
      <c r="M27" s="11">
        <v>247</v>
      </c>
      <c r="N27" s="11">
        <v>38</v>
      </c>
      <c r="O27" s="11">
        <v>0</v>
      </c>
      <c r="P27" s="11">
        <v>10</v>
      </c>
      <c r="Q27" s="11">
        <v>9</v>
      </c>
      <c r="R27" s="11">
        <v>0</v>
      </c>
      <c r="S27" s="11">
        <v>19</v>
      </c>
      <c r="T27" s="11">
        <v>0</v>
      </c>
      <c r="U27" s="11">
        <v>9</v>
      </c>
      <c r="V27" s="11">
        <v>13</v>
      </c>
      <c r="W27" s="11">
        <v>0</v>
      </c>
      <c r="X27" s="11">
        <v>11</v>
      </c>
      <c r="Y27" s="12">
        <v>987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11</v>
      </c>
      <c r="D28" s="11">
        <v>26</v>
      </c>
      <c r="E28" s="11">
        <v>0</v>
      </c>
      <c r="F28" s="11">
        <v>10</v>
      </c>
      <c r="G28" s="11">
        <v>0</v>
      </c>
      <c r="H28" s="11">
        <v>0</v>
      </c>
      <c r="I28" s="11">
        <v>39</v>
      </c>
      <c r="J28" s="11">
        <v>24</v>
      </c>
      <c r="K28" s="11">
        <v>112</v>
      </c>
      <c r="L28" s="11">
        <v>153</v>
      </c>
      <c r="M28" s="11">
        <v>380</v>
      </c>
      <c r="N28" s="11">
        <v>11</v>
      </c>
      <c r="O28" s="11">
        <v>3</v>
      </c>
      <c r="P28" s="11">
        <v>13</v>
      </c>
      <c r="Q28" s="11">
        <v>0</v>
      </c>
      <c r="R28" s="11">
        <v>0</v>
      </c>
      <c r="S28" s="11">
        <v>0</v>
      </c>
      <c r="T28" s="11">
        <v>0</v>
      </c>
      <c r="U28" s="11">
        <v>10</v>
      </c>
      <c r="V28" s="11">
        <v>0</v>
      </c>
      <c r="W28" s="11">
        <v>0</v>
      </c>
      <c r="X28" s="11">
        <v>43</v>
      </c>
      <c r="Y28" s="12">
        <v>836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10</v>
      </c>
      <c r="D29" s="11">
        <v>0</v>
      </c>
      <c r="E29" s="11">
        <v>0</v>
      </c>
      <c r="F29" s="11">
        <v>0</v>
      </c>
      <c r="G29" s="11">
        <v>22</v>
      </c>
      <c r="H29" s="11">
        <v>43</v>
      </c>
      <c r="I29" s="11">
        <v>60</v>
      </c>
      <c r="J29" s="11">
        <v>0</v>
      </c>
      <c r="K29" s="11">
        <v>93</v>
      </c>
      <c r="L29" s="11">
        <v>96</v>
      </c>
      <c r="M29" s="11">
        <v>75</v>
      </c>
      <c r="N29" s="11">
        <v>33</v>
      </c>
      <c r="O29" s="11">
        <v>0</v>
      </c>
      <c r="P29" s="11">
        <v>10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15</v>
      </c>
      <c r="W29" s="11">
        <v>0</v>
      </c>
      <c r="X29" s="11">
        <v>0</v>
      </c>
      <c r="Y29" s="12">
        <v>457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9</v>
      </c>
      <c r="L30" s="11">
        <v>12</v>
      </c>
      <c r="M30" s="11">
        <v>8</v>
      </c>
      <c r="N30" s="11">
        <v>0</v>
      </c>
      <c r="O30" s="11">
        <v>16</v>
      </c>
      <c r="P30" s="11">
        <v>0</v>
      </c>
      <c r="Q30" s="11">
        <v>2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25</v>
      </c>
      <c r="Y30" s="12">
        <v>74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145</v>
      </c>
      <c r="D31" s="11">
        <v>84</v>
      </c>
      <c r="E31" s="11">
        <v>23</v>
      </c>
      <c r="F31" s="11">
        <v>70</v>
      </c>
      <c r="G31" s="11">
        <v>61</v>
      </c>
      <c r="H31" s="11">
        <v>0</v>
      </c>
      <c r="I31" s="11">
        <v>10</v>
      </c>
      <c r="J31" s="11">
        <v>13</v>
      </c>
      <c r="K31" s="11">
        <v>69</v>
      </c>
      <c r="L31" s="11">
        <v>20</v>
      </c>
      <c r="M31" s="11">
        <v>0</v>
      </c>
      <c r="N31" s="11">
        <v>0</v>
      </c>
      <c r="O31" s="11">
        <v>26</v>
      </c>
      <c r="P31" s="11">
        <v>240</v>
      </c>
      <c r="Q31" s="11">
        <v>11</v>
      </c>
      <c r="R31" s="11">
        <v>25</v>
      </c>
      <c r="S31" s="11">
        <v>0</v>
      </c>
      <c r="T31" s="11">
        <v>8</v>
      </c>
      <c r="U31" s="11">
        <v>26</v>
      </c>
      <c r="V31" s="11">
        <v>9</v>
      </c>
      <c r="W31" s="11">
        <v>0</v>
      </c>
      <c r="X31" s="11">
        <v>64</v>
      </c>
      <c r="Y31" s="12">
        <v>904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118</v>
      </c>
      <c r="D32" s="11">
        <v>12</v>
      </c>
      <c r="E32" s="11">
        <v>82</v>
      </c>
      <c r="F32" s="11">
        <v>11</v>
      </c>
      <c r="G32" s="11">
        <v>99</v>
      </c>
      <c r="H32" s="11">
        <v>35</v>
      </c>
      <c r="I32" s="11">
        <v>0</v>
      </c>
      <c r="J32" s="11">
        <v>4</v>
      </c>
      <c r="K32" s="11">
        <v>17</v>
      </c>
      <c r="L32" s="11">
        <v>12</v>
      </c>
      <c r="M32" s="11">
        <v>0</v>
      </c>
      <c r="N32" s="11">
        <v>0</v>
      </c>
      <c r="O32" s="11">
        <v>0</v>
      </c>
      <c r="P32" s="11">
        <v>0</v>
      </c>
      <c r="Q32" s="11">
        <v>138</v>
      </c>
      <c r="R32" s="11">
        <v>61</v>
      </c>
      <c r="S32" s="11">
        <v>0</v>
      </c>
      <c r="T32" s="11">
        <v>0</v>
      </c>
      <c r="U32" s="11">
        <v>0</v>
      </c>
      <c r="V32" s="11">
        <v>0</v>
      </c>
      <c r="W32" s="11">
        <v>32</v>
      </c>
      <c r="X32" s="11">
        <v>0</v>
      </c>
      <c r="Y32" s="12">
        <v>621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131</v>
      </c>
      <c r="D33" s="11">
        <v>42</v>
      </c>
      <c r="E33" s="11">
        <v>65</v>
      </c>
      <c r="F33" s="11">
        <v>10</v>
      </c>
      <c r="G33" s="11">
        <v>97</v>
      </c>
      <c r="H33" s="11">
        <v>32</v>
      </c>
      <c r="I33" s="11">
        <v>0</v>
      </c>
      <c r="J33" s="11">
        <v>8</v>
      </c>
      <c r="K33" s="11">
        <v>0</v>
      </c>
      <c r="L33" s="11">
        <v>15</v>
      </c>
      <c r="M33" s="11">
        <v>0</v>
      </c>
      <c r="N33" s="11">
        <v>0</v>
      </c>
      <c r="O33" s="11">
        <v>0</v>
      </c>
      <c r="P33" s="11">
        <v>30</v>
      </c>
      <c r="Q33" s="11">
        <v>121</v>
      </c>
      <c r="R33" s="11">
        <v>233</v>
      </c>
      <c r="S33" s="11">
        <v>0</v>
      </c>
      <c r="T33" s="11">
        <v>0</v>
      </c>
      <c r="U33" s="11">
        <v>29</v>
      </c>
      <c r="V33" s="11">
        <v>0</v>
      </c>
      <c r="W33" s="11">
        <v>0</v>
      </c>
      <c r="X33" s="11">
        <v>9</v>
      </c>
      <c r="Y33" s="12">
        <v>821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9</v>
      </c>
      <c r="D34" s="11">
        <v>4</v>
      </c>
      <c r="E34" s="11">
        <v>6</v>
      </c>
      <c r="F34" s="11">
        <v>3</v>
      </c>
      <c r="G34" s="11">
        <v>0</v>
      </c>
      <c r="H34" s="11">
        <v>5</v>
      </c>
      <c r="I34" s="11">
        <v>12</v>
      </c>
      <c r="J34" s="11">
        <v>14</v>
      </c>
      <c r="K34" s="11">
        <v>7</v>
      </c>
      <c r="L34" s="11">
        <v>55</v>
      </c>
      <c r="M34" s="11">
        <v>13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68</v>
      </c>
      <c r="T34" s="11">
        <v>0</v>
      </c>
      <c r="U34" s="11">
        <v>0</v>
      </c>
      <c r="V34" s="11">
        <v>0</v>
      </c>
      <c r="W34" s="11">
        <v>0</v>
      </c>
      <c r="X34" s="11">
        <v>42</v>
      </c>
      <c r="Y34" s="12">
        <v>238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50</v>
      </c>
      <c r="D35" s="11">
        <v>7</v>
      </c>
      <c r="E35" s="11">
        <v>21</v>
      </c>
      <c r="F35" s="11">
        <v>0</v>
      </c>
      <c r="G35" s="11">
        <v>20</v>
      </c>
      <c r="H35" s="11">
        <v>0</v>
      </c>
      <c r="I35" s="11">
        <v>0</v>
      </c>
      <c r="J35" s="11">
        <v>0</v>
      </c>
      <c r="K35" s="11">
        <v>0</v>
      </c>
      <c r="L35" s="11">
        <v>9</v>
      </c>
      <c r="M35" s="11">
        <v>0</v>
      </c>
      <c r="N35" s="11">
        <v>0</v>
      </c>
      <c r="O35" s="11">
        <v>0</v>
      </c>
      <c r="P35" s="11">
        <v>69</v>
      </c>
      <c r="Q35" s="11">
        <v>9</v>
      </c>
      <c r="R35" s="11">
        <v>21</v>
      </c>
      <c r="S35" s="11">
        <v>0</v>
      </c>
      <c r="T35" s="11">
        <v>242</v>
      </c>
      <c r="U35" s="11">
        <v>226</v>
      </c>
      <c r="V35" s="11">
        <v>0</v>
      </c>
      <c r="W35" s="11">
        <v>0</v>
      </c>
      <c r="X35" s="11">
        <v>0</v>
      </c>
      <c r="Y35" s="12">
        <v>676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59</v>
      </c>
      <c r="D36" s="11">
        <v>0</v>
      </c>
      <c r="E36" s="11">
        <v>107</v>
      </c>
      <c r="F36" s="11">
        <v>0</v>
      </c>
      <c r="G36" s="11">
        <v>30</v>
      </c>
      <c r="H36" s="11">
        <v>0</v>
      </c>
      <c r="I36" s="11">
        <v>0</v>
      </c>
      <c r="J36" s="11">
        <v>0</v>
      </c>
      <c r="K36" s="11">
        <v>0</v>
      </c>
      <c r="L36" s="11">
        <v>7</v>
      </c>
      <c r="M36" s="11">
        <v>12</v>
      </c>
      <c r="N36" s="11">
        <v>0</v>
      </c>
      <c r="O36" s="11">
        <v>0</v>
      </c>
      <c r="P36" s="11">
        <v>13</v>
      </c>
      <c r="Q36" s="11">
        <v>9</v>
      </c>
      <c r="R36" s="11">
        <v>0</v>
      </c>
      <c r="S36" s="11">
        <v>0</v>
      </c>
      <c r="T36" s="11">
        <v>85</v>
      </c>
      <c r="U36" s="11">
        <v>347</v>
      </c>
      <c r="V36" s="11">
        <v>0</v>
      </c>
      <c r="W36" s="11">
        <v>0</v>
      </c>
      <c r="X36" s="11">
        <v>0</v>
      </c>
      <c r="Y36" s="12">
        <v>669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58</v>
      </c>
      <c r="D37" s="11">
        <v>59</v>
      </c>
      <c r="E37" s="11">
        <v>30</v>
      </c>
      <c r="F37" s="11">
        <v>8</v>
      </c>
      <c r="G37" s="11">
        <v>38</v>
      </c>
      <c r="H37" s="11">
        <v>0</v>
      </c>
      <c r="I37" s="11">
        <v>8</v>
      </c>
      <c r="J37" s="11">
        <v>0</v>
      </c>
      <c r="K37" s="11">
        <v>16</v>
      </c>
      <c r="L37" s="11">
        <v>8</v>
      </c>
      <c r="M37" s="11">
        <v>14</v>
      </c>
      <c r="N37" s="11">
        <v>9</v>
      </c>
      <c r="O37" s="11">
        <v>0</v>
      </c>
      <c r="P37" s="11">
        <v>39</v>
      </c>
      <c r="Q37" s="11">
        <v>18</v>
      </c>
      <c r="R37" s="11">
        <v>62</v>
      </c>
      <c r="S37" s="11">
        <v>0</v>
      </c>
      <c r="T37" s="11">
        <v>0</v>
      </c>
      <c r="U37" s="11">
        <v>0</v>
      </c>
      <c r="V37" s="11">
        <v>320</v>
      </c>
      <c r="W37" s="11">
        <v>9</v>
      </c>
      <c r="X37" s="11">
        <v>17</v>
      </c>
      <c r="Y37" s="12">
        <v>714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33</v>
      </c>
      <c r="D38" s="11">
        <v>9</v>
      </c>
      <c r="E38" s="11">
        <v>39</v>
      </c>
      <c r="F38" s="11">
        <v>3</v>
      </c>
      <c r="G38" s="11">
        <v>29</v>
      </c>
      <c r="H38" s="11">
        <v>0</v>
      </c>
      <c r="I38" s="11">
        <v>6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4</v>
      </c>
      <c r="Q38" s="11">
        <v>45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87</v>
      </c>
      <c r="X38" s="11">
        <v>22</v>
      </c>
      <c r="Y38" s="12">
        <v>277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14</v>
      </c>
      <c r="F39" s="11">
        <v>0</v>
      </c>
      <c r="G39" s="11">
        <v>25</v>
      </c>
      <c r="H39" s="11">
        <v>0</v>
      </c>
      <c r="I39" s="11">
        <v>0</v>
      </c>
      <c r="J39" s="11">
        <v>0</v>
      </c>
      <c r="K39" s="11">
        <v>18</v>
      </c>
      <c r="L39" s="11">
        <v>9</v>
      </c>
      <c r="M39" s="11">
        <v>7</v>
      </c>
      <c r="N39" s="11">
        <v>0</v>
      </c>
      <c r="O39" s="11">
        <v>0</v>
      </c>
      <c r="P39" s="11">
        <v>0</v>
      </c>
      <c r="Q39" s="11">
        <v>0</v>
      </c>
      <c r="R39" s="11">
        <v>9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83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2346</v>
      </c>
      <c r="D40" s="15">
        <v>721</v>
      </c>
      <c r="E40" s="15">
        <v>1488</v>
      </c>
      <c r="F40" s="15">
        <v>415</v>
      </c>
      <c r="G40" s="15">
        <v>1331</v>
      </c>
      <c r="H40" s="15">
        <v>502</v>
      </c>
      <c r="I40" s="15">
        <v>490</v>
      </c>
      <c r="J40" s="15">
        <v>338</v>
      </c>
      <c r="K40" s="15">
        <v>903</v>
      </c>
      <c r="L40" s="15">
        <v>1063</v>
      </c>
      <c r="M40" s="15">
        <v>1037</v>
      </c>
      <c r="N40" s="15">
        <v>148</v>
      </c>
      <c r="O40" s="15">
        <v>44</v>
      </c>
      <c r="P40" s="15">
        <v>697</v>
      </c>
      <c r="Q40" s="15">
        <v>567</v>
      </c>
      <c r="R40" s="15">
        <v>544</v>
      </c>
      <c r="S40" s="15">
        <v>94</v>
      </c>
      <c r="T40" s="15">
        <v>440</v>
      </c>
      <c r="U40" s="15">
        <v>709</v>
      </c>
      <c r="V40" s="15">
        <v>467</v>
      </c>
      <c r="W40" s="15">
        <v>168</v>
      </c>
      <c r="X40" s="15">
        <v>484</v>
      </c>
      <c r="Y40" s="16">
        <v>14996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888.21000000000026</v>
      </c>
      <c r="D18" s="11">
        <v>93.549999999999983</v>
      </c>
      <c r="E18" s="11">
        <v>431.87999999999994</v>
      </c>
      <c r="F18" s="11">
        <v>170.67999999999998</v>
      </c>
      <c r="G18" s="11">
        <v>321.18</v>
      </c>
      <c r="H18" s="11">
        <v>142.66999999999999</v>
      </c>
      <c r="I18" s="11">
        <v>58.28</v>
      </c>
      <c r="J18" s="11">
        <v>6.79</v>
      </c>
      <c r="K18" s="11">
        <v>81.510000000000005</v>
      </c>
      <c r="L18" s="11">
        <v>15.91</v>
      </c>
      <c r="M18" s="11">
        <v>78.900000000000006</v>
      </c>
      <c r="N18" s="11">
        <v>0</v>
      </c>
      <c r="O18" s="11">
        <v>0</v>
      </c>
      <c r="P18" s="11">
        <v>265.43</v>
      </c>
      <c r="Q18" s="11">
        <v>155.44999999999999</v>
      </c>
      <c r="R18" s="11">
        <v>114.53</v>
      </c>
      <c r="S18" s="11">
        <v>18.619999999999997</v>
      </c>
      <c r="T18" s="11">
        <v>86.1</v>
      </c>
      <c r="U18" s="11">
        <v>0</v>
      </c>
      <c r="V18" s="11">
        <v>41.519999999999996</v>
      </c>
      <c r="W18" s="11">
        <v>0</v>
      </c>
      <c r="X18" s="11">
        <v>31.52</v>
      </c>
      <c r="Y18" s="12">
        <f t="shared" ref="Y18:Y39" si="0">SUM(C18:X18)</f>
        <v>3002.73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353.4</v>
      </c>
      <c r="D19" s="11">
        <v>188.07999999999996</v>
      </c>
      <c r="E19" s="11">
        <v>475.22999999999996</v>
      </c>
      <c r="F19" s="11">
        <v>86.570000000000007</v>
      </c>
      <c r="G19" s="11">
        <v>243.65000000000003</v>
      </c>
      <c r="H19" s="11">
        <v>62.960000000000008</v>
      </c>
      <c r="I19" s="11">
        <v>42.650000000000006</v>
      </c>
      <c r="J19" s="11">
        <v>9.27</v>
      </c>
      <c r="K19" s="11">
        <v>32.14</v>
      </c>
      <c r="L19" s="11">
        <v>8.17</v>
      </c>
      <c r="M19" s="11">
        <v>8.82</v>
      </c>
      <c r="N19" s="11">
        <v>16.329999999999998</v>
      </c>
      <c r="O19" s="11">
        <v>0</v>
      </c>
      <c r="P19" s="11">
        <v>64.459999999999994</v>
      </c>
      <c r="Q19" s="11">
        <v>6.41</v>
      </c>
      <c r="R19" s="11">
        <v>101.65</v>
      </c>
      <c r="S19" s="11">
        <v>0</v>
      </c>
      <c r="T19" s="11">
        <v>22.01</v>
      </c>
      <c r="U19" s="11">
        <v>44.04</v>
      </c>
      <c r="V19" s="11">
        <v>8.6199999999999992</v>
      </c>
      <c r="W19" s="11">
        <v>13.79</v>
      </c>
      <c r="X19" s="11">
        <v>37.799999999999997</v>
      </c>
      <c r="Y19" s="12">
        <f t="shared" si="0"/>
        <v>1826.05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345.36999999999995</v>
      </c>
      <c r="D20" s="11">
        <v>252.92999999999998</v>
      </c>
      <c r="E20" s="11">
        <v>664.11000000000024</v>
      </c>
      <c r="F20" s="11">
        <v>125.44</v>
      </c>
      <c r="G20" s="11">
        <v>257.32</v>
      </c>
      <c r="H20" s="11">
        <v>47.620000000000005</v>
      </c>
      <c r="I20" s="11">
        <v>48.460000000000008</v>
      </c>
      <c r="J20" s="11">
        <v>41.209999999999994</v>
      </c>
      <c r="K20" s="11">
        <v>0</v>
      </c>
      <c r="L20" s="11">
        <v>30.690000000000005</v>
      </c>
      <c r="M20" s="11">
        <v>33.1</v>
      </c>
      <c r="N20" s="11">
        <v>0</v>
      </c>
      <c r="O20" s="11">
        <v>0</v>
      </c>
      <c r="P20" s="11">
        <v>143.60999999999999</v>
      </c>
      <c r="Q20" s="11">
        <v>30.87</v>
      </c>
      <c r="R20" s="11">
        <v>38.870000000000005</v>
      </c>
      <c r="S20" s="11">
        <v>6.46</v>
      </c>
      <c r="T20" s="11">
        <v>54.31</v>
      </c>
      <c r="U20" s="11">
        <v>0</v>
      </c>
      <c r="V20" s="11">
        <v>11.21</v>
      </c>
      <c r="W20" s="11">
        <v>0</v>
      </c>
      <c r="X20" s="11">
        <v>12.07</v>
      </c>
      <c r="Y20" s="12">
        <f t="shared" si="0"/>
        <v>2143.6500000000005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222.70999999999995</v>
      </c>
      <c r="D21" s="11">
        <v>25.74</v>
      </c>
      <c r="E21" s="11">
        <v>240.26999999999998</v>
      </c>
      <c r="F21" s="11">
        <v>246.95000000000002</v>
      </c>
      <c r="G21" s="11">
        <v>316.13000000000005</v>
      </c>
      <c r="H21" s="11">
        <v>85.05</v>
      </c>
      <c r="I21" s="11">
        <v>12.79</v>
      </c>
      <c r="J21" s="11">
        <v>4.82</v>
      </c>
      <c r="K21" s="11">
        <v>58.24</v>
      </c>
      <c r="L21" s="11">
        <v>16.96</v>
      </c>
      <c r="M21" s="11">
        <v>15.14</v>
      </c>
      <c r="N21" s="11">
        <v>0</v>
      </c>
      <c r="O21" s="11">
        <v>0</v>
      </c>
      <c r="P21" s="11">
        <v>97.77</v>
      </c>
      <c r="Q21" s="11">
        <v>78.099999999999994</v>
      </c>
      <c r="R21" s="11">
        <v>72.97</v>
      </c>
      <c r="S21" s="11">
        <v>0</v>
      </c>
      <c r="T21" s="11">
        <v>18.439999999999998</v>
      </c>
      <c r="U21" s="11">
        <v>4.82</v>
      </c>
      <c r="V21" s="11">
        <v>7.59</v>
      </c>
      <c r="W21" s="11">
        <v>0</v>
      </c>
      <c r="X21" s="11">
        <v>15.36</v>
      </c>
      <c r="Y21" s="12">
        <f t="shared" si="0"/>
        <v>1539.8499999999997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604.24999999999989</v>
      </c>
      <c r="D22" s="11">
        <v>88.670000000000016</v>
      </c>
      <c r="E22" s="11">
        <v>256.01</v>
      </c>
      <c r="F22" s="11">
        <v>233.57000000000005</v>
      </c>
      <c r="G22" s="11">
        <v>282.37</v>
      </c>
      <c r="H22" s="11">
        <v>85.46</v>
      </c>
      <c r="I22" s="11">
        <v>0</v>
      </c>
      <c r="J22" s="11">
        <v>26.08</v>
      </c>
      <c r="K22" s="11">
        <v>10.84</v>
      </c>
      <c r="L22" s="11">
        <v>80.77</v>
      </c>
      <c r="M22" s="11">
        <v>19.64</v>
      </c>
      <c r="N22" s="11">
        <v>17.440000000000001</v>
      </c>
      <c r="O22" s="11">
        <v>0</v>
      </c>
      <c r="P22" s="11">
        <v>82.26</v>
      </c>
      <c r="Q22" s="11">
        <v>106.9</v>
      </c>
      <c r="R22" s="11">
        <v>73.13</v>
      </c>
      <c r="S22" s="11">
        <v>6.74</v>
      </c>
      <c r="T22" s="11">
        <v>0</v>
      </c>
      <c r="U22" s="11">
        <v>12.75</v>
      </c>
      <c r="V22" s="11">
        <v>26.02</v>
      </c>
      <c r="W22" s="11">
        <v>22.16</v>
      </c>
      <c r="X22" s="11">
        <v>62.509999999999991</v>
      </c>
      <c r="Y22" s="12">
        <f t="shared" si="0"/>
        <v>2097.5699999999997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255.78</v>
      </c>
      <c r="D23" s="11">
        <v>18.36</v>
      </c>
      <c r="E23" s="11">
        <v>234.92999999999995</v>
      </c>
      <c r="F23" s="11">
        <v>194.23000000000002</v>
      </c>
      <c r="G23" s="11">
        <v>229.20999999999998</v>
      </c>
      <c r="H23" s="11">
        <v>416.98000000000008</v>
      </c>
      <c r="I23" s="11">
        <v>88.44</v>
      </c>
      <c r="J23" s="11">
        <v>172.15</v>
      </c>
      <c r="K23" s="11">
        <v>115.44999999999997</v>
      </c>
      <c r="L23" s="11">
        <v>142.55000000000001</v>
      </c>
      <c r="M23" s="11">
        <v>84.52</v>
      </c>
      <c r="N23" s="11">
        <v>4.92</v>
      </c>
      <c r="O23" s="11">
        <v>5.86</v>
      </c>
      <c r="P23" s="11">
        <v>74.690000000000012</v>
      </c>
      <c r="Q23" s="11">
        <v>14.12</v>
      </c>
      <c r="R23" s="11">
        <v>22.28</v>
      </c>
      <c r="S23" s="11">
        <v>0</v>
      </c>
      <c r="T23" s="11">
        <v>28.26</v>
      </c>
      <c r="U23" s="11">
        <v>47.59</v>
      </c>
      <c r="V23" s="11">
        <v>20.399999999999999</v>
      </c>
      <c r="W23" s="11">
        <v>0</v>
      </c>
      <c r="X23" s="11">
        <v>56.45</v>
      </c>
      <c r="Y23" s="12">
        <f t="shared" si="0"/>
        <v>2227.1700000000005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145.96</v>
      </c>
      <c r="D24" s="11">
        <v>38.19</v>
      </c>
      <c r="E24" s="11">
        <v>55.66</v>
      </c>
      <c r="F24" s="11">
        <v>0</v>
      </c>
      <c r="G24" s="11">
        <v>30.060000000000002</v>
      </c>
      <c r="H24" s="11">
        <v>234.01</v>
      </c>
      <c r="I24" s="11">
        <v>302.62</v>
      </c>
      <c r="J24" s="11">
        <v>102.89</v>
      </c>
      <c r="K24" s="11">
        <v>174.17000000000002</v>
      </c>
      <c r="L24" s="11">
        <v>121.10000000000001</v>
      </c>
      <c r="M24" s="11">
        <v>152.52999999999997</v>
      </c>
      <c r="N24" s="11">
        <v>35.25</v>
      </c>
      <c r="O24" s="11">
        <v>0</v>
      </c>
      <c r="P24" s="11">
        <v>36.82</v>
      </c>
      <c r="Q24" s="11">
        <v>9.33</v>
      </c>
      <c r="R24" s="11">
        <v>10.93</v>
      </c>
      <c r="S24" s="11">
        <v>7.91</v>
      </c>
      <c r="T24" s="11">
        <v>0</v>
      </c>
      <c r="U24" s="11">
        <v>0</v>
      </c>
      <c r="V24" s="11">
        <v>13.780000000000001</v>
      </c>
      <c r="W24" s="11">
        <v>0</v>
      </c>
      <c r="X24" s="11">
        <v>66.84</v>
      </c>
      <c r="Y24" s="12">
        <f t="shared" si="0"/>
        <v>1538.0499999999997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131.29</v>
      </c>
      <c r="D25" s="11">
        <v>26.97</v>
      </c>
      <c r="E25" s="11">
        <v>53.48</v>
      </c>
      <c r="F25" s="11">
        <v>17.66</v>
      </c>
      <c r="G25" s="11">
        <v>79.940000000000012</v>
      </c>
      <c r="H25" s="11">
        <v>175.61</v>
      </c>
      <c r="I25" s="11">
        <v>247.14000000000001</v>
      </c>
      <c r="J25" s="11">
        <v>380.09</v>
      </c>
      <c r="K25" s="11">
        <v>208.76000000000005</v>
      </c>
      <c r="L25" s="11">
        <v>211.62999999999997</v>
      </c>
      <c r="M25" s="11">
        <v>191.6</v>
      </c>
      <c r="N25" s="11">
        <v>24.36</v>
      </c>
      <c r="O25" s="11">
        <v>0</v>
      </c>
      <c r="P25" s="11">
        <v>50.43</v>
      </c>
      <c r="Q25" s="11">
        <v>8.86</v>
      </c>
      <c r="R25" s="11">
        <v>7.55</v>
      </c>
      <c r="S25" s="11">
        <v>0</v>
      </c>
      <c r="T25" s="11">
        <v>0</v>
      </c>
      <c r="U25" s="11">
        <v>0</v>
      </c>
      <c r="V25" s="11">
        <v>15.5</v>
      </c>
      <c r="W25" s="11">
        <v>0</v>
      </c>
      <c r="X25" s="11">
        <v>50.05</v>
      </c>
      <c r="Y25" s="12">
        <f t="shared" si="0"/>
        <v>1880.9199999999996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149.57</v>
      </c>
      <c r="D26" s="11">
        <v>50.300000000000004</v>
      </c>
      <c r="E26" s="11">
        <v>53.82</v>
      </c>
      <c r="F26" s="11">
        <v>32.74</v>
      </c>
      <c r="G26" s="11">
        <v>35.510000000000005</v>
      </c>
      <c r="H26" s="11">
        <v>133.71</v>
      </c>
      <c r="I26" s="11">
        <v>232.66</v>
      </c>
      <c r="J26" s="11">
        <v>219.75</v>
      </c>
      <c r="K26" s="11">
        <v>302.80000000000007</v>
      </c>
      <c r="L26" s="11">
        <v>280.84000000000003</v>
      </c>
      <c r="M26" s="11">
        <v>480.96</v>
      </c>
      <c r="N26" s="11">
        <v>81.800000000000011</v>
      </c>
      <c r="O26" s="11">
        <v>0</v>
      </c>
      <c r="P26" s="11">
        <v>56.66</v>
      </c>
      <c r="Q26" s="11">
        <v>43.370000000000005</v>
      </c>
      <c r="R26" s="11">
        <v>62.63</v>
      </c>
      <c r="S26" s="11">
        <v>4.5599999999999996</v>
      </c>
      <c r="T26" s="11">
        <v>19.420000000000002</v>
      </c>
      <c r="U26" s="11">
        <v>0</v>
      </c>
      <c r="V26" s="11">
        <v>0</v>
      </c>
      <c r="W26" s="11">
        <v>14.8</v>
      </c>
      <c r="X26" s="11">
        <v>96.44</v>
      </c>
      <c r="Y26" s="12">
        <f t="shared" si="0"/>
        <v>2352.3400000000006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170.92000000000002</v>
      </c>
      <c r="D27" s="11">
        <v>25.98</v>
      </c>
      <c r="E27" s="11">
        <v>21.2</v>
      </c>
      <c r="F27" s="11">
        <v>0</v>
      </c>
      <c r="G27" s="11">
        <v>108.74999999999999</v>
      </c>
      <c r="H27" s="11">
        <v>71.400000000000006</v>
      </c>
      <c r="I27" s="11">
        <v>193.46000000000004</v>
      </c>
      <c r="J27" s="11">
        <v>200.02999999999997</v>
      </c>
      <c r="K27" s="11">
        <v>155.84</v>
      </c>
      <c r="L27" s="11">
        <v>567.82999999999981</v>
      </c>
      <c r="M27" s="11">
        <v>362.3</v>
      </c>
      <c r="N27" s="11">
        <v>113.57000000000002</v>
      </c>
      <c r="O27" s="11">
        <v>0</v>
      </c>
      <c r="P27" s="11">
        <v>30.310000000000002</v>
      </c>
      <c r="Q27" s="11">
        <v>9.4</v>
      </c>
      <c r="R27" s="11">
        <v>9.01</v>
      </c>
      <c r="S27" s="11">
        <v>10.65</v>
      </c>
      <c r="T27" s="11">
        <v>0</v>
      </c>
      <c r="U27" s="11">
        <v>16.899999999999999</v>
      </c>
      <c r="V27" s="11">
        <v>13.45</v>
      </c>
      <c r="W27" s="11">
        <v>8.9</v>
      </c>
      <c r="X27" s="11">
        <v>31.119999999999997</v>
      </c>
      <c r="Y27" s="12">
        <f t="shared" si="0"/>
        <v>2121.0199999999995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75.25</v>
      </c>
      <c r="D28" s="11">
        <v>25.98</v>
      </c>
      <c r="E28" s="11">
        <v>45.33</v>
      </c>
      <c r="F28" s="11">
        <v>10.1</v>
      </c>
      <c r="G28" s="11">
        <v>54.69</v>
      </c>
      <c r="H28" s="11">
        <v>82.1</v>
      </c>
      <c r="I28" s="11">
        <v>188.51</v>
      </c>
      <c r="J28" s="11">
        <v>156.51000000000002</v>
      </c>
      <c r="K28" s="11">
        <v>302.86</v>
      </c>
      <c r="L28" s="11">
        <v>443.23000000000025</v>
      </c>
      <c r="M28" s="11">
        <v>715</v>
      </c>
      <c r="N28" s="11">
        <v>70.19</v>
      </c>
      <c r="O28" s="11">
        <v>5.27</v>
      </c>
      <c r="P28" s="11">
        <v>22.22</v>
      </c>
      <c r="Q28" s="11">
        <v>9.19</v>
      </c>
      <c r="R28" s="11">
        <v>15.2</v>
      </c>
      <c r="S28" s="11">
        <v>22.59</v>
      </c>
      <c r="T28" s="11">
        <v>0</v>
      </c>
      <c r="U28" s="11">
        <v>0</v>
      </c>
      <c r="V28" s="11">
        <v>14.07</v>
      </c>
      <c r="W28" s="11">
        <v>0</v>
      </c>
      <c r="X28" s="11">
        <v>51</v>
      </c>
      <c r="Y28" s="12">
        <f t="shared" si="0"/>
        <v>2309.2900000000004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42.2</v>
      </c>
      <c r="D29" s="11">
        <v>0</v>
      </c>
      <c r="E29" s="11">
        <v>12.34</v>
      </c>
      <c r="F29" s="11">
        <v>0</v>
      </c>
      <c r="G29" s="11">
        <v>14.41</v>
      </c>
      <c r="H29" s="11">
        <v>116.69999999999999</v>
      </c>
      <c r="I29" s="11">
        <v>100.99000000000001</v>
      </c>
      <c r="J29" s="11">
        <v>40.15</v>
      </c>
      <c r="K29" s="11">
        <v>176.17</v>
      </c>
      <c r="L29" s="11">
        <v>269.57000000000005</v>
      </c>
      <c r="M29" s="11">
        <v>239.03</v>
      </c>
      <c r="N29" s="11">
        <v>172.26</v>
      </c>
      <c r="O29" s="11">
        <v>0</v>
      </c>
      <c r="P29" s="11">
        <v>28.17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14.82</v>
      </c>
      <c r="W29" s="11">
        <v>0</v>
      </c>
      <c r="X29" s="11">
        <v>0</v>
      </c>
      <c r="Y29" s="12">
        <f t="shared" si="0"/>
        <v>1226.81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2.2000000000000002</v>
      </c>
      <c r="D30" s="11">
        <v>0</v>
      </c>
      <c r="E30" s="11">
        <v>0</v>
      </c>
      <c r="F30" s="11">
        <v>0</v>
      </c>
      <c r="G30" s="11">
        <v>3.67</v>
      </c>
      <c r="H30" s="11">
        <v>0</v>
      </c>
      <c r="I30" s="11">
        <v>4.16</v>
      </c>
      <c r="J30" s="11">
        <v>0</v>
      </c>
      <c r="K30" s="11">
        <v>29.279999999999998</v>
      </c>
      <c r="L30" s="11">
        <v>16.619999999999997</v>
      </c>
      <c r="M30" s="11">
        <v>15.96</v>
      </c>
      <c r="N30" s="11">
        <v>0</v>
      </c>
      <c r="O30" s="11">
        <v>56.059999999999988</v>
      </c>
      <c r="P30" s="11">
        <v>2.21</v>
      </c>
      <c r="Q30" s="11">
        <v>16.560000000000002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41.580000000000005</v>
      </c>
      <c r="Y30" s="12">
        <f t="shared" si="0"/>
        <v>188.3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377.71999999999997</v>
      </c>
      <c r="D31" s="11">
        <v>164.46999999999997</v>
      </c>
      <c r="E31" s="11">
        <v>165.67999999999998</v>
      </c>
      <c r="F31" s="11">
        <v>220.75000000000003</v>
      </c>
      <c r="G31" s="11">
        <v>198.27999999999997</v>
      </c>
      <c r="H31" s="11">
        <v>116.11999999999998</v>
      </c>
      <c r="I31" s="11">
        <v>143.86000000000001</v>
      </c>
      <c r="J31" s="11">
        <v>72.349999999999994</v>
      </c>
      <c r="K31" s="11">
        <v>163.52000000000001</v>
      </c>
      <c r="L31" s="11">
        <v>56.25</v>
      </c>
      <c r="M31" s="11">
        <v>134.72</v>
      </c>
      <c r="N31" s="11">
        <v>0</v>
      </c>
      <c r="O31" s="11">
        <v>25.66</v>
      </c>
      <c r="P31" s="11">
        <v>840.07999999999993</v>
      </c>
      <c r="Q31" s="11">
        <v>41.2</v>
      </c>
      <c r="R31" s="11">
        <v>52.51</v>
      </c>
      <c r="S31" s="11">
        <v>6.36</v>
      </c>
      <c r="T31" s="11">
        <v>107.89999999999999</v>
      </c>
      <c r="U31" s="11">
        <v>67.67</v>
      </c>
      <c r="V31" s="11">
        <v>33.519999999999996</v>
      </c>
      <c r="W31" s="11">
        <v>7.41</v>
      </c>
      <c r="X31" s="11">
        <v>48.069999999999993</v>
      </c>
      <c r="Y31" s="12">
        <f t="shared" si="0"/>
        <v>3044.1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270.82</v>
      </c>
      <c r="D32" s="11">
        <v>35.4</v>
      </c>
      <c r="E32" s="11">
        <v>147.81</v>
      </c>
      <c r="F32" s="11">
        <v>67.09</v>
      </c>
      <c r="G32" s="11">
        <v>218.85</v>
      </c>
      <c r="H32" s="11">
        <v>68.02</v>
      </c>
      <c r="I32" s="11">
        <v>0</v>
      </c>
      <c r="J32" s="11">
        <v>14.93</v>
      </c>
      <c r="K32" s="11">
        <v>26.03</v>
      </c>
      <c r="L32" s="11">
        <v>15.780000000000001</v>
      </c>
      <c r="M32" s="11">
        <v>15.86</v>
      </c>
      <c r="N32" s="11">
        <v>0</v>
      </c>
      <c r="O32" s="11">
        <v>0</v>
      </c>
      <c r="P32" s="11">
        <v>26.05</v>
      </c>
      <c r="Q32" s="11">
        <v>484.07999999999987</v>
      </c>
      <c r="R32" s="11">
        <v>233.64</v>
      </c>
      <c r="S32" s="11">
        <v>0</v>
      </c>
      <c r="T32" s="11">
        <v>0</v>
      </c>
      <c r="U32" s="11">
        <v>9.44</v>
      </c>
      <c r="V32" s="11">
        <v>9.25</v>
      </c>
      <c r="W32" s="11">
        <v>74.34</v>
      </c>
      <c r="X32" s="11">
        <v>0</v>
      </c>
      <c r="Y32" s="12">
        <f t="shared" si="0"/>
        <v>1717.3899999999996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260.06000000000006</v>
      </c>
      <c r="D33" s="11">
        <v>54.21</v>
      </c>
      <c r="E33" s="11">
        <v>201.84000000000003</v>
      </c>
      <c r="F33" s="11">
        <v>64.22999999999999</v>
      </c>
      <c r="G33" s="11">
        <v>236.27000000000004</v>
      </c>
      <c r="H33" s="11">
        <v>69.740000000000009</v>
      </c>
      <c r="I33" s="11">
        <v>14.53</v>
      </c>
      <c r="J33" s="11">
        <v>18.64</v>
      </c>
      <c r="K33" s="11">
        <v>19.79</v>
      </c>
      <c r="L33" s="11">
        <v>15.4</v>
      </c>
      <c r="M33" s="11">
        <v>15.2</v>
      </c>
      <c r="N33" s="11">
        <v>0</v>
      </c>
      <c r="O33" s="11">
        <v>0</v>
      </c>
      <c r="P33" s="11">
        <v>63.42</v>
      </c>
      <c r="Q33" s="11">
        <v>288.33</v>
      </c>
      <c r="R33" s="11">
        <v>703.4100000000002</v>
      </c>
      <c r="S33" s="11">
        <v>14.9</v>
      </c>
      <c r="T33" s="11">
        <v>0</v>
      </c>
      <c r="U33" s="11">
        <v>21.57</v>
      </c>
      <c r="V33" s="11">
        <v>27.669999999999998</v>
      </c>
      <c r="W33" s="11">
        <v>0</v>
      </c>
      <c r="X33" s="11">
        <v>23.89</v>
      </c>
      <c r="Y33" s="12">
        <f t="shared" si="0"/>
        <v>2113.1000000000004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56.13</v>
      </c>
      <c r="D34" s="11">
        <v>9.23</v>
      </c>
      <c r="E34" s="11">
        <v>10.620000000000001</v>
      </c>
      <c r="F34" s="11">
        <v>3.44</v>
      </c>
      <c r="G34" s="11">
        <v>19.12</v>
      </c>
      <c r="H34" s="11">
        <v>37.900000000000006</v>
      </c>
      <c r="I34" s="11">
        <v>27.819999999999997</v>
      </c>
      <c r="J34" s="11">
        <v>26.740000000000002</v>
      </c>
      <c r="K34" s="11">
        <v>34.010000000000005</v>
      </c>
      <c r="L34" s="11">
        <v>101.54</v>
      </c>
      <c r="M34" s="11">
        <v>34.989999999999995</v>
      </c>
      <c r="N34" s="11">
        <v>10.92</v>
      </c>
      <c r="O34" s="11">
        <v>0</v>
      </c>
      <c r="P34" s="11">
        <v>11.86</v>
      </c>
      <c r="Q34" s="11">
        <v>0</v>
      </c>
      <c r="R34" s="11">
        <v>21.029999999999998</v>
      </c>
      <c r="S34" s="11">
        <v>176.95999999999992</v>
      </c>
      <c r="T34" s="11">
        <v>4.09</v>
      </c>
      <c r="U34" s="11">
        <v>3.44</v>
      </c>
      <c r="V34" s="11">
        <v>0</v>
      </c>
      <c r="W34" s="11">
        <v>0</v>
      </c>
      <c r="X34" s="11">
        <v>40.160000000000004</v>
      </c>
      <c r="Y34" s="12">
        <f t="shared" si="0"/>
        <v>630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116.94</v>
      </c>
      <c r="D35" s="11">
        <v>15.16</v>
      </c>
      <c r="E35" s="11">
        <v>0</v>
      </c>
      <c r="F35" s="11">
        <v>0</v>
      </c>
      <c r="G35" s="11">
        <v>20.049999999999997</v>
      </c>
      <c r="H35" s="11">
        <v>10.25</v>
      </c>
      <c r="I35" s="11">
        <v>9.26</v>
      </c>
      <c r="J35" s="11">
        <v>24.22</v>
      </c>
      <c r="K35" s="11">
        <v>0</v>
      </c>
      <c r="L35" s="11">
        <v>9.44</v>
      </c>
      <c r="M35" s="11">
        <v>12.42</v>
      </c>
      <c r="N35" s="11">
        <v>0</v>
      </c>
      <c r="O35" s="11">
        <v>0</v>
      </c>
      <c r="P35" s="11">
        <v>171.2</v>
      </c>
      <c r="Q35" s="11">
        <v>9.4700000000000006</v>
      </c>
      <c r="R35" s="11">
        <v>20.76</v>
      </c>
      <c r="S35" s="11">
        <v>0</v>
      </c>
      <c r="T35" s="11">
        <v>801.71999999999991</v>
      </c>
      <c r="U35" s="11">
        <v>535.2700000000001</v>
      </c>
      <c r="V35" s="11">
        <v>0</v>
      </c>
      <c r="W35" s="11">
        <v>0</v>
      </c>
      <c r="X35" s="11">
        <v>30.560000000000002</v>
      </c>
      <c r="Y35" s="12">
        <f t="shared" si="0"/>
        <v>1786.7199999999998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100.35</v>
      </c>
      <c r="D36" s="11">
        <v>0</v>
      </c>
      <c r="E36" s="11">
        <v>54.89</v>
      </c>
      <c r="F36" s="11">
        <v>12.75</v>
      </c>
      <c r="G36" s="11">
        <v>37.61</v>
      </c>
      <c r="H36" s="11">
        <v>0</v>
      </c>
      <c r="I36" s="11">
        <v>12.79</v>
      </c>
      <c r="J36" s="11">
        <v>0</v>
      </c>
      <c r="K36" s="11">
        <v>4.3099999999999996</v>
      </c>
      <c r="L36" s="11">
        <v>22.759999999999998</v>
      </c>
      <c r="M36" s="11">
        <v>6.63</v>
      </c>
      <c r="N36" s="11">
        <v>0</v>
      </c>
      <c r="O36" s="11">
        <v>0</v>
      </c>
      <c r="P36" s="11">
        <v>97.18</v>
      </c>
      <c r="Q36" s="11">
        <v>9.44</v>
      </c>
      <c r="R36" s="11">
        <v>0</v>
      </c>
      <c r="S36" s="11">
        <v>0</v>
      </c>
      <c r="T36" s="11">
        <v>421.92000000000013</v>
      </c>
      <c r="U36" s="11">
        <v>723.96000000000015</v>
      </c>
      <c r="V36" s="11">
        <v>8.98</v>
      </c>
      <c r="W36" s="11">
        <v>7.42</v>
      </c>
      <c r="X36" s="11">
        <v>5.67</v>
      </c>
      <c r="Y36" s="12">
        <f t="shared" si="0"/>
        <v>1526.6600000000003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140.40000000000003</v>
      </c>
      <c r="D37" s="11">
        <v>67.010000000000005</v>
      </c>
      <c r="E37" s="11">
        <v>62.36</v>
      </c>
      <c r="F37" s="11">
        <v>16.96</v>
      </c>
      <c r="G37" s="11">
        <v>62.540000000000006</v>
      </c>
      <c r="H37" s="11">
        <v>24.25</v>
      </c>
      <c r="I37" s="11">
        <v>7.94</v>
      </c>
      <c r="J37" s="11">
        <v>0</v>
      </c>
      <c r="K37" s="11">
        <v>30.96</v>
      </c>
      <c r="L37" s="11">
        <v>7.63</v>
      </c>
      <c r="M37" s="11">
        <v>14.31</v>
      </c>
      <c r="N37" s="11">
        <v>9.44</v>
      </c>
      <c r="O37" s="11">
        <v>0</v>
      </c>
      <c r="P37" s="11">
        <v>85.060000000000016</v>
      </c>
      <c r="Q37" s="11">
        <v>48.83</v>
      </c>
      <c r="R37" s="11">
        <v>104.85999999999999</v>
      </c>
      <c r="S37" s="11">
        <v>0</v>
      </c>
      <c r="T37" s="11">
        <v>0</v>
      </c>
      <c r="U37" s="11">
        <v>0</v>
      </c>
      <c r="V37" s="11">
        <v>691.65</v>
      </c>
      <c r="W37" s="11">
        <v>0</v>
      </c>
      <c r="X37" s="11">
        <v>23.58</v>
      </c>
      <c r="Y37" s="12">
        <f t="shared" si="0"/>
        <v>1397.78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117.41000000000001</v>
      </c>
      <c r="D38" s="11">
        <v>15.79</v>
      </c>
      <c r="E38" s="11">
        <v>41.63</v>
      </c>
      <c r="F38" s="11">
        <v>6.8599999999999994</v>
      </c>
      <c r="G38" s="11">
        <v>37.470000000000006</v>
      </c>
      <c r="H38" s="11">
        <v>0</v>
      </c>
      <c r="I38" s="11">
        <v>16.34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24.729999999999997</v>
      </c>
      <c r="Q38" s="11">
        <v>112.71999999999997</v>
      </c>
      <c r="R38" s="11">
        <v>77.750000000000014</v>
      </c>
      <c r="S38" s="11">
        <v>0</v>
      </c>
      <c r="T38" s="11">
        <v>0</v>
      </c>
      <c r="U38" s="11">
        <v>0</v>
      </c>
      <c r="V38" s="11">
        <v>0</v>
      </c>
      <c r="W38" s="11">
        <v>126.68000000000006</v>
      </c>
      <c r="X38" s="11">
        <v>18.89</v>
      </c>
      <c r="Y38" s="12">
        <f t="shared" si="0"/>
        <v>596.2700000000001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8.11</v>
      </c>
      <c r="F39" s="11">
        <v>0</v>
      </c>
      <c r="G39" s="11">
        <v>39.479999999999997</v>
      </c>
      <c r="H39" s="11">
        <v>0</v>
      </c>
      <c r="I39" s="11">
        <v>34.42</v>
      </c>
      <c r="J39" s="11">
        <v>0</v>
      </c>
      <c r="K39" s="11">
        <v>32.04</v>
      </c>
      <c r="L39" s="11">
        <v>16.71</v>
      </c>
      <c r="M39" s="11">
        <v>36.630000000000003</v>
      </c>
      <c r="N39" s="11">
        <v>15.85</v>
      </c>
      <c r="O39" s="11">
        <v>7.51</v>
      </c>
      <c r="P39" s="11">
        <v>11.81</v>
      </c>
      <c r="Q39" s="11">
        <v>0</v>
      </c>
      <c r="R39" s="11">
        <v>0</v>
      </c>
      <c r="S39" s="11">
        <v>0</v>
      </c>
      <c r="T39" s="11">
        <v>11.21</v>
      </c>
      <c r="U39" s="11">
        <v>0</v>
      </c>
      <c r="V39" s="11">
        <v>0</v>
      </c>
      <c r="W39" s="11">
        <v>0</v>
      </c>
      <c r="X39" s="11">
        <v>19.150000000000002</v>
      </c>
      <c r="Y39" s="12">
        <f t="shared" si="0"/>
        <v>232.92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4826.9399999999996</v>
      </c>
      <c r="D40" s="15">
        <f t="shared" si="1"/>
        <v>1196.0200000000002</v>
      </c>
      <c r="E40" s="15">
        <f t="shared" si="1"/>
        <v>3237.2</v>
      </c>
      <c r="F40" s="15">
        <f t="shared" si="1"/>
        <v>1510.02</v>
      </c>
      <c r="G40" s="15">
        <f t="shared" si="1"/>
        <v>2846.56</v>
      </c>
      <c r="H40" s="15">
        <f t="shared" si="1"/>
        <v>1980.5500000000002</v>
      </c>
      <c r="I40" s="15">
        <f t="shared" si="1"/>
        <v>1787.12</v>
      </c>
      <c r="J40" s="15">
        <f t="shared" si="1"/>
        <v>1516.6200000000001</v>
      </c>
      <c r="K40" s="15">
        <f t="shared" si="1"/>
        <v>1958.72</v>
      </c>
      <c r="L40" s="15">
        <f t="shared" si="1"/>
        <v>2451.3800000000006</v>
      </c>
      <c r="M40" s="15">
        <f t="shared" si="1"/>
        <v>2668.2599999999998</v>
      </c>
      <c r="N40" s="15">
        <f t="shared" si="1"/>
        <v>572.33000000000015</v>
      </c>
      <c r="O40" s="15">
        <f t="shared" si="1"/>
        <v>100.35999999999999</v>
      </c>
      <c r="P40" s="15">
        <f t="shared" si="1"/>
        <v>2286.4299999999994</v>
      </c>
      <c r="Q40" s="15">
        <f t="shared" si="1"/>
        <v>1482.6299999999999</v>
      </c>
      <c r="R40" s="15">
        <f t="shared" si="1"/>
        <v>1742.71</v>
      </c>
      <c r="S40" s="15">
        <f t="shared" si="1"/>
        <v>275.74999999999994</v>
      </c>
      <c r="T40" s="15">
        <f t="shared" si="1"/>
        <v>1575.38</v>
      </c>
      <c r="U40" s="15">
        <f t="shared" si="1"/>
        <v>1487.4500000000003</v>
      </c>
      <c r="V40" s="15">
        <f t="shared" si="1"/>
        <v>958.05</v>
      </c>
      <c r="W40" s="15">
        <f t="shared" si="1"/>
        <v>275.50000000000006</v>
      </c>
      <c r="X40" s="15">
        <f t="shared" si="1"/>
        <v>762.70999999999981</v>
      </c>
      <c r="Y40" s="16">
        <f t="shared" si="1"/>
        <v>37498.69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192.48999999999998</v>
      </c>
      <c r="D18" s="11">
        <v>17.61</v>
      </c>
      <c r="E18" s="11">
        <v>57.640000000000008</v>
      </c>
      <c r="F18" s="11">
        <v>0</v>
      </c>
      <c r="G18" s="11">
        <v>36.33</v>
      </c>
      <c r="H18" s="11">
        <v>11.75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28.58</v>
      </c>
      <c r="Q18" s="11">
        <v>16</v>
      </c>
      <c r="R18" s="11">
        <v>17.61</v>
      </c>
      <c r="S18" s="11">
        <v>5.43</v>
      </c>
      <c r="T18" s="11">
        <v>0</v>
      </c>
      <c r="U18" s="11">
        <v>0</v>
      </c>
      <c r="V18" s="11">
        <v>0</v>
      </c>
      <c r="W18" s="11">
        <v>0</v>
      </c>
      <c r="X18" s="11">
        <v>4.66</v>
      </c>
      <c r="Y18" s="12">
        <f t="shared" ref="Y18:Y39" si="0">SUM(C18:X18)</f>
        <v>388.09999999999997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55.13</v>
      </c>
      <c r="D19" s="11">
        <v>8.51</v>
      </c>
      <c r="E19" s="11">
        <v>69.849999999999994</v>
      </c>
      <c r="F19" s="11">
        <v>22.16</v>
      </c>
      <c r="G19" s="11">
        <v>20.509999999999998</v>
      </c>
      <c r="H19" s="11">
        <v>16.920000000000002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29.049999999999997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6.26</v>
      </c>
      <c r="Y19" s="12">
        <f t="shared" si="0"/>
        <v>228.39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66.489999999999995</v>
      </c>
      <c r="D20" s="11">
        <v>19.169999999999998</v>
      </c>
      <c r="E20" s="11">
        <v>169.6</v>
      </c>
      <c r="F20" s="11">
        <v>23.9</v>
      </c>
      <c r="G20" s="11">
        <v>33.900000000000006</v>
      </c>
      <c r="H20" s="11">
        <v>5.95</v>
      </c>
      <c r="I20" s="11">
        <v>13.719999999999999</v>
      </c>
      <c r="J20" s="11">
        <v>0</v>
      </c>
      <c r="K20" s="11">
        <v>0</v>
      </c>
      <c r="L20" s="11">
        <v>14.57</v>
      </c>
      <c r="M20" s="11">
        <v>4.46</v>
      </c>
      <c r="N20" s="11">
        <v>0</v>
      </c>
      <c r="O20" s="11">
        <v>0</v>
      </c>
      <c r="P20" s="11">
        <v>4.91</v>
      </c>
      <c r="Q20" s="11">
        <v>0</v>
      </c>
      <c r="R20" s="11">
        <v>0</v>
      </c>
      <c r="S20" s="11">
        <v>6.46</v>
      </c>
      <c r="T20" s="11">
        <v>0</v>
      </c>
      <c r="U20" s="11">
        <v>0</v>
      </c>
      <c r="V20" s="11">
        <v>0</v>
      </c>
      <c r="W20" s="11">
        <v>0</v>
      </c>
      <c r="X20" s="11">
        <v>8.11</v>
      </c>
      <c r="Y20" s="12">
        <f t="shared" si="0"/>
        <v>371.2399999999999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46.64</v>
      </c>
      <c r="D21" s="11">
        <v>0</v>
      </c>
      <c r="E21" s="11">
        <v>36.799999999999997</v>
      </c>
      <c r="F21" s="11">
        <v>89.43</v>
      </c>
      <c r="G21" s="11">
        <v>68.92</v>
      </c>
      <c r="H21" s="11">
        <v>20.25</v>
      </c>
      <c r="I21" s="11">
        <v>0</v>
      </c>
      <c r="J21" s="11">
        <v>0</v>
      </c>
      <c r="K21" s="11">
        <v>42.199999999999996</v>
      </c>
      <c r="L21" s="11">
        <v>0</v>
      </c>
      <c r="M21" s="11">
        <v>7.56</v>
      </c>
      <c r="N21" s="11">
        <v>0</v>
      </c>
      <c r="O21" s="11">
        <v>0</v>
      </c>
      <c r="P21" s="11">
        <v>39.159999999999997</v>
      </c>
      <c r="Q21" s="11">
        <v>0</v>
      </c>
      <c r="R21" s="11">
        <v>4.33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11.1</v>
      </c>
      <c r="Y21" s="12">
        <f t="shared" si="0"/>
        <v>366.39000000000004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134.75</v>
      </c>
      <c r="D22" s="11">
        <v>13.469999999999999</v>
      </c>
      <c r="E22" s="11">
        <v>35.870000000000005</v>
      </c>
      <c r="F22" s="11">
        <v>53.1</v>
      </c>
      <c r="G22" s="11">
        <v>101.3</v>
      </c>
      <c r="H22" s="11">
        <v>50.34</v>
      </c>
      <c r="I22" s="11">
        <v>0</v>
      </c>
      <c r="J22" s="11">
        <v>0</v>
      </c>
      <c r="K22" s="11">
        <v>10.84</v>
      </c>
      <c r="L22" s="11">
        <v>0</v>
      </c>
      <c r="M22" s="11">
        <v>0</v>
      </c>
      <c r="N22" s="11">
        <v>0</v>
      </c>
      <c r="O22" s="11">
        <v>0</v>
      </c>
      <c r="P22" s="11">
        <v>18.14</v>
      </c>
      <c r="Q22" s="11">
        <v>0</v>
      </c>
      <c r="R22" s="11">
        <v>15.9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433.71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118.49000000000002</v>
      </c>
      <c r="D23" s="11">
        <v>0</v>
      </c>
      <c r="E23" s="11">
        <v>76.009999999999991</v>
      </c>
      <c r="F23" s="11">
        <v>62.239999999999995</v>
      </c>
      <c r="G23" s="11">
        <v>82.63</v>
      </c>
      <c r="H23" s="11">
        <v>105.41999999999999</v>
      </c>
      <c r="I23" s="11">
        <v>21.52</v>
      </c>
      <c r="J23" s="11">
        <v>8.85</v>
      </c>
      <c r="K23" s="11">
        <v>26.89</v>
      </c>
      <c r="L23" s="11">
        <v>18.98</v>
      </c>
      <c r="M23" s="11">
        <v>12.44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18.899999999999999</v>
      </c>
      <c r="Y23" s="12">
        <f t="shared" si="0"/>
        <v>552.37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42.879999999999995</v>
      </c>
      <c r="D24" s="11">
        <v>0</v>
      </c>
      <c r="E24" s="11">
        <v>38.17</v>
      </c>
      <c r="F24" s="11">
        <v>0</v>
      </c>
      <c r="G24" s="11">
        <v>8.4</v>
      </c>
      <c r="H24" s="11">
        <v>50.120000000000005</v>
      </c>
      <c r="I24" s="11">
        <v>134.47999999999999</v>
      </c>
      <c r="J24" s="11">
        <v>60.6</v>
      </c>
      <c r="K24" s="11">
        <v>48.36</v>
      </c>
      <c r="L24" s="11">
        <v>48.320000000000007</v>
      </c>
      <c r="M24" s="11">
        <v>29.049999999999997</v>
      </c>
      <c r="N24" s="11">
        <v>3.85</v>
      </c>
      <c r="O24" s="11">
        <v>0</v>
      </c>
      <c r="P24" s="11">
        <v>8.4</v>
      </c>
      <c r="Q24" s="11">
        <v>9.33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31.4</v>
      </c>
      <c r="Y24" s="12">
        <f t="shared" si="0"/>
        <v>513.36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36.65</v>
      </c>
      <c r="D25" s="11">
        <v>0</v>
      </c>
      <c r="E25" s="11">
        <v>14.69</v>
      </c>
      <c r="F25" s="11">
        <v>0</v>
      </c>
      <c r="G25" s="11">
        <v>19.25</v>
      </c>
      <c r="H25" s="11">
        <v>39.32</v>
      </c>
      <c r="I25" s="11">
        <v>49.839999999999996</v>
      </c>
      <c r="J25" s="11">
        <v>150.49</v>
      </c>
      <c r="K25" s="11">
        <v>0</v>
      </c>
      <c r="L25" s="11">
        <v>41.44</v>
      </c>
      <c r="M25" s="11">
        <v>31.990000000000002</v>
      </c>
      <c r="N25" s="11">
        <v>15.85</v>
      </c>
      <c r="O25" s="11">
        <v>0</v>
      </c>
      <c r="P25" s="11">
        <v>16.59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5.91</v>
      </c>
      <c r="Y25" s="12">
        <f t="shared" si="0"/>
        <v>422.02000000000004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60.72</v>
      </c>
      <c r="D26" s="11">
        <v>0</v>
      </c>
      <c r="E26" s="11">
        <v>10.91</v>
      </c>
      <c r="F26" s="11">
        <v>0</v>
      </c>
      <c r="G26" s="11">
        <v>0</v>
      </c>
      <c r="H26" s="11">
        <v>10.4</v>
      </c>
      <c r="I26" s="11">
        <v>77.94</v>
      </c>
      <c r="J26" s="11">
        <v>86.74</v>
      </c>
      <c r="K26" s="11">
        <v>23.33</v>
      </c>
      <c r="L26" s="11">
        <v>55.56</v>
      </c>
      <c r="M26" s="11">
        <v>164.57</v>
      </c>
      <c r="N26" s="11">
        <v>12.11</v>
      </c>
      <c r="O26" s="11">
        <v>0</v>
      </c>
      <c r="P26" s="11">
        <v>15.67</v>
      </c>
      <c r="Q26" s="11">
        <v>0</v>
      </c>
      <c r="R26" s="11">
        <v>10.97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14.65</v>
      </c>
      <c r="Y26" s="12">
        <f t="shared" si="0"/>
        <v>543.56999999999994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57.6</v>
      </c>
      <c r="D27" s="11">
        <v>0</v>
      </c>
      <c r="E27" s="11">
        <v>0</v>
      </c>
      <c r="F27" s="11">
        <v>0</v>
      </c>
      <c r="G27" s="11">
        <v>38.979999999999997</v>
      </c>
      <c r="H27" s="11">
        <v>20.079999999999998</v>
      </c>
      <c r="I27" s="11">
        <v>25.96</v>
      </c>
      <c r="J27" s="11">
        <v>87.34</v>
      </c>
      <c r="K27" s="11">
        <v>0</v>
      </c>
      <c r="L27" s="11">
        <v>146</v>
      </c>
      <c r="M27" s="11">
        <v>23.14</v>
      </c>
      <c r="N27" s="11">
        <v>59.95000000000001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8.9</v>
      </c>
      <c r="X27" s="11">
        <v>12.45</v>
      </c>
      <c r="Y27" s="12">
        <f t="shared" si="0"/>
        <v>480.4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37.620000000000005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40.53</v>
      </c>
      <c r="J28" s="11">
        <v>45.17</v>
      </c>
      <c r="K28" s="11">
        <v>67.78</v>
      </c>
      <c r="L28" s="11">
        <v>136.53</v>
      </c>
      <c r="M28" s="11">
        <v>162.60999999999999</v>
      </c>
      <c r="N28" s="11">
        <v>8.7200000000000006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14.07</v>
      </c>
      <c r="W28" s="11">
        <v>0</v>
      </c>
      <c r="X28" s="11">
        <v>9.6</v>
      </c>
      <c r="Y28" s="12">
        <f t="shared" si="0"/>
        <v>522.63000000000011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32.130000000000003</v>
      </c>
      <c r="D29" s="11">
        <v>0</v>
      </c>
      <c r="E29" s="11">
        <v>12.34</v>
      </c>
      <c r="F29" s="11">
        <v>0</v>
      </c>
      <c r="G29" s="11">
        <v>0</v>
      </c>
      <c r="H29" s="11">
        <v>38.950000000000003</v>
      </c>
      <c r="I29" s="11">
        <v>17.21</v>
      </c>
      <c r="J29" s="11">
        <v>16.29</v>
      </c>
      <c r="K29" s="11">
        <v>56.41</v>
      </c>
      <c r="L29" s="11">
        <v>64.460000000000008</v>
      </c>
      <c r="M29" s="11">
        <v>53.989999999999995</v>
      </c>
      <c r="N29" s="11">
        <v>67.650000000000006</v>
      </c>
      <c r="O29" s="11">
        <v>0</v>
      </c>
      <c r="P29" s="11">
        <v>8.01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367.43999999999994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4.16</v>
      </c>
      <c r="J30" s="11">
        <v>0</v>
      </c>
      <c r="K30" s="11">
        <v>8.76</v>
      </c>
      <c r="L30" s="11">
        <v>6.66</v>
      </c>
      <c r="M30" s="11">
        <v>3.52</v>
      </c>
      <c r="N30" s="11">
        <v>0</v>
      </c>
      <c r="O30" s="11">
        <v>37.980000000000004</v>
      </c>
      <c r="P30" s="11">
        <v>2.21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15.169999999999998</v>
      </c>
      <c r="Y30" s="12">
        <f t="shared" si="0"/>
        <v>78.459999999999994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121.4</v>
      </c>
      <c r="D31" s="11">
        <v>56.230000000000004</v>
      </c>
      <c r="E31" s="11">
        <v>70.13</v>
      </c>
      <c r="F31" s="11">
        <v>34.840000000000003</v>
      </c>
      <c r="G31" s="11">
        <v>35.14</v>
      </c>
      <c r="H31" s="11">
        <v>46.19</v>
      </c>
      <c r="I31" s="11">
        <v>57.17</v>
      </c>
      <c r="J31" s="11">
        <v>0</v>
      </c>
      <c r="K31" s="11">
        <v>27.11</v>
      </c>
      <c r="L31" s="11">
        <v>0</v>
      </c>
      <c r="M31" s="11">
        <v>8.76</v>
      </c>
      <c r="N31" s="11">
        <v>0</v>
      </c>
      <c r="O31" s="11">
        <v>0</v>
      </c>
      <c r="P31" s="11">
        <v>373.82999999999993</v>
      </c>
      <c r="Q31" s="11">
        <v>12.31</v>
      </c>
      <c r="R31" s="11">
        <v>0</v>
      </c>
      <c r="S31" s="11">
        <v>0</v>
      </c>
      <c r="T31" s="11">
        <v>20.079999999999998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863.18999999999994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63.460000000000008</v>
      </c>
      <c r="D32" s="11">
        <v>0</v>
      </c>
      <c r="E32" s="11">
        <v>11.84</v>
      </c>
      <c r="F32" s="11">
        <v>22.85</v>
      </c>
      <c r="G32" s="11">
        <v>78.56</v>
      </c>
      <c r="H32" s="11">
        <v>0</v>
      </c>
      <c r="I32" s="11">
        <v>0</v>
      </c>
      <c r="J32" s="11">
        <v>6.53</v>
      </c>
      <c r="K32" s="11">
        <v>9.18</v>
      </c>
      <c r="L32" s="11">
        <v>9.4</v>
      </c>
      <c r="M32" s="11">
        <v>8.25</v>
      </c>
      <c r="N32" s="11">
        <v>0</v>
      </c>
      <c r="O32" s="11">
        <v>0</v>
      </c>
      <c r="P32" s="11">
        <v>12.86</v>
      </c>
      <c r="Q32" s="11">
        <v>191.79999999999998</v>
      </c>
      <c r="R32" s="11">
        <v>70.89</v>
      </c>
      <c r="S32" s="11">
        <v>0</v>
      </c>
      <c r="T32" s="11">
        <v>0</v>
      </c>
      <c r="U32" s="11">
        <v>0</v>
      </c>
      <c r="V32" s="11">
        <v>0</v>
      </c>
      <c r="W32" s="11">
        <v>15.22</v>
      </c>
      <c r="X32" s="11">
        <v>0</v>
      </c>
      <c r="Y32" s="12">
        <f t="shared" si="0"/>
        <v>500.84000000000003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80.12</v>
      </c>
      <c r="D33" s="11">
        <v>14.53</v>
      </c>
      <c r="E33" s="11">
        <v>57.46</v>
      </c>
      <c r="F33" s="11">
        <v>36.229999999999997</v>
      </c>
      <c r="G33" s="11">
        <v>56.599999999999994</v>
      </c>
      <c r="H33" s="11">
        <v>24.090000000000003</v>
      </c>
      <c r="I33" s="11">
        <v>14.53</v>
      </c>
      <c r="J33" s="11">
        <v>11.1</v>
      </c>
      <c r="K33" s="11">
        <v>0</v>
      </c>
      <c r="L33" s="11">
        <v>0</v>
      </c>
      <c r="M33" s="11">
        <v>15.2</v>
      </c>
      <c r="N33" s="11">
        <v>0</v>
      </c>
      <c r="O33" s="11">
        <v>0</v>
      </c>
      <c r="P33" s="11">
        <v>6.62</v>
      </c>
      <c r="Q33" s="11">
        <v>59.739999999999995</v>
      </c>
      <c r="R33" s="11">
        <v>280.82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657.04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24.610000000000003</v>
      </c>
      <c r="D34" s="11">
        <v>4.78</v>
      </c>
      <c r="E34" s="11">
        <v>4.6399999999999997</v>
      </c>
      <c r="F34" s="11">
        <v>0</v>
      </c>
      <c r="G34" s="11">
        <v>4.5599999999999996</v>
      </c>
      <c r="H34" s="11">
        <v>0</v>
      </c>
      <c r="I34" s="11">
        <v>15.55</v>
      </c>
      <c r="J34" s="11">
        <v>13.05</v>
      </c>
      <c r="K34" s="11">
        <v>12.86</v>
      </c>
      <c r="L34" s="11">
        <v>14.9</v>
      </c>
      <c r="M34" s="11">
        <v>15.809999999999999</v>
      </c>
      <c r="N34" s="11">
        <v>4.92</v>
      </c>
      <c r="O34" s="11">
        <v>0</v>
      </c>
      <c r="P34" s="11">
        <v>4.41</v>
      </c>
      <c r="Q34" s="11">
        <v>0</v>
      </c>
      <c r="R34" s="11">
        <v>8.5399999999999991</v>
      </c>
      <c r="S34" s="11">
        <v>64.069999999999993</v>
      </c>
      <c r="T34" s="11">
        <v>4.09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196.79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52.349999999999994</v>
      </c>
      <c r="D35" s="11">
        <v>0</v>
      </c>
      <c r="E35" s="11">
        <v>0</v>
      </c>
      <c r="F35" s="11">
        <v>0</v>
      </c>
      <c r="G35" s="11">
        <v>0</v>
      </c>
      <c r="H35" s="11">
        <v>10.25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57</v>
      </c>
      <c r="Q35" s="11">
        <v>0</v>
      </c>
      <c r="R35" s="11">
        <v>0</v>
      </c>
      <c r="S35" s="11">
        <v>0</v>
      </c>
      <c r="T35" s="11">
        <v>313.77999999999997</v>
      </c>
      <c r="U35" s="11">
        <v>155.19</v>
      </c>
      <c r="V35" s="11">
        <v>0</v>
      </c>
      <c r="W35" s="11">
        <v>0</v>
      </c>
      <c r="X35" s="11">
        <v>0</v>
      </c>
      <c r="Y35" s="12">
        <f t="shared" si="0"/>
        <v>588.56999999999994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16.380000000000003</v>
      </c>
      <c r="D36" s="11">
        <v>0</v>
      </c>
      <c r="E36" s="11">
        <v>0</v>
      </c>
      <c r="F36" s="11">
        <v>12.75</v>
      </c>
      <c r="G36" s="11">
        <v>7.68</v>
      </c>
      <c r="H36" s="11">
        <v>0</v>
      </c>
      <c r="I36" s="11">
        <v>0</v>
      </c>
      <c r="J36" s="11">
        <v>0</v>
      </c>
      <c r="K36" s="11">
        <v>0</v>
      </c>
      <c r="L36" s="11">
        <v>9.44</v>
      </c>
      <c r="M36" s="11">
        <v>0</v>
      </c>
      <c r="N36" s="11">
        <v>0</v>
      </c>
      <c r="O36" s="11">
        <v>0</v>
      </c>
      <c r="P36" s="11">
        <v>43.07</v>
      </c>
      <c r="Q36" s="11">
        <v>0</v>
      </c>
      <c r="R36" s="11">
        <v>0</v>
      </c>
      <c r="S36" s="11">
        <v>0</v>
      </c>
      <c r="T36" s="11">
        <v>118.74999999999999</v>
      </c>
      <c r="U36" s="11">
        <v>242.76999999999995</v>
      </c>
      <c r="V36" s="11">
        <v>0</v>
      </c>
      <c r="W36" s="11">
        <v>7.42</v>
      </c>
      <c r="X36" s="11">
        <v>0</v>
      </c>
      <c r="Y36" s="12">
        <f t="shared" si="0"/>
        <v>458.25999999999993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49.16</v>
      </c>
      <c r="D37" s="11">
        <v>12.77</v>
      </c>
      <c r="E37" s="11">
        <v>11.36</v>
      </c>
      <c r="F37" s="11">
        <v>8.6199999999999992</v>
      </c>
      <c r="G37" s="11">
        <v>24.569999999999997</v>
      </c>
      <c r="H37" s="11">
        <v>0</v>
      </c>
      <c r="I37" s="11">
        <v>0</v>
      </c>
      <c r="J37" s="11">
        <v>0</v>
      </c>
      <c r="K37" s="11">
        <v>14.7</v>
      </c>
      <c r="L37" s="11">
        <v>0</v>
      </c>
      <c r="M37" s="11">
        <v>0</v>
      </c>
      <c r="N37" s="11">
        <v>0</v>
      </c>
      <c r="O37" s="11">
        <v>0</v>
      </c>
      <c r="P37" s="11">
        <v>27.269999999999996</v>
      </c>
      <c r="Q37" s="11">
        <v>30.86</v>
      </c>
      <c r="R37" s="11">
        <v>24.12</v>
      </c>
      <c r="S37" s="11">
        <v>0</v>
      </c>
      <c r="T37" s="11">
        <v>0</v>
      </c>
      <c r="U37" s="11">
        <v>0</v>
      </c>
      <c r="V37" s="11">
        <v>175.93</v>
      </c>
      <c r="W37" s="11">
        <v>0</v>
      </c>
      <c r="X37" s="11">
        <v>0</v>
      </c>
      <c r="Y37" s="12">
        <f t="shared" si="0"/>
        <v>379.36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62.94</v>
      </c>
      <c r="D38" s="11">
        <v>0</v>
      </c>
      <c r="E38" s="11">
        <v>14.42</v>
      </c>
      <c r="F38" s="11">
        <v>0</v>
      </c>
      <c r="G38" s="11">
        <v>11.51</v>
      </c>
      <c r="H38" s="11">
        <v>0</v>
      </c>
      <c r="I38" s="11">
        <v>13.55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8.65</v>
      </c>
      <c r="Q38" s="11">
        <v>45.970000000000006</v>
      </c>
      <c r="R38" s="11">
        <v>35.090000000000003</v>
      </c>
      <c r="S38" s="11">
        <v>0</v>
      </c>
      <c r="T38" s="11">
        <v>0</v>
      </c>
      <c r="U38" s="11">
        <v>0</v>
      </c>
      <c r="V38" s="11">
        <v>0</v>
      </c>
      <c r="W38" s="11">
        <v>24.049999999999997</v>
      </c>
      <c r="X38" s="11">
        <v>0</v>
      </c>
      <c r="Y38" s="12">
        <f t="shared" si="0"/>
        <v>216.18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1352.0100000000002</v>
      </c>
      <c r="D40" s="15">
        <f t="shared" si="1"/>
        <v>147.07</v>
      </c>
      <c r="E40" s="15">
        <f t="shared" si="1"/>
        <v>691.73000000000013</v>
      </c>
      <c r="F40" s="15">
        <f t="shared" si="1"/>
        <v>366.12</v>
      </c>
      <c r="G40" s="15">
        <f t="shared" si="1"/>
        <v>628.84</v>
      </c>
      <c r="H40" s="15">
        <f t="shared" si="1"/>
        <v>450.03</v>
      </c>
      <c r="I40" s="15">
        <f t="shared" si="1"/>
        <v>486.16</v>
      </c>
      <c r="J40" s="15">
        <f t="shared" si="1"/>
        <v>486.16</v>
      </c>
      <c r="K40" s="15">
        <f t="shared" si="1"/>
        <v>348.42</v>
      </c>
      <c r="L40" s="15">
        <f t="shared" si="1"/>
        <v>566.26</v>
      </c>
      <c r="M40" s="15">
        <f t="shared" si="1"/>
        <v>541.34999999999991</v>
      </c>
      <c r="N40" s="15">
        <f t="shared" si="1"/>
        <v>173.04999999999998</v>
      </c>
      <c r="O40" s="15">
        <f t="shared" si="1"/>
        <v>37.980000000000004</v>
      </c>
      <c r="P40" s="15">
        <f t="shared" si="1"/>
        <v>704.43</v>
      </c>
      <c r="Q40" s="15">
        <f t="shared" si="1"/>
        <v>366.01000000000005</v>
      </c>
      <c r="R40" s="15">
        <f t="shared" si="1"/>
        <v>468.27</v>
      </c>
      <c r="S40" s="15">
        <f t="shared" si="1"/>
        <v>75.959999999999994</v>
      </c>
      <c r="T40" s="15">
        <f t="shared" si="1"/>
        <v>456.7</v>
      </c>
      <c r="U40" s="15">
        <f t="shared" si="1"/>
        <v>397.95999999999992</v>
      </c>
      <c r="V40" s="15">
        <f t="shared" si="1"/>
        <v>190</v>
      </c>
      <c r="W40" s="15">
        <f t="shared" si="1"/>
        <v>55.589999999999996</v>
      </c>
      <c r="X40" s="15">
        <f t="shared" si="1"/>
        <v>138.21</v>
      </c>
      <c r="Y40" s="16">
        <f t="shared" si="1"/>
        <v>9128.31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329.81999999999994</v>
      </c>
      <c r="D18" s="11">
        <v>29.88</v>
      </c>
      <c r="E18" s="11">
        <v>182.01999999999998</v>
      </c>
      <c r="F18" s="11">
        <v>65.19</v>
      </c>
      <c r="G18" s="11">
        <v>102.16000000000001</v>
      </c>
      <c r="H18" s="11">
        <v>71.23</v>
      </c>
      <c r="I18" s="11">
        <v>47.849999999999994</v>
      </c>
      <c r="J18" s="11">
        <v>6.79</v>
      </c>
      <c r="K18" s="11">
        <v>34.200000000000003</v>
      </c>
      <c r="L18" s="11">
        <v>0</v>
      </c>
      <c r="M18" s="11">
        <v>72.3</v>
      </c>
      <c r="N18" s="11">
        <v>0</v>
      </c>
      <c r="O18" s="11">
        <v>0</v>
      </c>
      <c r="P18" s="11">
        <v>143.39000000000001</v>
      </c>
      <c r="Q18" s="11">
        <v>101.10000000000001</v>
      </c>
      <c r="R18" s="11">
        <v>61.97</v>
      </c>
      <c r="S18" s="11">
        <v>13.190000000000001</v>
      </c>
      <c r="T18" s="11">
        <v>64.960000000000008</v>
      </c>
      <c r="U18" s="11">
        <v>0</v>
      </c>
      <c r="V18" s="11">
        <v>26.04</v>
      </c>
      <c r="W18" s="11">
        <v>0</v>
      </c>
      <c r="X18" s="11">
        <v>26.86</v>
      </c>
      <c r="Y18" s="12">
        <f t="shared" ref="Y18:Y39" si="0">SUM(C18:X18)</f>
        <v>1378.9499999999998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75.78</v>
      </c>
      <c r="D19" s="11">
        <v>70.56</v>
      </c>
      <c r="E19" s="11">
        <v>124.14999999999999</v>
      </c>
      <c r="F19" s="11">
        <v>23.150000000000002</v>
      </c>
      <c r="G19" s="11">
        <v>69.61999999999999</v>
      </c>
      <c r="H19" s="11">
        <v>38.520000000000003</v>
      </c>
      <c r="I19" s="11">
        <v>42.650000000000006</v>
      </c>
      <c r="J19" s="11">
        <v>9.27</v>
      </c>
      <c r="K19" s="11">
        <v>21.880000000000003</v>
      </c>
      <c r="L19" s="11">
        <v>8.17</v>
      </c>
      <c r="M19" s="11">
        <v>0</v>
      </c>
      <c r="N19" s="11">
        <v>7.93</v>
      </c>
      <c r="O19" s="11">
        <v>0</v>
      </c>
      <c r="P19" s="11">
        <v>12.61</v>
      </c>
      <c r="Q19" s="11">
        <v>0</v>
      </c>
      <c r="R19" s="11">
        <v>66.91</v>
      </c>
      <c r="S19" s="11">
        <v>0</v>
      </c>
      <c r="T19" s="11">
        <v>0</v>
      </c>
      <c r="U19" s="11">
        <v>14.39</v>
      </c>
      <c r="V19" s="11">
        <v>0</v>
      </c>
      <c r="W19" s="11">
        <v>0</v>
      </c>
      <c r="X19" s="11">
        <v>0</v>
      </c>
      <c r="Y19" s="12">
        <f t="shared" si="0"/>
        <v>585.58999999999992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74.640000000000015</v>
      </c>
      <c r="D20" s="11">
        <v>85.96</v>
      </c>
      <c r="E20" s="11">
        <v>226.01999999999995</v>
      </c>
      <c r="F20" s="11">
        <v>51.199999999999996</v>
      </c>
      <c r="G20" s="11">
        <v>51.75</v>
      </c>
      <c r="H20" s="11">
        <v>32.82</v>
      </c>
      <c r="I20" s="11">
        <v>13.5</v>
      </c>
      <c r="J20" s="11">
        <v>30.169999999999995</v>
      </c>
      <c r="K20" s="11">
        <v>0</v>
      </c>
      <c r="L20" s="11">
        <v>0</v>
      </c>
      <c r="M20" s="11">
        <v>17.440000000000001</v>
      </c>
      <c r="N20" s="11">
        <v>0</v>
      </c>
      <c r="O20" s="11">
        <v>0</v>
      </c>
      <c r="P20" s="11">
        <v>110.21</v>
      </c>
      <c r="Q20" s="11">
        <v>6.09</v>
      </c>
      <c r="R20" s="11">
        <v>32.82</v>
      </c>
      <c r="S20" s="11">
        <v>0</v>
      </c>
      <c r="T20" s="11">
        <v>20.76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753.38000000000011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33.28</v>
      </c>
      <c r="D21" s="11">
        <v>12.54</v>
      </c>
      <c r="E21" s="11">
        <v>64.14</v>
      </c>
      <c r="F21" s="11">
        <v>92.890000000000015</v>
      </c>
      <c r="G21" s="11">
        <v>132.76</v>
      </c>
      <c r="H21" s="11">
        <v>42.120000000000005</v>
      </c>
      <c r="I21" s="11">
        <v>6.3</v>
      </c>
      <c r="J21" s="11">
        <v>0</v>
      </c>
      <c r="K21" s="11">
        <v>5</v>
      </c>
      <c r="L21" s="11">
        <v>14.1</v>
      </c>
      <c r="M21" s="11">
        <v>7.58</v>
      </c>
      <c r="N21" s="11">
        <v>0</v>
      </c>
      <c r="O21" s="11">
        <v>0</v>
      </c>
      <c r="P21" s="11">
        <v>23.86</v>
      </c>
      <c r="Q21" s="11">
        <v>21.450000000000003</v>
      </c>
      <c r="R21" s="11">
        <v>22.65</v>
      </c>
      <c r="S21" s="11">
        <v>0</v>
      </c>
      <c r="T21" s="11">
        <v>18.439999999999998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497.11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187.26</v>
      </c>
      <c r="D22" s="11">
        <v>18.97</v>
      </c>
      <c r="E22" s="11">
        <v>94.88</v>
      </c>
      <c r="F22" s="11">
        <v>54.209999999999994</v>
      </c>
      <c r="G22" s="11">
        <v>39.229999999999997</v>
      </c>
      <c r="H22" s="11">
        <v>35.120000000000005</v>
      </c>
      <c r="I22" s="11">
        <v>0</v>
      </c>
      <c r="J22" s="11">
        <v>11.1</v>
      </c>
      <c r="K22" s="11">
        <v>0</v>
      </c>
      <c r="L22" s="11">
        <v>11.27</v>
      </c>
      <c r="M22" s="11">
        <v>0</v>
      </c>
      <c r="N22" s="11">
        <v>17.440000000000001</v>
      </c>
      <c r="O22" s="11">
        <v>0</v>
      </c>
      <c r="P22" s="11">
        <v>25.95</v>
      </c>
      <c r="Q22" s="11">
        <v>53.93</v>
      </c>
      <c r="R22" s="11">
        <v>32.64</v>
      </c>
      <c r="S22" s="11">
        <v>0</v>
      </c>
      <c r="T22" s="11">
        <v>0</v>
      </c>
      <c r="U22" s="11">
        <v>0</v>
      </c>
      <c r="V22" s="11">
        <v>6.34</v>
      </c>
      <c r="W22" s="11">
        <v>10.09</v>
      </c>
      <c r="X22" s="11">
        <v>38.42</v>
      </c>
      <c r="Y22" s="12">
        <f t="shared" si="0"/>
        <v>636.85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74.419999999999987</v>
      </c>
      <c r="D23" s="11">
        <v>0</v>
      </c>
      <c r="E23" s="11">
        <v>62.08</v>
      </c>
      <c r="F23" s="11">
        <v>98.82</v>
      </c>
      <c r="G23" s="11">
        <v>69.86</v>
      </c>
      <c r="H23" s="11">
        <v>153.46</v>
      </c>
      <c r="I23" s="11">
        <v>13.09</v>
      </c>
      <c r="J23" s="11">
        <v>92.309999999999988</v>
      </c>
      <c r="K23" s="11">
        <v>31.349999999999998</v>
      </c>
      <c r="L23" s="11">
        <v>55.390000000000008</v>
      </c>
      <c r="M23" s="11">
        <v>17.060000000000002</v>
      </c>
      <c r="N23" s="11">
        <v>4.92</v>
      </c>
      <c r="O23" s="11">
        <v>5.86</v>
      </c>
      <c r="P23" s="11">
        <v>34.76</v>
      </c>
      <c r="Q23" s="11">
        <v>9.27</v>
      </c>
      <c r="R23" s="11">
        <v>22.28</v>
      </c>
      <c r="S23" s="11">
        <v>0</v>
      </c>
      <c r="T23" s="11">
        <v>28.26</v>
      </c>
      <c r="U23" s="11">
        <v>27.509999999999998</v>
      </c>
      <c r="V23" s="11">
        <v>0</v>
      </c>
      <c r="W23" s="11">
        <v>0</v>
      </c>
      <c r="X23" s="11">
        <v>2.7</v>
      </c>
      <c r="Y23" s="12">
        <f t="shared" si="0"/>
        <v>803.39999999999986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35.580000000000005</v>
      </c>
      <c r="D24" s="11">
        <v>8.35</v>
      </c>
      <c r="E24" s="11">
        <v>10.039999999999999</v>
      </c>
      <c r="F24" s="11">
        <v>0</v>
      </c>
      <c r="G24" s="11">
        <v>0</v>
      </c>
      <c r="H24" s="11">
        <v>107.79000000000002</v>
      </c>
      <c r="I24" s="11">
        <v>63.629999999999995</v>
      </c>
      <c r="J24" s="11">
        <v>31.509999999999998</v>
      </c>
      <c r="K24" s="11">
        <v>40.239999999999995</v>
      </c>
      <c r="L24" s="11">
        <v>16.670000000000002</v>
      </c>
      <c r="M24" s="11">
        <v>44.36</v>
      </c>
      <c r="N24" s="11">
        <v>9.59</v>
      </c>
      <c r="O24" s="11">
        <v>0</v>
      </c>
      <c r="P24" s="11">
        <v>11.81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379.57000000000005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7.96</v>
      </c>
      <c r="D25" s="11">
        <v>9.24</v>
      </c>
      <c r="E25" s="11">
        <v>11.04</v>
      </c>
      <c r="F25" s="11">
        <v>0</v>
      </c>
      <c r="G25" s="11">
        <v>28.93</v>
      </c>
      <c r="H25" s="11">
        <v>58.57</v>
      </c>
      <c r="I25" s="11">
        <v>71.739999999999995</v>
      </c>
      <c r="J25" s="11">
        <v>98.460000000000008</v>
      </c>
      <c r="K25" s="11">
        <v>64.930000000000007</v>
      </c>
      <c r="L25" s="11">
        <v>49.07</v>
      </c>
      <c r="M25" s="11">
        <v>73.239999999999995</v>
      </c>
      <c r="N25" s="11">
        <v>0</v>
      </c>
      <c r="O25" s="11">
        <v>0</v>
      </c>
      <c r="P25" s="11">
        <v>27.28</v>
      </c>
      <c r="Q25" s="11">
        <v>8.86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26.05</v>
      </c>
      <c r="Y25" s="12">
        <f t="shared" si="0"/>
        <v>535.37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5.23</v>
      </c>
      <c r="D26" s="11">
        <v>29.900000000000002</v>
      </c>
      <c r="E26" s="11">
        <v>35.4</v>
      </c>
      <c r="F26" s="11">
        <v>28.740000000000002</v>
      </c>
      <c r="G26" s="11">
        <v>10.91</v>
      </c>
      <c r="H26" s="11">
        <v>52.940000000000005</v>
      </c>
      <c r="I26" s="11">
        <v>45.669999999999995</v>
      </c>
      <c r="J26" s="11">
        <v>87.449999999999989</v>
      </c>
      <c r="K26" s="11">
        <v>85.88000000000001</v>
      </c>
      <c r="L26" s="11">
        <v>75.14</v>
      </c>
      <c r="M26" s="11">
        <v>192.86999999999998</v>
      </c>
      <c r="N26" s="11">
        <v>20.53</v>
      </c>
      <c r="O26" s="11">
        <v>0</v>
      </c>
      <c r="P26" s="11">
        <v>31.98</v>
      </c>
      <c r="Q26" s="11">
        <v>0</v>
      </c>
      <c r="R26" s="11">
        <v>41.53</v>
      </c>
      <c r="S26" s="11">
        <v>4.5599999999999996</v>
      </c>
      <c r="T26" s="11">
        <v>0</v>
      </c>
      <c r="U26" s="11">
        <v>0</v>
      </c>
      <c r="V26" s="11">
        <v>0</v>
      </c>
      <c r="W26" s="11">
        <v>7.66</v>
      </c>
      <c r="X26" s="11">
        <v>0</v>
      </c>
      <c r="Y26" s="12">
        <f t="shared" si="0"/>
        <v>756.38999999999987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36.21</v>
      </c>
      <c r="D27" s="11">
        <v>7.86</v>
      </c>
      <c r="E27" s="11">
        <v>0</v>
      </c>
      <c r="F27" s="11">
        <v>0</v>
      </c>
      <c r="G27" s="11">
        <v>13.42</v>
      </c>
      <c r="H27" s="11">
        <v>35.82</v>
      </c>
      <c r="I27" s="11">
        <v>72.97999999999999</v>
      </c>
      <c r="J27" s="11">
        <v>49.64</v>
      </c>
      <c r="K27" s="11">
        <v>65.36999999999999</v>
      </c>
      <c r="L27" s="11">
        <v>184.83000000000004</v>
      </c>
      <c r="M27" s="11">
        <v>92.000000000000014</v>
      </c>
      <c r="N27" s="11">
        <v>23.47</v>
      </c>
      <c r="O27" s="11">
        <v>0</v>
      </c>
      <c r="P27" s="11">
        <v>20.55</v>
      </c>
      <c r="Q27" s="11">
        <v>0</v>
      </c>
      <c r="R27" s="11">
        <v>9.01</v>
      </c>
      <c r="S27" s="11">
        <v>0</v>
      </c>
      <c r="T27" s="11">
        <v>0</v>
      </c>
      <c r="U27" s="11">
        <v>7.46</v>
      </c>
      <c r="V27" s="11">
        <v>0</v>
      </c>
      <c r="W27" s="11">
        <v>0</v>
      </c>
      <c r="X27" s="11">
        <v>0</v>
      </c>
      <c r="Y27" s="12">
        <f t="shared" si="0"/>
        <v>618.62000000000012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26.5</v>
      </c>
      <c r="D28" s="11">
        <v>0</v>
      </c>
      <c r="E28" s="11">
        <v>5.4</v>
      </c>
      <c r="F28" s="11">
        <v>0</v>
      </c>
      <c r="G28" s="11">
        <v>36.340000000000003</v>
      </c>
      <c r="H28" s="11">
        <v>15.16</v>
      </c>
      <c r="I28" s="11">
        <v>50.209999999999994</v>
      </c>
      <c r="J28" s="11">
        <v>74.02</v>
      </c>
      <c r="K28" s="11">
        <v>104.64</v>
      </c>
      <c r="L28" s="11">
        <v>134.88999999999999</v>
      </c>
      <c r="M28" s="11">
        <v>127.24</v>
      </c>
      <c r="N28" s="11">
        <v>38.4</v>
      </c>
      <c r="O28" s="11">
        <v>2.12</v>
      </c>
      <c r="P28" s="11">
        <v>8.9600000000000009</v>
      </c>
      <c r="Q28" s="11">
        <v>9.19</v>
      </c>
      <c r="R28" s="11">
        <v>15.2</v>
      </c>
      <c r="S28" s="11">
        <v>8.5399999999999991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656.81000000000006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31.04</v>
      </c>
      <c r="I29" s="11">
        <v>27.330000000000002</v>
      </c>
      <c r="J29" s="11">
        <v>23.86</v>
      </c>
      <c r="K29" s="11">
        <v>21.11</v>
      </c>
      <c r="L29" s="11">
        <v>37.06</v>
      </c>
      <c r="M29" s="11">
        <v>46.25</v>
      </c>
      <c r="N29" s="11">
        <v>42.58</v>
      </c>
      <c r="O29" s="11">
        <v>0</v>
      </c>
      <c r="P29" s="11">
        <v>10.08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239.31000000000003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11.72</v>
      </c>
      <c r="L30" s="11">
        <v>3.06</v>
      </c>
      <c r="M30" s="11">
        <v>3.7</v>
      </c>
      <c r="N30" s="11">
        <v>0</v>
      </c>
      <c r="O30" s="11">
        <v>5.6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6.45</v>
      </c>
      <c r="Y30" s="12">
        <f t="shared" si="0"/>
        <v>30.529999999999998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89.03</v>
      </c>
      <c r="D31" s="11">
        <v>11.45</v>
      </c>
      <c r="E31" s="11">
        <v>45.78</v>
      </c>
      <c r="F31" s="11">
        <v>106.19</v>
      </c>
      <c r="G31" s="11">
        <v>102</v>
      </c>
      <c r="H31" s="11">
        <v>60.14</v>
      </c>
      <c r="I31" s="11">
        <v>77.050000000000011</v>
      </c>
      <c r="J31" s="11">
        <v>42.9</v>
      </c>
      <c r="K31" s="11">
        <v>32.799999999999997</v>
      </c>
      <c r="L31" s="11">
        <v>27.75</v>
      </c>
      <c r="M31" s="11">
        <v>112.46000000000001</v>
      </c>
      <c r="N31" s="11">
        <v>0</v>
      </c>
      <c r="O31" s="11">
        <v>0</v>
      </c>
      <c r="P31" s="11">
        <v>177.95000000000002</v>
      </c>
      <c r="Q31" s="11">
        <v>18.149999999999999</v>
      </c>
      <c r="R31" s="11">
        <v>18.829999999999998</v>
      </c>
      <c r="S31" s="11">
        <v>6.36</v>
      </c>
      <c r="T31" s="11">
        <v>41.47</v>
      </c>
      <c r="U31" s="11">
        <v>31.490000000000002</v>
      </c>
      <c r="V31" s="11">
        <v>24.99</v>
      </c>
      <c r="W31" s="11">
        <v>7.41</v>
      </c>
      <c r="X31" s="11">
        <v>15.67</v>
      </c>
      <c r="Y31" s="12">
        <f t="shared" si="0"/>
        <v>1049.8700000000001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45.36</v>
      </c>
      <c r="D32" s="11">
        <v>23.189999999999998</v>
      </c>
      <c r="E32" s="11">
        <v>37.150000000000006</v>
      </c>
      <c r="F32" s="11">
        <v>15.4</v>
      </c>
      <c r="G32" s="11">
        <v>33.32</v>
      </c>
      <c r="H32" s="11">
        <v>33.19</v>
      </c>
      <c r="I32" s="11">
        <v>0</v>
      </c>
      <c r="J32" s="11">
        <v>4.2</v>
      </c>
      <c r="K32" s="11">
        <v>0</v>
      </c>
      <c r="L32" s="11">
        <v>0</v>
      </c>
      <c r="M32" s="11">
        <v>7.61</v>
      </c>
      <c r="N32" s="11">
        <v>0</v>
      </c>
      <c r="O32" s="11">
        <v>0</v>
      </c>
      <c r="P32" s="11">
        <v>13.190000000000001</v>
      </c>
      <c r="Q32" s="11">
        <v>119.57000000000001</v>
      </c>
      <c r="R32" s="11">
        <v>65.08</v>
      </c>
      <c r="S32" s="11">
        <v>0</v>
      </c>
      <c r="T32" s="11">
        <v>0</v>
      </c>
      <c r="U32" s="11">
        <v>9.44</v>
      </c>
      <c r="V32" s="11">
        <v>9.25</v>
      </c>
      <c r="W32" s="11">
        <v>24.08</v>
      </c>
      <c r="X32" s="11">
        <v>0</v>
      </c>
      <c r="Y32" s="12">
        <f t="shared" si="0"/>
        <v>440.03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66.25</v>
      </c>
      <c r="D33" s="11">
        <v>0</v>
      </c>
      <c r="E33" s="11">
        <v>79.990000000000009</v>
      </c>
      <c r="F33" s="11">
        <v>18.5</v>
      </c>
      <c r="G33" s="11">
        <v>53.24</v>
      </c>
      <c r="H33" s="11">
        <v>17.22</v>
      </c>
      <c r="I33" s="11">
        <v>0</v>
      </c>
      <c r="J33" s="11">
        <v>0</v>
      </c>
      <c r="K33" s="11">
        <v>9.2799999999999994</v>
      </c>
      <c r="L33" s="11">
        <v>0</v>
      </c>
      <c r="M33" s="11">
        <v>0</v>
      </c>
      <c r="N33" s="11">
        <v>0</v>
      </c>
      <c r="O33" s="11">
        <v>0</v>
      </c>
      <c r="P33" s="11">
        <v>9.2799999999999994</v>
      </c>
      <c r="Q33" s="11">
        <v>104.95</v>
      </c>
      <c r="R33" s="11">
        <v>162.26999999999998</v>
      </c>
      <c r="S33" s="11">
        <v>14.9</v>
      </c>
      <c r="T33" s="11">
        <v>0</v>
      </c>
      <c r="U33" s="11">
        <v>0</v>
      </c>
      <c r="V33" s="11">
        <v>27.669999999999998</v>
      </c>
      <c r="W33" s="11">
        <v>0</v>
      </c>
      <c r="X33" s="11">
        <v>14.98</v>
      </c>
      <c r="Y33" s="12">
        <f t="shared" si="0"/>
        <v>578.53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22.5</v>
      </c>
      <c r="D34" s="11">
        <v>0</v>
      </c>
      <c r="E34" s="11">
        <v>0</v>
      </c>
      <c r="F34" s="11">
        <v>0</v>
      </c>
      <c r="G34" s="11">
        <v>4.3899999999999997</v>
      </c>
      <c r="H34" s="11">
        <v>24.689999999999998</v>
      </c>
      <c r="I34" s="11">
        <v>0</v>
      </c>
      <c r="J34" s="11">
        <v>3.89</v>
      </c>
      <c r="K34" s="11">
        <v>9.7200000000000006</v>
      </c>
      <c r="L34" s="11">
        <v>34.22</v>
      </c>
      <c r="M34" s="11">
        <v>0</v>
      </c>
      <c r="N34" s="11">
        <v>6</v>
      </c>
      <c r="O34" s="11">
        <v>0</v>
      </c>
      <c r="P34" s="11">
        <v>7.45</v>
      </c>
      <c r="Q34" s="11">
        <v>0</v>
      </c>
      <c r="R34" s="11">
        <v>3.96</v>
      </c>
      <c r="S34" s="11">
        <v>41.09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157.91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11.23</v>
      </c>
      <c r="D35" s="11">
        <v>7.77</v>
      </c>
      <c r="E35" s="11">
        <v>0</v>
      </c>
      <c r="F35" s="11">
        <v>0</v>
      </c>
      <c r="G35" s="11">
        <v>0</v>
      </c>
      <c r="H35" s="11">
        <v>0</v>
      </c>
      <c r="I35" s="11">
        <v>9.26</v>
      </c>
      <c r="J35" s="11">
        <v>9.24</v>
      </c>
      <c r="K35" s="11">
        <v>0</v>
      </c>
      <c r="L35" s="11">
        <v>0</v>
      </c>
      <c r="M35" s="11">
        <v>12.42</v>
      </c>
      <c r="N35" s="11">
        <v>0</v>
      </c>
      <c r="O35" s="11">
        <v>0</v>
      </c>
      <c r="P35" s="11">
        <v>44.95</v>
      </c>
      <c r="Q35" s="11">
        <v>0</v>
      </c>
      <c r="R35" s="11">
        <v>0</v>
      </c>
      <c r="S35" s="11">
        <v>0</v>
      </c>
      <c r="T35" s="11">
        <v>201.9</v>
      </c>
      <c r="U35" s="11">
        <v>109.46000000000001</v>
      </c>
      <c r="V35" s="11">
        <v>0</v>
      </c>
      <c r="W35" s="11">
        <v>0</v>
      </c>
      <c r="X35" s="11">
        <v>30.560000000000002</v>
      </c>
      <c r="Y35" s="12">
        <f t="shared" si="0"/>
        <v>436.79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35.92</v>
      </c>
      <c r="D36" s="11">
        <v>0</v>
      </c>
      <c r="E36" s="11">
        <v>10.11</v>
      </c>
      <c r="F36" s="11">
        <v>0</v>
      </c>
      <c r="G36" s="11">
        <v>0</v>
      </c>
      <c r="H36" s="11">
        <v>0</v>
      </c>
      <c r="I36" s="11">
        <v>12.79</v>
      </c>
      <c r="J36" s="11">
        <v>0</v>
      </c>
      <c r="K36" s="11">
        <v>4.3099999999999996</v>
      </c>
      <c r="L36" s="11">
        <v>5.86</v>
      </c>
      <c r="M36" s="11">
        <v>0</v>
      </c>
      <c r="N36" s="11">
        <v>0</v>
      </c>
      <c r="O36" s="11">
        <v>0</v>
      </c>
      <c r="P36" s="11">
        <v>21.11</v>
      </c>
      <c r="Q36" s="11">
        <v>0</v>
      </c>
      <c r="R36" s="11">
        <v>0</v>
      </c>
      <c r="S36" s="11">
        <v>0</v>
      </c>
      <c r="T36" s="11">
        <v>158.95999999999995</v>
      </c>
      <c r="U36" s="11">
        <v>119.13999999999999</v>
      </c>
      <c r="V36" s="11">
        <v>8.98</v>
      </c>
      <c r="W36" s="11">
        <v>0</v>
      </c>
      <c r="X36" s="11">
        <v>0</v>
      </c>
      <c r="Y36" s="12">
        <f t="shared" si="0"/>
        <v>377.17999999999995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20.28</v>
      </c>
      <c r="D37" s="11">
        <v>12.46</v>
      </c>
      <c r="E37" s="11">
        <v>27.24</v>
      </c>
      <c r="F37" s="11">
        <v>0</v>
      </c>
      <c r="G37" s="11">
        <v>6.35</v>
      </c>
      <c r="H37" s="11">
        <v>12.58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18.93</v>
      </c>
      <c r="Q37" s="11">
        <v>0</v>
      </c>
      <c r="R37" s="11">
        <v>18.93</v>
      </c>
      <c r="S37" s="11">
        <v>0</v>
      </c>
      <c r="T37" s="11">
        <v>0</v>
      </c>
      <c r="U37" s="11">
        <v>0</v>
      </c>
      <c r="V37" s="11">
        <v>135.87000000000003</v>
      </c>
      <c r="W37" s="11">
        <v>0</v>
      </c>
      <c r="X37" s="11">
        <v>0</v>
      </c>
      <c r="Y37" s="12">
        <f t="shared" si="0"/>
        <v>252.64000000000004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15.9</v>
      </c>
      <c r="D38" s="11">
        <v>0</v>
      </c>
      <c r="E38" s="11">
        <v>5.85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12.22</v>
      </c>
      <c r="Q38" s="11">
        <v>21.55</v>
      </c>
      <c r="R38" s="11">
        <v>12.1</v>
      </c>
      <c r="S38" s="11">
        <v>0</v>
      </c>
      <c r="T38" s="11">
        <v>0</v>
      </c>
      <c r="U38" s="11">
        <v>0</v>
      </c>
      <c r="V38" s="11">
        <v>0</v>
      </c>
      <c r="W38" s="11">
        <v>18.61</v>
      </c>
      <c r="X38" s="11">
        <v>5.39</v>
      </c>
      <c r="Y38" s="12">
        <f t="shared" si="0"/>
        <v>91.61999999999999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14.1</v>
      </c>
      <c r="H39" s="11">
        <v>0</v>
      </c>
      <c r="I39" s="11">
        <v>0</v>
      </c>
      <c r="J39" s="11">
        <v>0</v>
      </c>
      <c r="K39" s="11">
        <v>17.78</v>
      </c>
      <c r="L39" s="11">
        <v>7.55</v>
      </c>
      <c r="M39" s="11">
        <v>24.37</v>
      </c>
      <c r="N39" s="11">
        <v>15.85</v>
      </c>
      <c r="O39" s="11">
        <v>7.51</v>
      </c>
      <c r="P39" s="11">
        <v>11.81</v>
      </c>
      <c r="Q39" s="11">
        <v>0</v>
      </c>
      <c r="R39" s="11">
        <v>0</v>
      </c>
      <c r="S39" s="11">
        <v>0</v>
      </c>
      <c r="T39" s="11">
        <v>11.21</v>
      </c>
      <c r="U39" s="11">
        <v>0</v>
      </c>
      <c r="V39" s="11">
        <v>0</v>
      </c>
      <c r="W39" s="11">
        <v>0</v>
      </c>
      <c r="X39" s="11">
        <v>14.510000000000002</v>
      </c>
      <c r="Y39" s="12">
        <f t="shared" si="0"/>
        <v>124.69000000000001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1193.1500000000001</v>
      </c>
      <c r="D40" s="15">
        <f t="shared" si="1"/>
        <v>328.12999999999994</v>
      </c>
      <c r="E40" s="15">
        <f t="shared" si="1"/>
        <v>1021.2899999999998</v>
      </c>
      <c r="F40" s="15">
        <f t="shared" si="1"/>
        <v>554.29</v>
      </c>
      <c r="G40" s="15">
        <f t="shared" si="1"/>
        <v>768.38000000000011</v>
      </c>
      <c r="H40" s="15">
        <f t="shared" si="1"/>
        <v>822.4100000000002</v>
      </c>
      <c r="I40" s="15">
        <f t="shared" si="1"/>
        <v>554.04999999999995</v>
      </c>
      <c r="J40" s="15">
        <f t="shared" si="1"/>
        <v>574.80999999999995</v>
      </c>
      <c r="K40" s="15">
        <f t="shared" si="1"/>
        <v>560.20999999999992</v>
      </c>
      <c r="L40" s="15">
        <f t="shared" si="1"/>
        <v>665.02999999999986</v>
      </c>
      <c r="M40" s="15">
        <f t="shared" si="1"/>
        <v>850.90000000000009</v>
      </c>
      <c r="N40" s="15">
        <f t="shared" si="1"/>
        <v>186.71</v>
      </c>
      <c r="O40" s="15">
        <f t="shared" si="1"/>
        <v>21.09</v>
      </c>
      <c r="P40" s="15">
        <f t="shared" si="1"/>
        <v>778.33</v>
      </c>
      <c r="Q40" s="15">
        <f t="shared" si="1"/>
        <v>474.11000000000007</v>
      </c>
      <c r="R40" s="15">
        <f t="shared" si="1"/>
        <v>586.17999999999995</v>
      </c>
      <c r="S40" s="15">
        <f t="shared" si="1"/>
        <v>88.64</v>
      </c>
      <c r="T40" s="15">
        <f t="shared" si="1"/>
        <v>545.96</v>
      </c>
      <c r="U40" s="15">
        <f t="shared" si="1"/>
        <v>318.89</v>
      </c>
      <c r="V40" s="15">
        <f t="shared" si="1"/>
        <v>239.14000000000004</v>
      </c>
      <c r="W40" s="15">
        <f t="shared" si="1"/>
        <v>67.849999999999994</v>
      </c>
      <c r="X40" s="15">
        <f t="shared" si="1"/>
        <v>181.58999999999997</v>
      </c>
      <c r="Y40" s="16">
        <f t="shared" si="1"/>
        <v>11381.140000000003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304</v>
      </c>
      <c r="D18" s="11">
        <v>38</v>
      </c>
      <c r="E18" s="11">
        <v>109</v>
      </c>
      <c r="F18" s="11">
        <v>79</v>
      </c>
      <c r="G18" s="11">
        <v>149</v>
      </c>
      <c r="H18" s="11">
        <v>28</v>
      </c>
      <c r="I18" s="11">
        <v>10</v>
      </c>
      <c r="J18" s="11">
        <v>0</v>
      </c>
      <c r="K18" s="11">
        <v>10</v>
      </c>
      <c r="L18" s="11">
        <v>5</v>
      </c>
      <c r="M18" s="11">
        <v>0</v>
      </c>
      <c r="N18" s="11">
        <v>0</v>
      </c>
      <c r="O18" s="11">
        <v>0</v>
      </c>
      <c r="P18" s="11">
        <v>69</v>
      </c>
      <c r="Q18" s="11">
        <v>28</v>
      </c>
      <c r="R18" s="11">
        <v>27</v>
      </c>
      <c r="S18" s="11">
        <v>0</v>
      </c>
      <c r="T18" s="11">
        <v>4</v>
      </c>
      <c r="U18" s="11">
        <v>0</v>
      </c>
      <c r="V18" s="11">
        <v>15</v>
      </c>
      <c r="W18" s="11">
        <v>0</v>
      </c>
      <c r="X18" s="11">
        <v>0</v>
      </c>
      <c r="Y18" s="12">
        <v>877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200</v>
      </c>
      <c r="D19" s="11">
        <v>101</v>
      </c>
      <c r="E19" s="11">
        <v>272</v>
      </c>
      <c r="F19" s="11">
        <v>41</v>
      </c>
      <c r="G19" s="11">
        <v>110</v>
      </c>
      <c r="H19" s="11">
        <v>8</v>
      </c>
      <c r="I19" s="11">
        <v>0</v>
      </c>
      <c r="J19" s="11">
        <v>0</v>
      </c>
      <c r="K19" s="11">
        <v>10</v>
      </c>
      <c r="L19" s="11">
        <v>0</v>
      </c>
      <c r="M19" s="11">
        <v>0</v>
      </c>
      <c r="N19" s="11">
        <v>8</v>
      </c>
      <c r="O19" s="11">
        <v>0</v>
      </c>
      <c r="P19" s="11">
        <v>23</v>
      </c>
      <c r="Q19" s="11">
        <v>6</v>
      </c>
      <c r="R19" s="11">
        <v>20</v>
      </c>
      <c r="S19" s="11">
        <v>0</v>
      </c>
      <c r="T19" s="11">
        <v>22</v>
      </c>
      <c r="U19" s="11">
        <v>30</v>
      </c>
      <c r="V19" s="11">
        <v>9</v>
      </c>
      <c r="W19" s="11">
        <v>14</v>
      </c>
      <c r="X19" s="11">
        <v>19</v>
      </c>
      <c r="Y19" s="12">
        <v>893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178</v>
      </c>
      <c r="D20" s="11">
        <v>118</v>
      </c>
      <c r="E20" s="11">
        <v>203</v>
      </c>
      <c r="F20" s="11">
        <v>9</v>
      </c>
      <c r="G20" s="11">
        <v>148</v>
      </c>
      <c r="H20" s="11">
        <v>9</v>
      </c>
      <c r="I20" s="11">
        <v>6</v>
      </c>
      <c r="J20" s="11">
        <v>11</v>
      </c>
      <c r="K20" s="11">
        <v>0</v>
      </c>
      <c r="L20" s="11">
        <v>16</v>
      </c>
      <c r="M20" s="11">
        <v>11</v>
      </c>
      <c r="N20" s="11">
        <v>0</v>
      </c>
      <c r="O20" s="11">
        <v>0</v>
      </c>
      <c r="P20" s="11">
        <v>22</v>
      </c>
      <c r="Q20" s="11">
        <v>19</v>
      </c>
      <c r="R20" s="11">
        <v>0</v>
      </c>
      <c r="S20" s="11">
        <v>0</v>
      </c>
      <c r="T20" s="11">
        <v>34</v>
      </c>
      <c r="U20" s="11">
        <v>0</v>
      </c>
      <c r="V20" s="11">
        <v>11</v>
      </c>
      <c r="W20" s="11">
        <v>0</v>
      </c>
      <c r="X20" s="11">
        <v>4</v>
      </c>
      <c r="Y20" s="12">
        <v>798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119</v>
      </c>
      <c r="D21" s="11">
        <v>5</v>
      </c>
      <c r="E21" s="11">
        <v>83</v>
      </c>
      <c r="F21" s="11">
        <v>26</v>
      </c>
      <c r="G21" s="11">
        <v>87</v>
      </c>
      <c r="H21" s="11">
        <v>9</v>
      </c>
      <c r="I21" s="11">
        <v>0</v>
      </c>
      <c r="J21" s="11">
        <v>5</v>
      </c>
      <c r="K21" s="11">
        <v>11</v>
      </c>
      <c r="L21" s="11">
        <v>3</v>
      </c>
      <c r="M21" s="11">
        <v>0</v>
      </c>
      <c r="N21" s="11">
        <v>0</v>
      </c>
      <c r="O21" s="11">
        <v>0</v>
      </c>
      <c r="P21" s="11">
        <v>35</v>
      </c>
      <c r="Q21" s="11">
        <v>23</v>
      </c>
      <c r="R21" s="11">
        <v>20</v>
      </c>
      <c r="S21" s="11">
        <v>0</v>
      </c>
      <c r="T21" s="11">
        <v>0</v>
      </c>
      <c r="U21" s="11">
        <v>0</v>
      </c>
      <c r="V21" s="11">
        <v>8</v>
      </c>
      <c r="W21" s="11">
        <v>0</v>
      </c>
      <c r="X21" s="11">
        <v>4</v>
      </c>
      <c r="Y21" s="12">
        <v>436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243</v>
      </c>
      <c r="D22" s="11">
        <v>37</v>
      </c>
      <c r="E22" s="11">
        <v>92</v>
      </c>
      <c r="F22" s="11">
        <v>83</v>
      </c>
      <c r="G22" s="11">
        <v>92</v>
      </c>
      <c r="H22" s="11">
        <v>0</v>
      </c>
      <c r="I22" s="11">
        <v>0</v>
      </c>
      <c r="J22" s="11">
        <v>0</v>
      </c>
      <c r="K22" s="11">
        <v>0</v>
      </c>
      <c r="L22" s="11">
        <v>70</v>
      </c>
      <c r="M22" s="11">
        <v>20</v>
      </c>
      <c r="N22" s="11">
        <v>0</v>
      </c>
      <c r="O22" s="11">
        <v>0</v>
      </c>
      <c r="P22" s="11">
        <v>23</v>
      </c>
      <c r="Q22" s="11">
        <v>21</v>
      </c>
      <c r="R22" s="11">
        <v>25</v>
      </c>
      <c r="S22" s="11">
        <v>7</v>
      </c>
      <c r="T22" s="11">
        <v>0</v>
      </c>
      <c r="U22" s="11">
        <v>13</v>
      </c>
      <c r="V22" s="11">
        <v>20</v>
      </c>
      <c r="W22" s="11">
        <v>12</v>
      </c>
      <c r="X22" s="11">
        <v>13</v>
      </c>
      <c r="Y22" s="12">
        <v>768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45</v>
      </c>
      <c r="D23" s="11">
        <v>18</v>
      </c>
      <c r="E23" s="11">
        <v>59</v>
      </c>
      <c r="F23" s="11">
        <v>33</v>
      </c>
      <c r="G23" s="11">
        <v>48</v>
      </c>
      <c r="H23" s="11">
        <v>115</v>
      </c>
      <c r="I23" s="11">
        <v>37</v>
      </c>
      <c r="J23" s="11">
        <v>57</v>
      </c>
      <c r="K23" s="11">
        <v>52</v>
      </c>
      <c r="L23" s="11">
        <v>35</v>
      </c>
      <c r="M23" s="11">
        <v>23</v>
      </c>
      <c r="N23" s="11">
        <v>0</v>
      </c>
      <c r="O23" s="11">
        <v>0</v>
      </c>
      <c r="P23" s="11">
        <v>21</v>
      </c>
      <c r="Q23" s="11">
        <v>5</v>
      </c>
      <c r="R23" s="11">
        <v>0</v>
      </c>
      <c r="S23" s="11">
        <v>0</v>
      </c>
      <c r="T23" s="11">
        <v>0</v>
      </c>
      <c r="U23" s="11">
        <v>11</v>
      </c>
      <c r="V23" s="11">
        <v>0</v>
      </c>
      <c r="W23" s="11">
        <v>0</v>
      </c>
      <c r="X23" s="11">
        <v>15</v>
      </c>
      <c r="Y23" s="12">
        <v>575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67</v>
      </c>
      <c r="D24" s="11">
        <v>30</v>
      </c>
      <c r="E24" s="11">
        <v>7</v>
      </c>
      <c r="F24" s="11">
        <v>0</v>
      </c>
      <c r="G24" s="11">
        <v>22</v>
      </c>
      <c r="H24" s="11">
        <v>26</v>
      </c>
      <c r="I24" s="11">
        <v>84</v>
      </c>
      <c r="J24" s="11">
        <v>11</v>
      </c>
      <c r="K24" s="11">
        <v>65</v>
      </c>
      <c r="L24" s="11">
        <v>52</v>
      </c>
      <c r="M24" s="11">
        <v>48</v>
      </c>
      <c r="N24" s="11">
        <v>0</v>
      </c>
      <c r="O24" s="11">
        <v>0</v>
      </c>
      <c r="P24" s="11">
        <v>17</v>
      </c>
      <c r="Q24" s="11">
        <v>0</v>
      </c>
      <c r="R24" s="11">
        <v>6</v>
      </c>
      <c r="S24" s="11">
        <v>0</v>
      </c>
      <c r="T24" s="11">
        <v>0</v>
      </c>
      <c r="U24" s="11">
        <v>0</v>
      </c>
      <c r="V24" s="11">
        <v>14</v>
      </c>
      <c r="W24" s="11">
        <v>0</v>
      </c>
      <c r="X24" s="11">
        <v>27</v>
      </c>
      <c r="Y24" s="12">
        <v>476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70</v>
      </c>
      <c r="D25" s="11">
        <v>18</v>
      </c>
      <c r="E25" s="11">
        <v>3</v>
      </c>
      <c r="F25" s="11">
        <v>10</v>
      </c>
      <c r="G25" s="11">
        <v>25</v>
      </c>
      <c r="H25" s="11">
        <v>45</v>
      </c>
      <c r="I25" s="11">
        <v>67</v>
      </c>
      <c r="J25" s="11">
        <v>74</v>
      </c>
      <c r="K25" s="11">
        <v>86</v>
      </c>
      <c r="L25" s="11">
        <v>61</v>
      </c>
      <c r="M25" s="11">
        <v>54</v>
      </c>
      <c r="N25" s="11">
        <v>9</v>
      </c>
      <c r="O25" s="11">
        <v>0</v>
      </c>
      <c r="P25" s="11">
        <v>7</v>
      </c>
      <c r="Q25" s="11">
        <v>0</v>
      </c>
      <c r="R25" s="11">
        <v>8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18</v>
      </c>
      <c r="Y25" s="12">
        <v>554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71</v>
      </c>
      <c r="D26" s="11">
        <v>20</v>
      </c>
      <c r="E26" s="11">
        <v>8</v>
      </c>
      <c r="F26" s="11">
        <v>0</v>
      </c>
      <c r="G26" s="11">
        <v>14</v>
      </c>
      <c r="H26" s="11">
        <v>70</v>
      </c>
      <c r="I26" s="11">
        <v>73</v>
      </c>
      <c r="J26" s="11">
        <v>18</v>
      </c>
      <c r="K26" s="11">
        <v>132</v>
      </c>
      <c r="L26" s="11">
        <v>115</v>
      </c>
      <c r="M26" s="11">
        <v>81</v>
      </c>
      <c r="N26" s="11">
        <v>32</v>
      </c>
      <c r="O26" s="11">
        <v>0</v>
      </c>
      <c r="P26" s="11">
        <v>0</v>
      </c>
      <c r="Q26" s="11">
        <v>43</v>
      </c>
      <c r="R26" s="11">
        <v>0</v>
      </c>
      <c r="S26" s="11">
        <v>0</v>
      </c>
      <c r="T26" s="11">
        <v>19</v>
      </c>
      <c r="U26" s="11">
        <v>0</v>
      </c>
      <c r="V26" s="11">
        <v>0</v>
      </c>
      <c r="W26" s="11">
        <v>7</v>
      </c>
      <c r="X26" s="11">
        <v>61</v>
      </c>
      <c r="Y26" s="12">
        <v>765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77</v>
      </c>
      <c r="D27" s="11">
        <v>18</v>
      </c>
      <c r="E27" s="11">
        <v>21</v>
      </c>
      <c r="F27" s="11">
        <v>0</v>
      </c>
      <c r="G27" s="11">
        <v>56</v>
      </c>
      <c r="H27" s="11">
        <v>16</v>
      </c>
      <c r="I27" s="11">
        <v>51</v>
      </c>
      <c r="J27" s="11">
        <v>43</v>
      </c>
      <c r="K27" s="11">
        <v>81</v>
      </c>
      <c r="L27" s="11">
        <v>175</v>
      </c>
      <c r="M27" s="11">
        <v>164</v>
      </c>
      <c r="N27" s="11">
        <v>30</v>
      </c>
      <c r="O27" s="11">
        <v>0</v>
      </c>
      <c r="P27" s="11">
        <v>10</v>
      </c>
      <c r="Q27" s="11">
        <v>9</v>
      </c>
      <c r="R27" s="11">
        <v>0</v>
      </c>
      <c r="S27" s="11">
        <v>11</v>
      </c>
      <c r="T27" s="11">
        <v>0</v>
      </c>
      <c r="U27" s="11">
        <v>9</v>
      </c>
      <c r="V27" s="11">
        <v>13</v>
      </c>
      <c r="W27" s="11">
        <v>0</v>
      </c>
      <c r="X27" s="11">
        <v>11</v>
      </c>
      <c r="Y27" s="12">
        <v>797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11</v>
      </c>
      <c r="D28" s="11">
        <v>26</v>
      </c>
      <c r="E28" s="11">
        <v>0</v>
      </c>
      <c r="F28" s="11">
        <v>10</v>
      </c>
      <c r="G28" s="11">
        <v>0</v>
      </c>
      <c r="H28" s="11">
        <v>0</v>
      </c>
      <c r="I28" s="11">
        <v>39</v>
      </c>
      <c r="J28" s="11">
        <v>24</v>
      </c>
      <c r="K28" s="11">
        <v>91</v>
      </c>
      <c r="L28" s="11">
        <v>119</v>
      </c>
      <c r="M28" s="11">
        <v>309</v>
      </c>
      <c r="N28" s="11">
        <v>11</v>
      </c>
      <c r="O28" s="11">
        <v>3</v>
      </c>
      <c r="P28" s="11">
        <v>13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28</v>
      </c>
      <c r="Y28" s="12">
        <v>685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10</v>
      </c>
      <c r="D29" s="11">
        <v>0</v>
      </c>
      <c r="E29" s="11">
        <v>0</v>
      </c>
      <c r="F29" s="11">
        <v>0</v>
      </c>
      <c r="G29" s="11">
        <v>14</v>
      </c>
      <c r="H29" s="11">
        <v>37</v>
      </c>
      <c r="I29" s="11">
        <v>45</v>
      </c>
      <c r="J29" s="11">
        <v>0</v>
      </c>
      <c r="K29" s="11">
        <v>56</v>
      </c>
      <c r="L29" s="11">
        <v>56</v>
      </c>
      <c r="M29" s="11">
        <v>75</v>
      </c>
      <c r="N29" s="11">
        <v>33</v>
      </c>
      <c r="O29" s="11">
        <v>0</v>
      </c>
      <c r="P29" s="11">
        <v>10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15</v>
      </c>
      <c r="W29" s="11">
        <v>0</v>
      </c>
      <c r="X29" s="11">
        <v>0</v>
      </c>
      <c r="Y29" s="12">
        <v>351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9</v>
      </c>
      <c r="L30" s="11">
        <v>7</v>
      </c>
      <c r="M30" s="11">
        <v>6</v>
      </c>
      <c r="N30" s="11">
        <v>0</v>
      </c>
      <c r="O30" s="11">
        <v>12</v>
      </c>
      <c r="P30" s="11">
        <v>0</v>
      </c>
      <c r="Q30" s="11">
        <v>2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20</v>
      </c>
      <c r="Y30" s="12">
        <v>59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131</v>
      </c>
      <c r="D31" s="11">
        <v>79</v>
      </c>
      <c r="E31" s="11">
        <v>23</v>
      </c>
      <c r="F31" s="11">
        <v>61</v>
      </c>
      <c r="G31" s="11">
        <v>31</v>
      </c>
      <c r="H31" s="11">
        <v>0</v>
      </c>
      <c r="I31" s="11">
        <v>10</v>
      </c>
      <c r="J31" s="11">
        <v>13</v>
      </c>
      <c r="K31" s="11">
        <v>69</v>
      </c>
      <c r="L31" s="11">
        <v>20</v>
      </c>
      <c r="M31" s="11">
        <v>0</v>
      </c>
      <c r="N31" s="11">
        <v>0</v>
      </c>
      <c r="O31" s="11">
        <v>26</v>
      </c>
      <c r="P31" s="11">
        <v>162</v>
      </c>
      <c r="Q31" s="11">
        <v>11</v>
      </c>
      <c r="R31" s="11">
        <v>25</v>
      </c>
      <c r="S31" s="11">
        <v>0</v>
      </c>
      <c r="T31" s="11">
        <v>8</v>
      </c>
      <c r="U31" s="11">
        <v>26</v>
      </c>
      <c r="V31" s="11">
        <v>9</v>
      </c>
      <c r="W31" s="11">
        <v>0</v>
      </c>
      <c r="X31" s="11">
        <v>32</v>
      </c>
      <c r="Y31" s="12">
        <v>735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118</v>
      </c>
      <c r="D32" s="11">
        <v>12</v>
      </c>
      <c r="E32" s="11">
        <v>74</v>
      </c>
      <c r="F32" s="11">
        <v>11</v>
      </c>
      <c r="G32" s="11">
        <v>79</v>
      </c>
      <c r="H32" s="11">
        <v>35</v>
      </c>
      <c r="I32" s="11">
        <v>0</v>
      </c>
      <c r="J32" s="11">
        <v>4</v>
      </c>
      <c r="K32" s="11">
        <v>17</v>
      </c>
      <c r="L32" s="11">
        <v>6</v>
      </c>
      <c r="M32" s="11">
        <v>0</v>
      </c>
      <c r="N32" s="11">
        <v>0</v>
      </c>
      <c r="O32" s="11">
        <v>0</v>
      </c>
      <c r="P32" s="11">
        <v>0</v>
      </c>
      <c r="Q32" s="11">
        <v>112</v>
      </c>
      <c r="R32" s="11">
        <v>61</v>
      </c>
      <c r="S32" s="11">
        <v>0</v>
      </c>
      <c r="T32" s="11">
        <v>0</v>
      </c>
      <c r="U32" s="11">
        <v>0</v>
      </c>
      <c r="V32" s="11">
        <v>0</v>
      </c>
      <c r="W32" s="11">
        <v>26</v>
      </c>
      <c r="X32" s="11">
        <v>0</v>
      </c>
      <c r="Y32" s="12">
        <v>555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107</v>
      </c>
      <c r="D33" s="11">
        <v>33</v>
      </c>
      <c r="E33" s="11">
        <v>57</v>
      </c>
      <c r="F33" s="11">
        <v>10</v>
      </c>
      <c r="G33" s="11">
        <v>75</v>
      </c>
      <c r="H33" s="11">
        <v>16</v>
      </c>
      <c r="I33" s="11">
        <v>0</v>
      </c>
      <c r="J33" s="11">
        <v>8</v>
      </c>
      <c r="K33" s="11">
        <v>0</v>
      </c>
      <c r="L33" s="11">
        <v>15</v>
      </c>
      <c r="M33" s="11">
        <v>0</v>
      </c>
      <c r="N33" s="11">
        <v>0</v>
      </c>
      <c r="O33" s="11">
        <v>0</v>
      </c>
      <c r="P33" s="11">
        <v>21</v>
      </c>
      <c r="Q33" s="11">
        <v>99</v>
      </c>
      <c r="R33" s="11">
        <v>222</v>
      </c>
      <c r="S33" s="11">
        <v>0</v>
      </c>
      <c r="T33" s="11">
        <v>0</v>
      </c>
      <c r="U33" s="11">
        <v>22</v>
      </c>
      <c r="V33" s="11">
        <v>0</v>
      </c>
      <c r="W33" s="11">
        <v>0</v>
      </c>
      <c r="X33" s="11">
        <v>0</v>
      </c>
      <c r="Y33" s="12">
        <v>684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9</v>
      </c>
      <c r="D34" s="11">
        <v>4</v>
      </c>
      <c r="E34" s="11">
        <v>6</v>
      </c>
      <c r="F34" s="11">
        <v>3</v>
      </c>
      <c r="G34" s="11">
        <v>0</v>
      </c>
      <c r="H34" s="11">
        <v>5</v>
      </c>
      <c r="I34" s="11">
        <v>12</v>
      </c>
      <c r="J34" s="11">
        <v>10</v>
      </c>
      <c r="K34" s="11">
        <v>7</v>
      </c>
      <c r="L34" s="11">
        <v>46</v>
      </c>
      <c r="M34" s="11">
        <v>13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64</v>
      </c>
      <c r="T34" s="11">
        <v>0</v>
      </c>
      <c r="U34" s="11">
        <v>0</v>
      </c>
      <c r="V34" s="11">
        <v>0</v>
      </c>
      <c r="W34" s="11">
        <v>0</v>
      </c>
      <c r="X34" s="11">
        <v>30</v>
      </c>
      <c r="Y34" s="12">
        <v>209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38</v>
      </c>
      <c r="D35" s="11">
        <v>7</v>
      </c>
      <c r="E35" s="11">
        <v>0</v>
      </c>
      <c r="F35" s="11">
        <v>0</v>
      </c>
      <c r="G35" s="11">
        <v>20</v>
      </c>
      <c r="H35" s="11">
        <v>0</v>
      </c>
      <c r="I35" s="11">
        <v>0</v>
      </c>
      <c r="J35" s="11">
        <v>0</v>
      </c>
      <c r="K35" s="11">
        <v>0</v>
      </c>
      <c r="L35" s="11">
        <v>9</v>
      </c>
      <c r="M35" s="11">
        <v>0</v>
      </c>
      <c r="N35" s="11">
        <v>0</v>
      </c>
      <c r="O35" s="11">
        <v>0</v>
      </c>
      <c r="P35" s="11">
        <v>69</v>
      </c>
      <c r="Q35" s="11">
        <v>9</v>
      </c>
      <c r="R35" s="11">
        <v>21</v>
      </c>
      <c r="S35" s="11">
        <v>0</v>
      </c>
      <c r="T35" s="11">
        <v>217</v>
      </c>
      <c r="U35" s="11">
        <v>204</v>
      </c>
      <c r="V35" s="11">
        <v>0</v>
      </c>
      <c r="W35" s="11">
        <v>0</v>
      </c>
      <c r="X35" s="11">
        <v>0</v>
      </c>
      <c r="Y35" s="12">
        <v>595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44</v>
      </c>
      <c r="D36" s="11">
        <v>0</v>
      </c>
      <c r="E36" s="11">
        <v>45</v>
      </c>
      <c r="F36" s="11">
        <v>0</v>
      </c>
      <c r="G36" s="11">
        <v>30</v>
      </c>
      <c r="H36" s="11">
        <v>0</v>
      </c>
      <c r="I36" s="11">
        <v>0</v>
      </c>
      <c r="J36" s="11">
        <v>0</v>
      </c>
      <c r="K36" s="11">
        <v>0</v>
      </c>
      <c r="L36" s="11">
        <v>7</v>
      </c>
      <c r="M36" s="11">
        <v>7</v>
      </c>
      <c r="N36" s="11">
        <v>0</v>
      </c>
      <c r="O36" s="11">
        <v>0</v>
      </c>
      <c r="P36" s="11">
        <v>13</v>
      </c>
      <c r="Q36" s="11">
        <v>9</v>
      </c>
      <c r="R36" s="11">
        <v>0</v>
      </c>
      <c r="S36" s="11">
        <v>0</v>
      </c>
      <c r="T36" s="11">
        <v>66</v>
      </c>
      <c r="U36" s="11">
        <v>273</v>
      </c>
      <c r="V36" s="11">
        <v>0</v>
      </c>
      <c r="W36" s="11">
        <v>0</v>
      </c>
      <c r="X36" s="11">
        <v>0</v>
      </c>
      <c r="Y36" s="12">
        <v>495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45</v>
      </c>
      <c r="D37" s="11">
        <v>32</v>
      </c>
      <c r="E37" s="11">
        <v>24</v>
      </c>
      <c r="F37" s="11">
        <v>8</v>
      </c>
      <c r="G37" s="11">
        <v>32</v>
      </c>
      <c r="H37" s="11">
        <v>0</v>
      </c>
      <c r="I37" s="11">
        <v>8</v>
      </c>
      <c r="J37" s="11">
        <v>0</v>
      </c>
      <c r="K37" s="11">
        <v>16</v>
      </c>
      <c r="L37" s="11">
        <v>8</v>
      </c>
      <c r="M37" s="11">
        <v>14</v>
      </c>
      <c r="N37" s="11">
        <v>9</v>
      </c>
      <c r="O37" s="11">
        <v>0</v>
      </c>
      <c r="P37" s="11">
        <v>33</v>
      </c>
      <c r="Q37" s="11">
        <v>18</v>
      </c>
      <c r="R37" s="11">
        <v>51</v>
      </c>
      <c r="S37" s="11">
        <v>0</v>
      </c>
      <c r="T37" s="11">
        <v>0</v>
      </c>
      <c r="U37" s="11">
        <v>0</v>
      </c>
      <c r="V37" s="11">
        <v>298</v>
      </c>
      <c r="W37" s="11">
        <v>0</v>
      </c>
      <c r="X37" s="11">
        <v>17</v>
      </c>
      <c r="Y37" s="12">
        <v>613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20</v>
      </c>
      <c r="D38" s="11">
        <v>5</v>
      </c>
      <c r="E38" s="11">
        <v>21</v>
      </c>
      <c r="F38" s="11">
        <v>3</v>
      </c>
      <c r="G38" s="11">
        <v>26</v>
      </c>
      <c r="H38" s="11">
        <v>0</v>
      </c>
      <c r="I38" s="11">
        <v>3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4</v>
      </c>
      <c r="Q38" s="11">
        <v>40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84</v>
      </c>
      <c r="X38" s="11">
        <v>14</v>
      </c>
      <c r="Y38" s="12">
        <v>218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8</v>
      </c>
      <c r="F39" s="11">
        <v>0</v>
      </c>
      <c r="G39" s="11">
        <v>25</v>
      </c>
      <c r="H39" s="11">
        <v>0</v>
      </c>
      <c r="I39" s="11">
        <v>0</v>
      </c>
      <c r="J39" s="11">
        <v>0</v>
      </c>
      <c r="K39" s="11">
        <v>14</v>
      </c>
      <c r="L39" s="11">
        <v>9</v>
      </c>
      <c r="M39" s="11">
        <v>7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64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1908</v>
      </c>
      <c r="D40" s="15">
        <v>602</v>
      </c>
      <c r="E40" s="15">
        <v>1116</v>
      </c>
      <c r="F40" s="15">
        <v>387</v>
      </c>
      <c r="G40" s="15">
        <v>1083</v>
      </c>
      <c r="H40" s="15">
        <v>418</v>
      </c>
      <c r="I40" s="15">
        <v>446</v>
      </c>
      <c r="J40" s="15">
        <v>278</v>
      </c>
      <c r="K40" s="15">
        <v>726</v>
      </c>
      <c r="L40" s="15">
        <v>835</v>
      </c>
      <c r="M40" s="15">
        <v>831</v>
      </c>
      <c r="N40" s="15">
        <v>132</v>
      </c>
      <c r="O40" s="15">
        <v>41</v>
      </c>
      <c r="P40" s="15">
        <v>549</v>
      </c>
      <c r="Q40" s="15">
        <v>456</v>
      </c>
      <c r="R40" s="15">
        <v>485</v>
      </c>
      <c r="S40" s="15">
        <v>81</v>
      </c>
      <c r="T40" s="15">
        <v>370</v>
      </c>
      <c r="U40" s="15">
        <v>588</v>
      </c>
      <c r="V40" s="15">
        <v>411</v>
      </c>
      <c r="W40" s="15">
        <v>143</v>
      </c>
      <c r="X40" s="15">
        <v>314</v>
      </c>
      <c r="Y40" s="16">
        <v>12201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219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17.05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17.05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19.03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19.03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0</v>
      </c>
      <c r="F20" s="11">
        <v>6.57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6.57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0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26.560000000000002</v>
      </c>
      <c r="D22" s="11">
        <v>17.7</v>
      </c>
      <c r="E22" s="11">
        <v>8</v>
      </c>
      <c r="F22" s="11">
        <v>11.92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6.25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70.430000000000007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13.76</v>
      </c>
      <c r="E23" s="11">
        <v>0</v>
      </c>
      <c r="F23" s="11">
        <v>0</v>
      </c>
      <c r="G23" s="11">
        <v>10.96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4.5599999999999996</v>
      </c>
      <c r="N23" s="11">
        <v>0</v>
      </c>
      <c r="O23" s="11">
        <v>0</v>
      </c>
      <c r="P23" s="11">
        <v>0</v>
      </c>
      <c r="Q23" s="11">
        <v>0</v>
      </c>
      <c r="R23" s="11">
        <v>9.16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38.44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22.22</v>
      </c>
      <c r="H26" s="11">
        <v>0</v>
      </c>
      <c r="I26" s="11">
        <v>14.26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36.479999999999997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36.79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36.79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9.76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13.37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23.13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17.61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17.61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20.190000000000001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20.190000000000001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10.63</v>
      </c>
      <c r="D32" s="11">
        <v>0</v>
      </c>
      <c r="E32" s="11">
        <v>0</v>
      </c>
      <c r="F32" s="11">
        <v>0</v>
      </c>
      <c r="G32" s="11">
        <v>25.79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36.42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0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13.99</v>
      </c>
      <c r="V35" s="11">
        <v>0</v>
      </c>
      <c r="W35" s="11">
        <v>0</v>
      </c>
      <c r="X35" s="11">
        <v>0</v>
      </c>
      <c r="Y35" s="12">
        <f t="shared" si="0"/>
        <v>13.99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4.79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4.79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76.41</v>
      </c>
      <c r="D40" s="15">
        <f t="shared" si="1"/>
        <v>31.46</v>
      </c>
      <c r="E40" s="15">
        <f t="shared" si="1"/>
        <v>17.759999999999998</v>
      </c>
      <c r="F40" s="15">
        <f t="shared" si="1"/>
        <v>18.490000000000002</v>
      </c>
      <c r="G40" s="15">
        <f t="shared" si="1"/>
        <v>58.97</v>
      </c>
      <c r="H40" s="15">
        <f t="shared" si="1"/>
        <v>0</v>
      </c>
      <c r="I40" s="15">
        <f t="shared" si="1"/>
        <v>14.26</v>
      </c>
      <c r="J40" s="15">
        <f t="shared" si="1"/>
        <v>0</v>
      </c>
      <c r="K40" s="15">
        <f t="shared" si="1"/>
        <v>0</v>
      </c>
      <c r="L40" s="15">
        <f t="shared" si="1"/>
        <v>13.37</v>
      </c>
      <c r="M40" s="15">
        <f t="shared" si="1"/>
        <v>58.96</v>
      </c>
      <c r="N40" s="15">
        <f t="shared" si="1"/>
        <v>0</v>
      </c>
      <c r="O40" s="15">
        <f t="shared" si="1"/>
        <v>0</v>
      </c>
      <c r="P40" s="15">
        <f t="shared" si="1"/>
        <v>0</v>
      </c>
      <c r="Q40" s="15">
        <f t="shared" si="1"/>
        <v>6.25</v>
      </c>
      <c r="R40" s="15">
        <f t="shared" si="1"/>
        <v>9.16</v>
      </c>
      <c r="S40" s="15">
        <f t="shared" si="1"/>
        <v>0</v>
      </c>
      <c r="T40" s="15">
        <f t="shared" si="1"/>
        <v>21.84</v>
      </c>
      <c r="U40" s="15">
        <f t="shared" si="1"/>
        <v>13.99</v>
      </c>
      <c r="V40" s="15">
        <f t="shared" si="1"/>
        <v>0</v>
      </c>
      <c r="W40" s="15">
        <f t="shared" si="1"/>
        <v>0</v>
      </c>
      <c r="X40" s="15">
        <f t="shared" si="1"/>
        <v>0</v>
      </c>
      <c r="Y40" s="16">
        <f t="shared" si="1"/>
        <v>340.92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51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2335</v>
      </c>
      <c r="D18" s="11">
        <v>1404</v>
      </c>
      <c r="E18" s="11">
        <v>1062</v>
      </c>
      <c r="F18" s="11">
        <v>605</v>
      </c>
      <c r="G18" s="11">
        <v>1261</v>
      </c>
      <c r="H18" s="11">
        <v>349</v>
      </c>
      <c r="I18" s="11">
        <v>211</v>
      </c>
      <c r="J18" s="11">
        <v>184</v>
      </c>
      <c r="K18" s="11">
        <v>262</v>
      </c>
      <c r="L18" s="11">
        <v>163</v>
      </c>
      <c r="M18" s="11">
        <v>141</v>
      </c>
      <c r="N18" s="11">
        <v>44</v>
      </c>
      <c r="O18" s="11">
        <v>6</v>
      </c>
      <c r="P18" s="11">
        <v>872</v>
      </c>
      <c r="Q18" s="11">
        <v>388</v>
      </c>
      <c r="R18" s="11">
        <v>408</v>
      </c>
      <c r="S18" s="11">
        <v>29</v>
      </c>
      <c r="T18" s="11">
        <v>234</v>
      </c>
      <c r="U18" s="11">
        <v>182</v>
      </c>
      <c r="V18" s="11">
        <v>102</v>
      </c>
      <c r="W18" s="11">
        <v>119</v>
      </c>
      <c r="X18" s="11">
        <v>91</v>
      </c>
      <c r="Y18" s="12">
        <v>10448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1309</v>
      </c>
      <c r="D19" s="11">
        <v>1724</v>
      </c>
      <c r="E19" s="11">
        <v>2308</v>
      </c>
      <c r="F19" s="11">
        <v>513</v>
      </c>
      <c r="G19" s="11">
        <v>701</v>
      </c>
      <c r="H19" s="11">
        <v>358</v>
      </c>
      <c r="I19" s="11">
        <v>119</v>
      </c>
      <c r="J19" s="11">
        <v>113</v>
      </c>
      <c r="K19" s="11">
        <v>201</v>
      </c>
      <c r="L19" s="11">
        <v>43</v>
      </c>
      <c r="M19" s="11">
        <v>100</v>
      </c>
      <c r="N19" s="11">
        <v>99</v>
      </c>
      <c r="O19" s="11">
        <v>32</v>
      </c>
      <c r="P19" s="11">
        <v>1045</v>
      </c>
      <c r="Q19" s="11">
        <v>318</v>
      </c>
      <c r="R19" s="11">
        <v>567</v>
      </c>
      <c r="S19" s="11">
        <v>37</v>
      </c>
      <c r="T19" s="11">
        <v>209</v>
      </c>
      <c r="U19" s="11">
        <v>170</v>
      </c>
      <c r="V19" s="11">
        <v>156</v>
      </c>
      <c r="W19" s="11">
        <v>82</v>
      </c>
      <c r="X19" s="11">
        <v>80</v>
      </c>
      <c r="Y19" s="12">
        <v>10285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1232</v>
      </c>
      <c r="D20" s="11">
        <v>2094</v>
      </c>
      <c r="E20" s="11">
        <v>2403</v>
      </c>
      <c r="F20" s="11">
        <v>685</v>
      </c>
      <c r="G20" s="11">
        <v>919</v>
      </c>
      <c r="H20" s="11">
        <v>353</v>
      </c>
      <c r="I20" s="11">
        <v>63</v>
      </c>
      <c r="J20" s="11">
        <v>68</v>
      </c>
      <c r="K20" s="11">
        <v>133</v>
      </c>
      <c r="L20" s="11">
        <v>138</v>
      </c>
      <c r="M20" s="11">
        <v>91</v>
      </c>
      <c r="N20" s="11">
        <v>33</v>
      </c>
      <c r="O20" s="11">
        <v>2</v>
      </c>
      <c r="P20" s="11">
        <v>1020</v>
      </c>
      <c r="Q20" s="11">
        <v>211</v>
      </c>
      <c r="R20" s="11">
        <v>425</v>
      </c>
      <c r="S20" s="11">
        <v>14</v>
      </c>
      <c r="T20" s="11">
        <v>132</v>
      </c>
      <c r="U20" s="11">
        <v>117</v>
      </c>
      <c r="V20" s="11">
        <v>173</v>
      </c>
      <c r="W20" s="11">
        <v>36</v>
      </c>
      <c r="X20" s="11">
        <v>76</v>
      </c>
      <c r="Y20" s="12">
        <v>10417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585</v>
      </c>
      <c r="D21" s="11">
        <v>719</v>
      </c>
      <c r="E21" s="11">
        <v>557</v>
      </c>
      <c r="F21" s="11">
        <v>610</v>
      </c>
      <c r="G21" s="11">
        <v>546</v>
      </c>
      <c r="H21" s="11">
        <v>335</v>
      </c>
      <c r="I21" s="11">
        <v>67</v>
      </c>
      <c r="J21" s="11">
        <v>58</v>
      </c>
      <c r="K21" s="11">
        <v>71</v>
      </c>
      <c r="L21" s="11">
        <v>85</v>
      </c>
      <c r="M21" s="11">
        <v>32</v>
      </c>
      <c r="N21" s="11">
        <v>16</v>
      </c>
      <c r="O21" s="11">
        <v>1</v>
      </c>
      <c r="P21" s="11">
        <v>657</v>
      </c>
      <c r="Q21" s="11">
        <v>203</v>
      </c>
      <c r="R21" s="11">
        <v>202</v>
      </c>
      <c r="S21" s="11">
        <v>7</v>
      </c>
      <c r="T21" s="11">
        <v>24</v>
      </c>
      <c r="U21" s="11">
        <v>49</v>
      </c>
      <c r="V21" s="11">
        <v>63</v>
      </c>
      <c r="W21" s="11">
        <v>18</v>
      </c>
      <c r="X21" s="11">
        <v>39</v>
      </c>
      <c r="Y21" s="12">
        <v>4944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1223</v>
      </c>
      <c r="D22" s="11">
        <v>800</v>
      </c>
      <c r="E22" s="11">
        <v>1048</v>
      </c>
      <c r="F22" s="11">
        <v>538</v>
      </c>
      <c r="G22" s="11">
        <v>805</v>
      </c>
      <c r="H22" s="11">
        <v>319</v>
      </c>
      <c r="I22" s="11">
        <v>17</v>
      </c>
      <c r="J22" s="11">
        <v>16</v>
      </c>
      <c r="K22" s="11">
        <v>149</v>
      </c>
      <c r="L22" s="11">
        <v>185</v>
      </c>
      <c r="M22" s="11">
        <v>193</v>
      </c>
      <c r="N22" s="11">
        <v>29</v>
      </c>
      <c r="O22" s="11">
        <v>3</v>
      </c>
      <c r="P22" s="11">
        <v>438</v>
      </c>
      <c r="Q22" s="11">
        <v>389</v>
      </c>
      <c r="R22" s="11">
        <v>373</v>
      </c>
      <c r="S22" s="11">
        <v>33</v>
      </c>
      <c r="T22" s="11">
        <v>64</v>
      </c>
      <c r="U22" s="11">
        <v>90</v>
      </c>
      <c r="V22" s="11">
        <v>136</v>
      </c>
      <c r="W22" s="11">
        <v>56</v>
      </c>
      <c r="X22" s="11">
        <v>19</v>
      </c>
      <c r="Y22" s="12">
        <v>6923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341</v>
      </c>
      <c r="D23" s="11">
        <v>504</v>
      </c>
      <c r="E23" s="11">
        <v>352</v>
      </c>
      <c r="F23" s="11">
        <v>302</v>
      </c>
      <c r="G23" s="11">
        <v>341</v>
      </c>
      <c r="H23" s="11">
        <v>1092</v>
      </c>
      <c r="I23" s="11">
        <v>511</v>
      </c>
      <c r="J23" s="11">
        <v>501</v>
      </c>
      <c r="K23" s="11">
        <v>448</v>
      </c>
      <c r="L23" s="11">
        <v>287</v>
      </c>
      <c r="M23" s="11">
        <v>255</v>
      </c>
      <c r="N23" s="11">
        <v>118</v>
      </c>
      <c r="O23" s="11">
        <v>25</v>
      </c>
      <c r="P23" s="11">
        <v>368</v>
      </c>
      <c r="Q23" s="11">
        <v>108</v>
      </c>
      <c r="R23" s="11">
        <v>77</v>
      </c>
      <c r="S23" s="11">
        <v>43</v>
      </c>
      <c r="T23" s="11">
        <v>26</v>
      </c>
      <c r="U23" s="11">
        <v>11</v>
      </c>
      <c r="V23" s="11">
        <v>8</v>
      </c>
      <c r="W23" s="11">
        <v>14</v>
      </c>
      <c r="X23" s="11">
        <v>76</v>
      </c>
      <c r="Y23" s="12">
        <v>5807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227</v>
      </c>
      <c r="D24" s="11">
        <v>179</v>
      </c>
      <c r="E24" s="11">
        <v>118</v>
      </c>
      <c r="F24" s="11">
        <v>47</v>
      </c>
      <c r="G24" s="11">
        <v>101</v>
      </c>
      <c r="H24" s="11">
        <v>589</v>
      </c>
      <c r="I24" s="11">
        <v>1151</v>
      </c>
      <c r="J24" s="11">
        <v>675</v>
      </c>
      <c r="K24" s="11">
        <v>700</v>
      </c>
      <c r="L24" s="11">
        <v>267</v>
      </c>
      <c r="M24" s="11">
        <v>403</v>
      </c>
      <c r="N24" s="11">
        <v>162</v>
      </c>
      <c r="O24" s="11">
        <v>9</v>
      </c>
      <c r="P24" s="11">
        <v>207</v>
      </c>
      <c r="Q24" s="11">
        <v>0</v>
      </c>
      <c r="R24" s="11">
        <v>26</v>
      </c>
      <c r="S24" s="11">
        <v>16</v>
      </c>
      <c r="T24" s="11">
        <v>19</v>
      </c>
      <c r="U24" s="11">
        <v>10</v>
      </c>
      <c r="V24" s="11">
        <v>52</v>
      </c>
      <c r="W24" s="11">
        <v>10</v>
      </c>
      <c r="X24" s="11">
        <v>121</v>
      </c>
      <c r="Y24" s="12">
        <v>5090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167</v>
      </c>
      <c r="D25" s="11">
        <v>169</v>
      </c>
      <c r="E25" s="11">
        <v>117</v>
      </c>
      <c r="F25" s="11">
        <v>29</v>
      </c>
      <c r="G25" s="11">
        <v>33</v>
      </c>
      <c r="H25" s="11">
        <v>457</v>
      </c>
      <c r="I25" s="11">
        <v>599</v>
      </c>
      <c r="J25" s="11">
        <v>1069</v>
      </c>
      <c r="K25" s="11">
        <v>902</v>
      </c>
      <c r="L25" s="11">
        <v>829</v>
      </c>
      <c r="M25" s="11">
        <v>724</v>
      </c>
      <c r="N25" s="11">
        <v>268</v>
      </c>
      <c r="O25" s="11">
        <v>18</v>
      </c>
      <c r="P25" s="11">
        <v>140</v>
      </c>
      <c r="Q25" s="11">
        <v>40</v>
      </c>
      <c r="R25" s="11">
        <v>16</v>
      </c>
      <c r="S25" s="11">
        <v>47</v>
      </c>
      <c r="T25" s="11">
        <v>0</v>
      </c>
      <c r="U25" s="11">
        <v>12</v>
      </c>
      <c r="V25" s="11">
        <v>25</v>
      </c>
      <c r="W25" s="11">
        <v>0</v>
      </c>
      <c r="X25" s="11">
        <v>76</v>
      </c>
      <c r="Y25" s="12">
        <v>5738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258</v>
      </c>
      <c r="D26" s="11">
        <v>227</v>
      </c>
      <c r="E26" s="11">
        <v>135</v>
      </c>
      <c r="F26" s="11">
        <v>99</v>
      </c>
      <c r="G26" s="11">
        <v>102</v>
      </c>
      <c r="H26" s="11">
        <v>466</v>
      </c>
      <c r="I26" s="11">
        <v>775</v>
      </c>
      <c r="J26" s="11">
        <v>875</v>
      </c>
      <c r="K26" s="11">
        <v>1664</v>
      </c>
      <c r="L26" s="11">
        <v>900</v>
      </c>
      <c r="M26" s="11">
        <v>1594</v>
      </c>
      <c r="N26" s="11">
        <v>324</v>
      </c>
      <c r="O26" s="11">
        <v>49</v>
      </c>
      <c r="P26" s="11">
        <v>499</v>
      </c>
      <c r="Q26" s="11">
        <v>90</v>
      </c>
      <c r="R26" s="11">
        <v>21</v>
      </c>
      <c r="S26" s="11">
        <v>119</v>
      </c>
      <c r="T26" s="11">
        <v>132</v>
      </c>
      <c r="U26" s="11">
        <v>33</v>
      </c>
      <c r="V26" s="11">
        <v>44</v>
      </c>
      <c r="W26" s="11">
        <v>24</v>
      </c>
      <c r="X26" s="11">
        <v>152</v>
      </c>
      <c r="Y26" s="12">
        <v>8584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164</v>
      </c>
      <c r="D27" s="11">
        <v>85</v>
      </c>
      <c r="E27" s="11">
        <v>130</v>
      </c>
      <c r="F27" s="11">
        <v>67</v>
      </c>
      <c r="G27" s="11">
        <v>158</v>
      </c>
      <c r="H27" s="11">
        <v>290</v>
      </c>
      <c r="I27" s="11">
        <v>215</v>
      </c>
      <c r="J27" s="11">
        <v>750</v>
      </c>
      <c r="K27" s="11">
        <v>989</v>
      </c>
      <c r="L27" s="11">
        <v>1295</v>
      </c>
      <c r="M27" s="11">
        <v>1668</v>
      </c>
      <c r="N27" s="11">
        <v>782</v>
      </c>
      <c r="O27" s="11">
        <v>27</v>
      </c>
      <c r="P27" s="11">
        <v>212</v>
      </c>
      <c r="Q27" s="11">
        <v>22</v>
      </c>
      <c r="R27" s="11">
        <v>50</v>
      </c>
      <c r="S27" s="11">
        <v>115</v>
      </c>
      <c r="T27" s="11">
        <v>0</v>
      </c>
      <c r="U27" s="11">
        <v>9</v>
      </c>
      <c r="V27" s="11">
        <v>38</v>
      </c>
      <c r="W27" s="11">
        <v>6</v>
      </c>
      <c r="X27" s="11">
        <v>90</v>
      </c>
      <c r="Y27" s="12">
        <v>7161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237</v>
      </c>
      <c r="D28" s="11">
        <v>326</v>
      </c>
      <c r="E28" s="11">
        <v>110</v>
      </c>
      <c r="F28" s="11">
        <v>30</v>
      </c>
      <c r="G28" s="11">
        <v>53</v>
      </c>
      <c r="H28" s="11">
        <v>217</v>
      </c>
      <c r="I28" s="11">
        <v>271</v>
      </c>
      <c r="J28" s="11">
        <v>887</v>
      </c>
      <c r="K28" s="11">
        <v>1756</v>
      </c>
      <c r="L28" s="11">
        <v>1580</v>
      </c>
      <c r="M28" s="11">
        <v>3923</v>
      </c>
      <c r="N28" s="11">
        <v>743</v>
      </c>
      <c r="O28" s="11">
        <v>62</v>
      </c>
      <c r="P28" s="11">
        <v>169</v>
      </c>
      <c r="Q28" s="11">
        <v>36</v>
      </c>
      <c r="R28" s="11">
        <v>48</v>
      </c>
      <c r="S28" s="11">
        <v>127</v>
      </c>
      <c r="T28" s="11">
        <v>12</v>
      </c>
      <c r="U28" s="11">
        <v>31</v>
      </c>
      <c r="V28" s="11">
        <v>28</v>
      </c>
      <c r="W28" s="11">
        <v>3</v>
      </c>
      <c r="X28" s="11">
        <v>115</v>
      </c>
      <c r="Y28" s="12">
        <v>10762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81</v>
      </c>
      <c r="D29" s="11">
        <v>249</v>
      </c>
      <c r="E29" s="11">
        <v>31</v>
      </c>
      <c r="F29" s="11">
        <v>16</v>
      </c>
      <c r="G29" s="11">
        <v>28</v>
      </c>
      <c r="H29" s="11">
        <v>127</v>
      </c>
      <c r="I29" s="11">
        <v>135</v>
      </c>
      <c r="J29" s="11">
        <v>196</v>
      </c>
      <c r="K29" s="11">
        <v>517</v>
      </c>
      <c r="L29" s="11">
        <v>849</v>
      </c>
      <c r="M29" s="11">
        <v>675</v>
      </c>
      <c r="N29" s="11">
        <v>189</v>
      </c>
      <c r="O29" s="11">
        <v>2</v>
      </c>
      <c r="P29" s="11">
        <v>155</v>
      </c>
      <c r="Q29" s="11">
        <v>0</v>
      </c>
      <c r="R29" s="11">
        <v>15</v>
      </c>
      <c r="S29" s="11">
        <v>26</v>
      </c>
      <c r="T29" s="11">
        <v>9</v>
      </c>
      <c r="U29" s="11">
        <v>18</v>
      </c>
      <c r="V29" s="11">
        <v>15</v>
      </c>
      <c r="W29" s="11">
        <v>7</v>
      </c>
      <c r="X29" s="11">
        <v>86</v>
      </c>
      <c r="Y29" s="12">
        <v>3426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</v>
      </c>
      <c r="D30" s="11">
        <v>44</v>
      </c>
      <c r="E30" s="11">
        <v>0</v>
      </c>
      <c r="F30" s="11">
        <v>3</v>
      </c>
      <c r="G30" s="11">
        <v>0</v>
      </c>
      <c r="H30" s="11">
        <v>0</v>
      </c>
      <c r="I30" s="11">
        <v>2</v>
      </c>
      <c r="J30" s="11">
        <v>25</v>
      </c>
      <c r="K30" s="11">
        <v>43</v>
      </c>
      <c r="L30" s="11">
        <v>43</v>
      </c>
      <c r="M30" s="11">
        <v>33</v>
      </c>
      <c r="N30" s="11">
        <v>2</v>
      </c>
      <c r="O30" s="11">
        <v>192</v>
      </c>
      <c r="P30" s="11">
        <v>9</v>
      </c>
      <c r="Q30" s="11">
        <v>6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97</v>
      </c>
      <c r="Y30" s="12">
        <v>512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893</v>
      </c>
      <c r="D31" s="11">
        <v>1193</v>
      </c>
      <c r="E31" s="11">
        <v>1146</v>
      </c>
      <c r="F31" s="11">
        <v>518</v>
      </c>
      <c r="G31" s="11">
        <v>299</v>
      </c>
      <c r="H31" s="11">
        <v>278</v>
      </c>
      <c r="I31" s="11">
        <v>279</v>
      </c>
      <c r="J31" s="11">
        <v>116</v>
      </c>
      <c r="K31" s="11">
        <v>483</v>
      </c>
      <c r="L31" s="11">
        <v>93</v>
      </c>
      <c r="M31" s="11">
        <v>334</v>
      </c>
      <c r="N31" s="11">
        <v>90</v>
      </c>
      <c r="O31" s="11">
        <v>38</v>
      </c>
      <c r="P31" s="11">
        <v>2598</v>
      </c>
      <c r="Q31" s="11">
        <v>198</v>
      </c>
      <c r="R31" s="11">
        <v>321</v>
      </c>
      <c r="S31" s="11">
        <v>7</v>
      </c>
      <c r="T31" s="11">
        <v>652</v>
      </c>
      <c r="U31" s="11">
        <v>512</v>
      </c>
      <c r="V31" s="11">
        <v>223</v>
      </c>
      <c r="W31" s="11">
        <v>31</v>
      </c>
      <c r="X31" s="11">
        <v>132</v>
      </c>
      <c r="Y31" s="12">
        <v>10435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443</v>
      </c>
      <c r="D32" s="11">
        <v>480</v>
      </c>
      <c r="E32" s="11">
        <v>245</v>
      </c>
      <c r="F32" s="11">
        <v>140</v>
      </c>
      <c r="G32" s="11">
        <v>459</v>
      </c>
      <c r="H32" s="11">
        <v>106</v>
      </c>
      <c r="I32" s="11">
        <v>39</v>
      </c>
      <c r="J32" s="11">
        <v>4</v>
      </c>
      <c r="K32" s="11">
        <v>70</v>
      </c>
      <c r="L32" s="11">
        <v>37</v>
      </c>
      <c r="M32" s="11">
        <v>0</v>
      </c>
      <c r="N32" s="11">
        <v>0</v>
      </c>
      <c r="O32" s="11">
        <v>0</v>
      </c>
      <c r="P32" s="11">
        <v>144</v>
      </c>
      <c r="Q32" s="11">
        <v>1086</v>
      </c>
      <c r="R32" s="11">
        <v>897</v>
      </c>
      <c r="S32" s="11">
        <v>14</v>
      </c>
      <c r="T32" s="11">
        <v>17</v>
      </c>
      <c r="U32" s="11">
        <v>14</v>
      </c>
      <c r="V32" s="11">
        <v>59</v>
      </c>
      <c r="W32" s="11">
        <v>178</v>
      </c>
      <c r="X32" s="11">
        <v>7</v>
      </c>
      <c r="Y32" s="12">
        <v>4441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473</v>
      </c>
      <c r="D33" s="11">
        <v>659</v>
      </c>
      <c r="E33" s="11">
        <v>296</v>
      </c>
      <c r="F33" s="11">
        <v>222</v>
      </c>
      <c r="G33" s="11">
        <v>394</v>
      </c>
      <c r="H33" s="11">
        <v>97</v>
      </c>
      <c r="I33" s="11">
        <v>55</v>
      </c>
      <c r="J33" s="11">
        <v>46</v>
      </c>
      <c r="K33" s="11">
        <v>64</v>
      </c>
      <c r="L33" s="11">
        <v>40</v>
      </c>
      <c r="M33" s="11">
        <v>56</v>
      </c>
      <c r="N33" s="11">
        <v>15</v>
      </c>
      <c r="O33" s="11">
        <v>0</v>
      </c>
      <c r="P33" s="11">
        <v>280</v>
      </c>
      <c r="Q33" s="11">
        <v>768</v>
      </c>
      <c r="R33" s="11">
        <v>2240</v>
      </c>
      <c r="S33" s="11">
        <v>5</v>
      </c>
      <c r="T33" s="11">
        <v>17</v>
      </c>
      <c r="U33" s="11">
        <v>72</v>
      </c>
      <c r="V33" s="11">
        <v>420</v>
      </c>
      <c r="W33" s="11">
        <v>162</v>
      </c>
      <c r="X33" s="11">
        <v>84</v>
      </c>
      <c r="Y33" s="12">
        <v>6464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43</v>
      </c>
      <c r="D34" s="11">
        <v>52</v>
      </c>
      <c r="E34" s="11">
        <v>30</v>
      </c>
      <c r="F34" s="11">
        <v>3</v>
      </c>
      <c r="G34" s="11">
        <v>20</v>
      </c>
      <c r="H34" s="11">
        <v>57</v>
      </c>
      <c r="I34" s="11">
        <v>41</v>
      </c>
      <c r="J34" s="11">
        <v>76</v>
      </c>
      <c r="K34" s="11">
        <v>130</v>
      </c>
      <c r="L34" s="11">
        <v>98</v>
      </c>
      <c r="M34" s="11">
        <v>185</v>
      </c>
      <c r="N34" s="11">
        <v>20</v>
      </c>
      <c r="O34" s="11">
        <v>6</v>
      </c>
      <c r="P34" s="11">
        <v>28</v>
      </c>
      <c r="Q34" s="11">
        <v>18</v>
      </c>
      <c r="R34" s="11">
        <v>6</v>
      </c>
      <c r="S34" s="11">
        <v>464</v>
      </c>
      <c r="T34" s="11">
        <v>5</v>
      </c>
      <c r="U34" s="11">
        <v>0</v>
      </c>
      <c r="V34" s="11">
        <v>15</v>
      </c>
      <c r="W34" s="11">
        <v>0</v>
      </c>
      <c r="X34" s="11">
        <v>160</v>
      </c>
      <c r="Y34" s="12">
        <v>1458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165</v>
      </c>
      <c r="D35" s="11">
        <v>305</v>
      </c>
      <c r="E35" s="11">
        <v>74</v>
      </c>
      <c r="F35" s="11">
        <v>16</v>
      </c>
      <c r="G35" s="11">
        <v>31</v>
      </c>
      <c r="H35" s="11">
        <v>60</v>
      </c>
      <c r="I35" s="11">
        <v>13</v>
      </c>
      <c r="J35" s="11">
        <v>16</v>
      </c>
      <c r="K35" s="11">
        <v>26</v>
      </c>
      <c r="L35" s="11">
        <v>24</v>
      </c>
      <c r="M35" s="11">
        <v>22</v>
      </c>
      <c r="N35" s="11">
        <v>31</v>
      </c>
      <c r="O35" s="11">
        <v>0</v>
      </c>
      <c r="P35" s="11">
        <v>846</v>
      </c>
      <c r="Q35" s="11">
        <v>18</v>
      </c>
      <c r="R35" s="11">
        <v>28</v>
      </c>
      <c r="S35" s="11">
        <v>0</v>
      </c>
      <c r="T35" s="11">
        <v>3109</v>
      </c>
      <c r="U35" s="11">
        <v>1333</v>
      </c>
      <c r="V35" s="11">
        <v>0</v>
      </c>
      <c r="W35" s="11">
        <v>8</v>
      </c>
      <c r="X35" s="11">
        <v>40</v>
      </c>
      <c r="Y35" s="12">
        <v>6167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214</v>
      </c>
      <c r="D36" s="11">
        <v>160</v>
      </c>
      <c r="E36" s="11">
        <v>196</v>
      </c>
      <c r="F36" s="11">
        <v>2</v>
      </c>
      <c r="G36" s="11">
        <v>115</v>
      </c>
      <c r="H36" s="11">
        <v>16</v>
      </c>
      <c r="I36" s="11">
        <v>9</v>
      </c>
      <c r="J36" s="11">
        <v>12</v>
      </c>
      <c r="K36" s="11">
        <v>21</v>
      </c>
      <c r="L36" s="11">
        <v>7</v>
      </c>
      <c r="M36" s="11">
        <v>12</v>
      </c>
      <c r="N36" s="11">
        <v>25</v>
      </c>
      <c r="O36" s="11">
        <v>0</v>
      </c>
      <c r="P36" s="11">
        <v>578</v>
      </c>
      <c r="Q36" s="11">
        <v>30</v>
      </c>
      <c r="R36" s="11">
        <v>34</v>
      </c>
      <c r="S36" s="11">
        <v>0</v>
      </c>
      <c r="T36" s="11">
        <v>1321</v>
      </c>
      <c r="U36" s="11">
        <v>1852</v>
      </c>
      <c r="V36" s="11">
        <v>20</v>
      </c>
      <c r="W36" s="11">
        <v>0</v>
      </c>
      <c r="X36" s="11">
        <v>45</v>
      </c>
      <c r="Y36" s="12">
        <v>4670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141</v>
      </c>
      <c r="D37" s="11">
        <v>246</v>
      </c>
      <c r="E37" s="11">
        <v>89</v>
      </c>
      <c r="F37" s="11">
        <v>91</v>
      </c>
      <c r="G37" s="11">
        <v>126</v>
      </c>
      <c r="H37" s="11">
        <v>63</v>
      </c>
      <c r="I37" s="11">
        <v>29</v>
      </c>
      <c r="J37" s="11">
        <v>19</v>
      </c>
      <c r="K37" s="11">
        <v>71</v>
      </c>
      <c r="L37" s="11">
        <v>29</v>
      </c>
      <c r="M37" s="11">
        <v>34</v>
      </c>
      <c r="N37" s="11">
        <v>19</v>
      </c>
      <c r="O37" s="11">
        <v>0</v>
      </c>
      <c r="P37" s="11">
        <v>209</v>
      </c>
      <c r="Q37" s="11">
        <v>57</v>
      </c>
      <c r="R37" s="11">
        <v>358</v>
      </c>
      <c r="S37" s="11">
        <v>15</v>
      </c>
      <c r="T37" s="11">
        <v>0</v>
      </c>
      <c r="U37" s="11">
        <v>7</v>
      </c>
      <c r="V37" s="11">
        <v>2239</v>
      </c>
      <c r="W37" s="11">
        <v>9</v>
      </c>
      <c r="X37" s="11">
        <v>70</v>
      </c>
      <c r="Y37" s="12">
        <v>3920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141</v>
      </c>
      <c r="D38" s="11">
        <v>87</v>
      </c>
      <c r="E38" s="11">
        <v>85</v>
      </c>
      <c r="F38" s="11">
        <v>31</v>
      </c>
      <c r="G38" s="11">
        <v>83</v>
      </c>
      <c r="H38" s="11">
        <v>0</v>
      </c>
      <c r="I38" s="11">
        <v>6</v>
      </c>
      <c r="J38" s="11">
        <v>0</v>
      </c>
      <c r="K38" s="11">
        <v>5</v>
      </c>
      <c r="L38" s="11">
        <v>4</v>
      </c>
      <c r="M38" s="11">
        <v>3</v>
      </c>
      <c r="N38" s="11">
        <v>19</v>
      </c>
      <c r="O38" s="11">
        <v>0</v>
      </c>
      <c r="P38" s="11">
        <v>27</v>
      </c>
      <c r="Q38" s="11">
        <v>207</v>
      </c>
      <c r="R38" s="11">
        <v>147</v>
      </c>
      <c r="S38" s="11">
        <v>0</v>
      </c>
      <c r="T38" s="11">
        <v>15</v>
      </c>
      <c r="U38" s="11">
        <v>13</v>
      </c>
      <c r="V38" s="11">
        <v>31</v>
      </c>
      <c r="W38" s="11">
        <v>639</v>
      </c>
      <c r="X38" s="11">
        <v>29</v>
      </c>
      <c r="Y38" s="12">
        <v>1572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81</v>
      </c>
      <c r="D39" s="11">
        <v>89</v>
      </c>
      <c r="E39" s="11">
        <v>149</v>
      </c>
      <c r="F39" s="11">
        <v>45</v>
      </c>
      <c r="G39" s="11">
        <v>71</v>
      </c>
      <c r="H39" s="11">
        <v>95</v>
      </c>
      <c r="I39" s="11">
        <v>40</v>
      </c>
      <c r="J39" s="11">
        <v>48</v>
      </c>
      <c r="K39" s="11">
        <v>153</v>
      </c>
      <c r="L39" s="11">
        <v>99</v>
      </c>
      <c r="M39" s="11">
        <v>169</v>
      </c>
      <c r="N39" s="11">
        <v>36</v>
      </c>
      <c r="O39" s="11">
        <v>77</v>
      </c>
      <c r="P39" s="11">
        <v>97</v>
      </c>
      <c r="Q39" s="11">
        <v>66</v>
      </c>
      <c r="R39" s="11">
        <v>146</v>
      </c>
      <c r="S39" s="11">
        <v>100</v>
      </c>
      <c r="T39" s="11">
        <v>44</v>
      </c>
      <c r="U39" s="11">
        <v>29</v>
      </c>
      <c r="V39" s="11">
        <v>31</v>
      </c>
      <c r="W39" s="11">
        <v>41</v>
      </c>
      <c r="X39" s="11">
        <v>89</v>
      </c>
      <c r="Y39" s="12">
        <v>1795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10764</v>
      </c>
      <c r="D40" s="15">
        <v>11797</v>
      </c>
      <c r="E40" s="15">
        <v>10678</v>
      </c>
      <c r="F40" s="15">
        <v>4611</v>
      </c>
      <c r="G40" s="15">
        <v>6644</v>
      </c>
      <c r="H40" s="15">
        <v>5725</v>
      </c>
      <c r="I40" s="15">
        <v>4647</v>
      </c>
      <c r="J40" s="15">
        <v>5754</v>
      </c>
      <c r="K40" s="15">
        <v>8859</v>
      </c>
      <c r="L40" s="15">
        <v>7095</v>
      </c>
      <c r="M40" s="15">
        <v>10646</v>
      </c>
      <c r="N40" s="15">
        <v>3064</v>
      </c>
      <c r="O40" s="15">
        <v>550</v>
      </c>
      <c r="P40" s="15">
        <v>10597</v>
      </c>
      <c r="Q40" s="15">
        <v>4259</v>
      </c>
      <c r="R40" s="15">
        <v>6405</v>
      </c>
      <c r="S40" s="15">
        <v>1219</v>
      </c>
      <c r="T40" s="15">
        <v>6041</v>
      </c>
      <c r="U40" s="15">
        <v>4564</v>
      </c>
      <c r="V40" s="15">
        <v>3879</v>
      </c>
      <c r="W40" s="15">
        <v>1444</v>
      </c>
      <c r="X40" s="15">
        <v>1775</v>
      </c>
      <c r="Y40" s="16">
        <v>131019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223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55.49</v>
      </c>
      <c r="D18" s="11">
        <v>0</v>
      </c>
      <c r="E18" s="11">
        <v>0</v>
      </c>
      <c r="F18" s="11">
        <v>0</v>
      </c>
      <c r="G18" s="11">
        <v>39.589999999999996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95.08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5.94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5.94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88.21</v>
      </c>
      <c r="F20" s="11">
        <v>0</v>
      </c>
      <c r="G20" s="11">
        <v>6.88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95.089999999999989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31.64</v>
      </c>
      <c r="G21" s="11">
        <v>8.25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39.89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18.16</v>
      </c>
      <c r="D22" s="11">
        <v>0</v>
      </c>
      <c r="E22" s="11">
        <v>0</v>
      </c>
      <c r="F22" s="11">
        <v>0</v>
      </c>
      <c r="G22" s="11">
        <v>195.52000000000004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213.68000000000004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118.55000000000001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118.55000000000001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26.270000000000003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26.270000000000003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41.44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41.44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9.44</v>
      </c>
      <c r="L26" s="11">
        <v>33.25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42.69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45.64</v>
      </c>
      <c r="M27" s="11">
        <v>9.41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55.05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7.45</v>
      </c>
      <c r="L28" s="11">
        <v>0</v>
      </c>
      <c r="M28" s="11">
        <v>142.32000000000002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149.77000000000001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19.32</v>
      </c>
      <c r="M29" s="11">
        <v>0</v>
      </c>
      <c r="N29" s="11">
        <v>37.54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56.86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11.64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11.64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8.6199999999999992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8.6199999999999992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8.58</v>
      </c>
      <c r="R32" s="11">
        <v>5.69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14.27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53.809999999999995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53.809999999999995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5.55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5.55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41.519999999999996</v>
      </c>
      <c r="U35" s="11">
        <v>24.619999999999997</v>
      </c>
      <c r="V35" s="11">
        <v>0</v>
      </c>
      <c r="W35" s="11">
        <v>0</v>
      </c>
      <c r="X35" s="11">
        <v>0</v>
      </c>
      <c r="Y35" s="12">
        <f t="shared" si="0"/>
        <v>66.139999999999986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31.940000000000005</v>
      </c>
      <c r="V36" s="11">
        <v>0</v>
      </c>
      <c r="W36" s="11">
        <v>0</v>
      </c>
      <c r="X36" s="11">
        <v>0</v>
      </c>
      <c r="Y36" s="12">
        <f t="shared" si="0"/>
        <v>31.940000000000005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46.41</v>
      </c>
      <c r="W37" s="11">
        <v>0</v>
      </c>
      <c r="X37" s="11">
        <v>0</v>
      </c>
      <c r="Y37" s="12">
        <f t="shared" si="0"/>
        <v>46.41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5.35</v>
      </c>
      <c r="X38" s="11">
        <v>0</v>
      </c>
      <c r="Y38" s="12">
        <f t="shared" si="0"/>
        <v>5.35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79.59</v>
      </c>
      <c r="D40" s="15">
        <f t="shared" si="1"/>
        <v>0</v>
      </c>
      <c r="E40" s="15">
        <f t="shared" si="1"/>
        <v>88.21</v>
      </c>
      <c r="F40" s="15">
        <f t="shared" si="1"/>
        <v>31.64</v>
      </c>
      <c r="G40" s="15">
        <f t="shared" si="1"/>
        <v>250.24000000000004</v>
      </c>
      <c r="H40" s="15">
        <f t="shared" si="1"/>
        <v>118.55000000000001</v>
      </c>
      <c r="I40" s="15">
        <f t="shared" si="1"/>
        <v>26.270000000000003</v>
      </c>
      <c r="J40" s="15">
        <f t="shared" si="1"/>
        <v>41.44</v>
      </c>
      <c r="K40" s="15">
        <f t="shared" si="1"/>
        <v>16.89</v>
      </c>
      <c r="L40" s="15">
        <f t="shared" si="1"/>
        <v>98.210000000000008</v>
      </c>
      <c r="M40" s="15">
        <f t="shared" si="1"/>
        <v>151.73000000000002</v>
      </c>
      <c r="N40" s="15">
        <f t="shared" si="1"/>
        <v>37.54</v>
      </c>
      <c r="O40" s="15">
        <f t="shared" si="1"/>
        <v>11.64</v>
      </c>
      <c r="P40" s="15">
        <f t="shared" si="1"/>
        <v>8.6199999999999992</v>
      </c>
      <c r="Q40" s="15">
        <f t="shared" si="1"/>
        <v>8.58</v>
      </c>
      <c r="R40" s="15">
        <f t="shared" si="1"/>
        <v>59.499999999999993</v>
      </c>
      <c r="S40" s="15">
        <f t="shared" si="1"/>
        <v>5.55</v>
      </c>
      <c r="T40" s="15">
        <f t="shared" si="1"/>
        <v>41.519999999999996</v>
      </c>
      <c r="U40" s="15">
        <f t="shared" si="1"/>
        <v>56.56</v>
      </c>
      <c r="V40" s="15">
        <f t="shared" si="1"/>
        <v>46.41</v>
      </c>
      <c r="W40" s="15">
        <f t="shared" si="1"/>
        <v>5.35</v>
      </c>
      <c r="X40" s="15">
        <f t="shared" si="1"/>
        <v>0</v>
      </c>
      <c r="Y40" s="16">
        <f t="shared" si="1"/>
        <v>1184.0400000000002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226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22</v>
      </c>
      <c r="D18" s="11">
        <v>0</v>
      </c>
      <c r="E18" s="11">
        <v>0</v>
      </c>
      <c r="F18" s="11">
        <v>0</v>
      </c>
      <c r="G18" s="11">
        <v>26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48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64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64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0</v>
      </c>
      <c r="G21" s="11">
        <v>8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9</v>
      </c>
      <c r="D22" s="11">
        <v>0</v>
      </c>
      <c r="E22" s="11">
        <v>0</v>
      </c>
      <c r="F22" s="11">
        <v>0</v>
      </c>
      <c r="G22" s="11">
        <v>143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152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86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86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8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9</v>
      </c>
      <c r="L26" s="11">
        <v>33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43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22</v>
      </c>
      <c r="M27" s="11">
        <v>9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32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7</v>
      </c>
      <c r="L28" s="11">
        <v>0</v>
      </c>
      <c r="M28" s="11">
        <v>37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45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19</v>
      </c>
      <c r="M29" s="11">
        <v>0</v>
      </c>
      <c r="N29" s="11">
        <v>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27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8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8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9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9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34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34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42</v>
      </c>
      <c r="U35" s="11">
        <v>10</v>
      </c>
      <c r="V35" s="11">
        <v>0</v>
      </c>
      <c r="W35" s="11">
        <v>0</v>
      </c>
      <c r="X35" s="11">
        <v>0</v>
      </c>
      <c r="Y35" s="12">
        <v>52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2">
        <v>0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26</v>
      </c>
      <c r="W37" s="11">
        <v>0</v>
      </c>
      <c r="X37" s="11">
        <v>0</v>
      </c>
      <c r="Y37" s="12">
        <v>26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3</v>
      </c>
      <c r="X38" s="11">
        <v>0</v>
      </c>
      <c r="Y38" s="12">
        <v>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37</v>
      </c>
      <c r="D40" s="15">
        <v>0</v>
      </c>
      <c r="E40" s="15">
        <v>64</v>
      </c>
      <c r="F40" s="15">
        <v>0</v>
      </c>
      <c r="G40" s="15">
        <v>177</v>
      </c>
      <c r="H40" s="15">
        <v>86</v>
      </c>
      <c r="I40" s="15">
        <v>8</v>
      </c>
      <c r="J40" s="15">
        <v>0</v>
      </c>
      <c r="K40" s="15">
        <v>17</v>
      </c>
      <c r="L40" s="15">
        <v>75</v>
      </c>
      <c r="M40" s="15">
        <v>47</v>
      </c>
      <c r="N40" s="15">
        <v>8</v>
      </c>
      <c r="O40" s="15">
        <v>8</v>
      </c>
      <c r="P40" s="15">
        <v>9</v>
      </c>
      <c r="Q40" s="15">
        <v>9</v>
      </c>
      <c r="R40" s="15">
        <v>34</v>
      </c>
      <c r="S40" s="15">
        <v>0</v>
      </c>
      <c r="T40" s="15">
        <v>42</v>
      </c>
      <c r="U40" s="15">
        <v>10</v>
      </c>
      <c r="V40" s="15">
        <v>26</v>
      </c>
      <c r="W40" s="15">
        <v>3</v>
      </c>
      <c r="X40" s="15">
        <v>0</v>
      </c>
      <c r="Y40" s="16">
        <v>658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227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4713.1400000000049</v>
      </c>
      <c r="D18" s="11">
        <v>2058.1499999999992</v>
      </c>
      <c r="E18" s="11">
        <v>2113.3300000000004</v>
      </c>
      <c r="F18" s="11">
        <v>651.3900000000001</v>
      </c>
      <c r="G18" s="11">
        <v>2037.2300000000009</v>
      </c>
      <c r="H18" s="11">
        <v>410.84999999999991</v>
      </c>
      <c r="I18" s="11">
        <v>184.95</v>
      </c>
      <c r="J18" s="11">
        <v>126.79</v>
      </c>
      <c r="K18" s="11">
        <v>401.18</v>
      </c>
      <c r="L18" s="11">
        <v>163.67000000000002</v>
      </c>
      <c r="M18" s="11">
        <v>267.00999999999993</v>
      </c>
      <c r="N18" s="11">
        <v>12.24</v>
      </c>
      <c r="O18" s="11">
        <v>0</v>
      </c>
      <c r="P18" s="11">
        <v>1483.5600000000004</v>
      </c>
      <c r="Q18" s="11">
        <v>454.57999999999993</v>
      </c>
      <c r="R18" s="11">
        <v>460.42</v>
      </c>
      <c r="S18" s="11">
        <v>33.479999999999997</v>
      </c>
      <c r="T18" s="11">
        <v>233.78</v>
      </c>
      <c r="U18" s="11">
        <v>155.74</v>
      </c>
      <c r="V18" s="11">
        <v>177.11</v>
      </c>
      <c r="W18" s="11">
        <v>35.840000000000003</v>
      </c>
      <c r="X18" s="11">
        <v>431.08</v>
      </c>
      <c r="Y18" s="12">
        <f t="shared" ref="Y18:Y39" si="0">SUM(C18:X18)</f>
        <v>16605.520000000011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1727.6599999999999</v>
      </c>
      <c r="D19" s="11">
        <v>2733.1000000000017</v>
      </c>
      <c r="E19" s="11">
        <v>3493.4699999999966</v>
      </c>
      <c r="F19" s="11">
        <v>453.01000000000005</v>
      </c>
      <c r="G19" s="11">
        <v>1129.8200000000006</v>
      </c>
      <c r="H19" s="11">
        <v>241.60999999999999</v>
      </c>
      <c r="I19" s="11">
        <v>135.20000000000002</v>
      </c>
      <c r="J19" s="11">
        <v>122.45</v>
      </c>
      <c r="K19" s="11">
        <v>293.08</v>
      </c>
      <c r="L19" s="11">
        <v>129.44999999999999</v>
      </c>
      <c r="M19" s="11">
        <v>126.95</v>
      </c>
      <c r="N19" s="11">
        <v>24.259999999999998</v>
      </c>
      <c r="O19" s="11">
        <v>0</v>
      </c>
      <c r="P19" s="11">
        <v>1128.0199999999998</v>
      </c>
      <c r="Q19" s="11">
        <v>141.79</v>
      </c>
      <c r="R19" s="11">
        <v>593.46000000000015</v>
      </c>
      <c r="S19" s="11">
        <v>20.010000000000002</v>
      </c>
      <c r="T19" s="11">
        <v>93.460000000000008</v>
      </c>
      <c r="U19" s="11">
        <v>113.84</v>
      </c>
      <c r="V19" s="11">
        <v>103.63999999999999</v>
      </c>
      <c r="W19" s="11">
        <v>28.439999999999998</v>
      </c>
      <c r="X19" s="11">
        <v>218.42999999999995</v>
      </c>
      <c r="Y19" s="12">
        <f t="shared" si="0"/>
        <v>13051.150000000003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1923.630000000001</v>
      </c>
      <c r="D20" s="11">
        <v>2481.69</v>
      </c>
      <c r="E20" s="11">
        <v>4597.8799999999974</v>
      </c>
      <c r="F20" s="11">
        <v>694.23000000000013</v>
      </c>
      <c r="G20" s="11">
        <v>1548.8799999999992</v>
      </c>
      <c r="H20" s="11">
        <v>262.48999999999995</v>
      </c>
      <c r="I20" s="11">
        <v>94.67</v>
      </c>
      <c r="J20" s="11">
        <v>92.289999999999992</v>
      </c>
      <c r="K20" s="11">
        <v>320.00000000000006</v>
      </c>
      <c r="L20" s="11">
        <v>157.94999999999996</v>
      </c>
      <c r="M20" s="11">
        <v>125.47999999999999</v>
      </c>
      <c r="N20" s="11">
        <v>10.46</v>
      </c>
      <c r="O20" s="11">
        <v>0</v>
      </c>
      <c r="P20" s="11">
        <v>1320.7500000000007</v>
      </c>
      <c r="Q20" s="11">
        <v>263.33</v>
      </c>
      <c r="R20" s="11">
        <v>461.64</v>
      </c>
      <c r="S20" s="11">
        <v>11.379999999999999</v>
      </c>
      <c r="T20" s="11">
        <v>132.76000000000002</v>
      </c>
      <c r="U20" s="11">
        <v>92.740000000000009</v>
      </c>
      <c r="V20" s="11">
        <v>57.910000000000004</v>
      </c>
      <c r="W20" s="11">
        <v>25.849999999999998</v>
      </c>
      <c r="X20" s="11">
        <v>227.54</v>
      </c>
      <c r="Y20" s="12">
        <f t="shared" si="0"/>
        <v>14903.549999999997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1354.7800000000013</v>
      </c>
      <c r="D21" s="11">
        <v>1129.4500000000003</v>
      </c>
      <c r="E21" s="11">
        <v>1299.0300000000002</v>
      </c>
      <c r="F21" s="11">
        <v>1325.0900000000008</v>
      </c>
      <c r="G21" s="11">
        <v>1297.9199999999996</v>
      </c>
      <c r="H21" s="11">
        <v>493.03000000000003</v>
      </c>
      <c r="I21" s="11">
        <v>129.34999999999997</v>
      </c>
      <c r="J21" s="11">
        <v>95.58</v>
      </c>
      <c r="K21" s="11">
        <v>349.55999999999995</v>
      </c>
      <c r="L21" s="11">
        <v>98.080000000000013</v>
      </c>
      <c r="M21" s="11">
        <v>161.67000000000002</v>
      </c>
      <c r="N21" s="11">
        <v>0</v>
      </c>
      <c r="O21" s="11">
        <v>9.18</v>
      </c>
      <c r="P21" s="11">
        <v>1114.32</v>
      </c>
      <c r="Q21" s="11">
        <v>245.10000000000002</v>
      </c>
      <c r="R21" s="11">
        <v>274.89999999999998</v>
      </c>
      <c r="S21" s="11">
        <v>15.85</v>
      </c>
      <c r="T21" s="11">
        <v>96.440000000000012</v>
      </c>
      <c r="U21" s="11">
        <v>58.07</v>
      </c>
      <c r="V21" s="11">
        <v>121.68</v>
      </c>
      <c r="W21" s="11">
        <v>17.64</v>
      </c>
      <c r="X21" s="11">
        <v>189.07999999999996</v>
      </c>
      <c r="Y21" s="12">
        <f t="shared" si="0"/>
        <v>9875.8000000000029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2261.06</v>
      </c>
      <c r="D22" s="11">
        <v>1232.0800000000006</v>
      </c>
      <c r="E22" s="11">
        <v>1688.359999999999</v>
      </c>
      <c r="F22" s="11">
        <v>746.06999999999994</v>
      </c>
      <c r="G22" s="11">
        <v>3291.0600000000031</v>
      </c>
      <c r="H22" s="11">
        <v>340.94</v>
      </c>
      <c r="I22" s="11">
        <v>32.519999999999996</v>
      </c>
      <c r="J22" s="11">
        <v>80.78</v>
      </c>
      <c r="K22" s="11">
        <v>201.60000000000002</v>
      </c>
      <c r="L22" s="11">
        <v>183.44</v>
      </c>
      <c r="M22" s="11">
        <v>266.45999999999998</v>
      </c>
      <c r="N22" s="11">
        <v>71.52000000000001</v>
      </c>
      <c r="O22" s="11">
        <v>0</v>
      </c>
      <c r="P22" s="11">
        <v>851.5599999999996</v>
      </c>
      <c r="Q22" s="11">
        <v>375.18</v>
      </c>
      <c r="R22" s="11">
        <v>416.37999999999994</v>
      </c>
      <c r="S22" s="11">
        <v>18.98</v>
      </c>
      <c r="T22" s="11">
        <v>50.129999999999995</v>
      </c>
      <c r="U22" s="11">
        <v>59.14</v>
      </c>
      <c r="V22" s="11">
        <v>81.570000000000007</v>
      </c>
      <c r="W22" s="11">
        <v>39.42</v>
      </c>
      <c r="X22" s="11">
        <v>280.47000000000003</v>
      </c>
      <c r="Y22" s="12">
        <f t="shared" si="0"/>
        <v>12568.72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1452.81</v>
      </c>
      <c r="D23" s="11">
        <v>754.34000000000015</v>
      </c>
      <c r="E23" s="11">
        <v>1102.69</v>
      </c>
      <c r="F23" s="11">
        <v>710.46</v>
      </c>
      <c r="G23" s="11">
        <v>1240.0299999999995</v>
      </c>
      <c r="H23" s="11">
        <v>2652.3000000000011</v>
      </c>
      <c r="I23" s="11">
        <v>998.77000000000021</v>
      </c>
      <c r="J23" s="11">
        <v>617.75999999999976</v>
      </c>
      <c r="K23" s="11">
        <v>816.38</v>
      </c>
      <c r="L23" s="11">
        <v>614.44999999999982</v>
      </c>
      <c r="M23" s="11">
        <v>416.31000000000006</v>
      </c>
      <c r="N23" s="11">
        <v>39.550000000000004</v>
      </c>
      <c r="O23" s="11">
        <v>28.549999999999997</v>
      </c>
      <c r="P23" s="11">
        <v>1041.3100000000002</v>
      </c>
      <c r="Q23" s="11">
        <v>166.07000000000002</v>
      </c>
      <c r="R23" s="11">
        <v>200.99000000000004</v>
      </c>
      <c r="S23" s="11">
        <v>35.6</v>
      </c>
      <c r="T23" s="11">
        <v>71.8</v>
      </c>
      <c r="U23" s="11">
        <v>59.95</v>
      </c>
      <c r="V23" s="11">
        <v>89.17</v>
      </c>
      <c r="W23" s="11">
        <v>22.15</v>
      </c>
      <c r="X23" s="11">
        <v>263.44</v>
      </c>
      <c r="Y23" s="12">
        <f t="shared" si="0"/>
        <v>13394.88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689.6099999999999</v>
      </c>
      <c r="D24" s="11">
        <v>342.44</v>
      </c>
      <c r="E24" s="11">
        <v>271.54999999999995</v>
      </c>
      <c r="F24" s="11">
        <v>121.24000000000001</v>
      </c>
      <c r="G24" s="11">
        <v>346.23999999999995</v>
      </c>
      <c r="H24" s="11">
        <v>1195.93</v>
      </c>
      <c r="I24" s="11">
        <v>2543.8499999999995</v>
      </c>
      <c r="J24" s="11">
        <v>525.44999999999993</v>
      </c>
      <c r="K24" s="11">
        <v>1419.3799999999999</v>
      </c>
      <c r="L24" s="11">
        <v>502.91000000000014</v>
      </c>
      <c r="M24" s="11">
        <v>755.97000000000025</v>
      </c>
      <c r="N24" s="11">
        <v>171.95000000000005</v>
      </c>
      <c r="O24" s="11">
        <v>14.940000000000001</v>
      </c>
      <c r="P24" s="11">
        <v>637.65999999999963</v>
      </c>
      <c r="Q24" s="11">
        <v>38.67</v>
      </c>
      <c r="R24" s="11">
        <v>44.03</v>
      </c>
      <c r="S24" s="11">
        <v>18.420000000000002</v>
      </c>
      <c r="T24" s="11">
        <v>71.06</v>
      </c>
      <c r="U24" s="11">
        <v>32.239999999999995</v>
      </c>
      <c r="V24" s="11">
        <v>65.539999999999992</v>
      </c>
      <c r="W24" s="11">
        <v>4.5199999999999996</v>
      </c>
      <c r="X24" s="11">
        <v>324.27</v>
      </c>
      <c r="Y24" s="12">
        <f t="shared" si="0"/>
        <v>10137.870000000003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579.73000000000013</v>
      </c>
      <c r="D25" s="11">
        <v>326.57999999999993</v>
      </c>
      <c r="E25" s="11">
        <v>302.93000000000006</v>
      </c>
      <c r="F25" s="11">
        <v>77.78</v>
      </c>
      <c r="G25" s="11">
        <v>313.5800000000001</v>
      </c>
      <c r="H25" s="11">
        <v>1169.3700000000003</v>
      </c>
      <c r="I25" s="11">
        <v>1156.7300000000002</v>
      </c>
      <c r="J25" s="11">
        <v>2100.309999999999</v>
      </c>
      <c r="K25" s="11">
        <v>1759.4100000000012</v>
      </c>
      <c r="L25" s="11">
        <v>1440.4200000000012</v>
      </c>
      <c r="M25" s="11">
        <v>1197.7800000000004</v>
      </c>
      <c r="N25" s="11">
        <v>316.33000000000004</v>
      </c>
      <c r="O25" s="11">
        <v>15.04</v>
      </c>
      <c r="P25" s="11">
        <v>437.68999999999988</v>
      </c>
      <c r="Q25" s="11">
        <v>31.139999999999997</v>
      </c>
      <c r="R25" s="11">
        <v>57.510000000000005</v>
      </c>
      <c r="S25" s="11">
        <v>35.769999999999996</v>
      </c>
      <c r="T25" s="11">
        <v>106.99999999999999</v>
      </c>
      <c r="U25" s="11">
        <v>7.14</v>
      </c>
      <c r="V25" s="11">
        <v>95.170000000000016</v>
      </c>
      <c r="W25" s="11">
        <v>9.17</v>
      </c>
      <c r="X25" s="11">
        <v>467.85000000000019</v>
      </c>
      <c r="Y25" s="12">
        <f t="shared" si="0"/>
        <v>12004.430000000006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770.54000000000008</v>
      </c>
      <c r="D26" s="11">
        <v>550.80000000000007</v>
      </c>
      <c r="E26" s="11">
        <v>333.7299999999999</v>
      </c>
      <c r="F26" s="11">
        <v>188.67000000000004</v>
      </c>
      <c r="G26" s="11">
        <v>395.32</v>
      </c>
      <c r="H26" s="11">
        <v>893.72000000000014</v>
      </c>
      <c r="I26" s="11">
        <v>1154.8799999999999</v>
      </c>
      <c r="J26" s="11">
        <v>1134.3999999999999</v>
      </c>
      <c r="K26" s="11">
        <v>3225.4400000000019</v>
      </c>
      <c r="L26" s="11">
        <v>1873.5599999999997</v>
      </c>
      <c r="M26" s="11">
        <v>3393.62</v>
      </c>
      <c r="N26" s="11">
        <v>316.83000000000004</v>
      </c>
      <c r="O26" s="11">
        <v>22.38</v>
      </c>
      <c r="P26" s="11">
        <v>938.29000000000008</v>
      </c>
      <c r="Q26" s="11">
        <v>110.15</v>
      </c>
      <c r="R26" s="11">
        <v>107.35000000000001</v>
      </c>
      <c r="S26" s="11">
        <v>35.549999999999997</v>
      </c>
      <c r="T26" s="11">
        <v>156.30000000000001</v>
      </c>
      <c r="U26" s="11">
        <v>0</v>
      </c>
      <c r="V26" s="11">
        <v>93.40000000000002</v>
      </c>
      <c r="W26" s="11">
        <v>23.12</v>
      </c>
      <c r="X26" s="11">
        <v>492.66</v>
      </c>
      <c r="Y26" s="12">
        <f t="shared" si="0"/>
        <v>16210.71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556.81000000000006</v>
      </c>
      <c r="D27" s="11">
        <v>171.71</v>
      </c>
      <c r="E27" s="11">
        <v>219.71999999999997</v>
      </c>
      <c r="F27" s="11">
        <v>114.53999999999999</v>
      </c>
      <c r="G27" s="11">
        <v>370.58999999999992</v>
      </c>
      <c r="H27" s="11">
        <v>453.65999999999997</v>
      </c>
      <c r="I27" s="11">
        <v>460.65000000000003</v>
      </c>
      <c r="J27" s="11">
        <v>1195.04</v>
      </c>
      <c r="K27" s="11">
        <v>1671.5100000000011</v>
      </c>
      <c r="L27" s="11">
        <v>3200.639999999999</v>
      </c>
      <c r="M27" s="11">
        <v>2602.940000000001</v>
      </c>
      <c r="N27" s="11">
        <v>436.17000000000007</v>
      </c>
      <c r="O27" s="11">
        <v>31.68</v>
      </c>
      <c r="P27" s="11">
        <v>501.17999999999989</v>
      </c>
      <c r="Q27" s="11">
        <v>37.29</v>
      </c>
      <c r="R27" s="11">
        <v>39.569999999999993</v>
      </c>
      <c r="S27" s="11">
        <v>89.18</v>
      </c>
      <c r="T27" s="11">
        <v>71.33</v>
      </c>
      <c r="U27" s="11">
        <v>34.340000000000003</v>
      </c>
      <c r="V27" s="11">
        <v>85</v>
      </c>
      <c r="W27" s="11">
        <v>8.9</v>
      </c>
      <c r="X27" s="11">
        <v>235.18000000000004</v>
      </c>
      <c r="Y27" s="12">
        <f t="shared" si="0"/>
        <v>12587.630000000003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721.38000000000022</v>
      </c>
      <c r="D28" s="11">
        <v>398.05</v>
      </c>
      <c r="E28" s="11">
        <v>283.24</v>
      </c>
      <c r="F28" s="11">
        <v>97.81</v>
      </c>
      <c r="G28" s="11">
        <v>331.70999999999992</v>
      </c>
      <c r="H28" s="11">
        <v>588.59999999999991</v>
      </c>
      <c r="I28" s="11">
        <v>648.59</v>
      </c>
      <c r="J28" s="11">
        <v>1135.9600000000005</v>
      </c>
      <c r="K28" s="11">
        <v>2614.2899999999995</v>
      </c>
      <c r="L28" s="11">
        <v>2347.6999999999989</v>
      </c>
      <c r="M28" s="11">
        <v>6435.1999999999871</v>
      </c>
      <c r="N28" s="11">
        <v>445.92</v>
      </c>
      <c r="O28" s="11">
        <v>50.32</v>
      </c>
      <c r="P28" s="11">
        <v>672.93000000000029</v>
      </c>
      <c r="Q28" s="11">
        <v>31.43</v>
      </c>
      <c r="R28" s="11">
        <v>90.69</v>
      </c>
      <c r="S28" s="11">
        <v>45.91</v>
      </c>
      <c r="T28" s="11">
        <v>66.72999999999999</v>
      </c>
      <c r="U28" s="11">
        <v>75.289999999999992</v>
      </c>
      <c r="V28" s="11">
        <v>56.06</v>
      </c>
      <c r="W28" s="11">
        <v>0</v>
      </c>
      <c r="X28" s="11">
        <v>332.8</v>
      </c>
      <c r="Y28" s="12">
        <f t="shared" si="0"/>
        <v>17470.609999999982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407.62000000000006</v>
      </c>
      <c r="D29" s="11">
        <v>335.44999999999993</v>
      </c>
      <c r="E29" s="11">
        <v>130.87000000000003</v>
      </c>
      <c r="F29" s="11">
        <v>33.14</v>
      </c>
      <c r="G29" s="11">
        <v>201.33</v>
      </c>
      <c r="H29" s="11">
        <v>507.16999999999996</v>
      </c>
      <c r="I29" s="11">
        <v>352.52999999999992</v>
      </c>
      <c r="J29" s="11">
        <v>431.55000000000007</v>
      </c>
      <c r="K29" s="11">
        <v>1188.0899999999995</v>
      </c>
      <c r="L29" s="11">
        <v>1919.7299999999991</v>
      </c>
      <c r="M29" s="11">
        <v>1744.4900000000009</v>
      </c>
      <c r="N29" s="11">
        <v>674.36999999999989</v>
      </c>
      <c r="O29" s="11">
        <v>8.77</v>
      </c>
      <c r="P29" s="11">
        <v>375.43</v>
      </c>
      <c r="Q29" s="11">
        <v>17.54</v>
      </c>
      <c r="R29" s="11">
        <v>15.42</v>
      </c>
      <c r="S29" s="11">
        <v>43.78</v>
      </c>
      <c r="T29" s="11">
        <v>21.77</v>
      </c>
      <c r="U29" s="11">
        <v>39.629999999999995</v>
      </c>
      <c r="V29" s="11">
        <v>34.200000000000003</v>
      </c>
      <c r="W29" s="11">
        <v>13.45</v>
      </c>
      <c r="X29" s="11">
        <v>391.04</v>
      </c>
      <c r="Y29" s="12">
        <f t="shared" si="0"/>
        <v>8887.3700000000026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39.539999999999992</v>
      </c>
      <c r="D30" s="11">
        <v>52.009999999999984</v>
      </c>
      <c r="E30" s="11">
        <v>4.38</v>
      </c>
      <c r="F30" s="11">
        <v>28.139999999999997</v>
      </c>
      <c r="G30" s="11">
        <v>20.68</v>
      </c>
      <c r="H30" s="11">
        <v>38.340000000000003</v>
      </c>
      <c r="I30" s="11">
        <v>50.929999999999993</v>
      </c>
      <c r="J30" s="11">
        <v>87.38000000000001</v>
      </c>
      <c r="K30" s="11">
        <v>143.09</v>
      </c>
      <c r="L30" s="11">
        <v>76.330000000000013</v>
      </c>
      <c r="M30" s="11">
        <v>88.429999999999993</v>
      </c>
      <c r="N30" s="11">
        <v>15.28</v>
      </c>
      <c r="O30" s="11">
        <v>464.92000000000019</v>
      </c>
      <c r="P30" s="11">
        <v>49.929999999999993</v>
      </c>
      <c r="Q30" s="11">
        <v>21.34</v>
      </c>
      <c r="R30" s="11">
        <v>6.71</v>
      </c>
      <c r="S30" s="11">
        <v>0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345.35000000000019</v>
      </c>
      <c r="Y30" s="12">
        <f t="shared" si="0"/>
        <v>1546.8300000000004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2143.3000000000011</v>
      </c>
      <c r="D31" s="11">
        <v>2050.5100000000007</v>
      </c>
      <c r="E31" s="11">
        <v>2271.9500000000012</v>
      </c>
      <c r="F31" s="11">
        <v>873.9600000000006</v>
      </c>
      <c r="G31" s="11">
        <v>1133.5199999999998</v>
      </c>
      <c r="H31" s="11">
        <v>721.0200000000001</v>
      </c>
      <c r="I31" s="11">
        <v>538.26999999999987</v>
      </c>
      <c r="J31" s="11">
        <v>191.45000000000005</v>
      </c>
      <c r="K31" s="11">
        <v>923.32999999999993</v>
      </c>
      <c r="L31" s="11">
        <v>355.18000000000006</v>
      </c>
      <c r="M31" s="11">
        <v>483.25000000000006</v>
      </c>
      <c r="N31" s="11">
        <v>27.380000000000003</v>
      </c>
      <c r="O31" s="11">
        <v>25.66</v>
      </c>
      <c r="P31" s="11">
        <v>6026.3300000000036</v>
      </c>
      <c r="Q31" s="11">
        <v>234.95000000000002</v>
      </c>
      <c r="R31" s="11">
        <v>310.77000000000004</v>
      </c>
      <c r="S31" s="11">
        <v>31.39</v>
      </c>
      <c r="T31" s="11">
        <v>976.06000000000006</v>
      </c>
      <c r="U31" s="11">
        <v>642.75</v>
      </c>
      <c r="V31" s="11">
        <v>131.09</v>
      </c>
      <c r="W31" s="11">
        <v>15.65</v>
      </c>
      <c r="X31" s="11">
        <v>419.52</v>
      </c>
      <c r="Y31" s="12">
        <f t="shared" si="0"/>
        <v>20527.290000000012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1204.2300000000002</v>
      </c>
      <c r="D32" s="11">
        <v>707.39999999999975</v>
      </c>
      <c r="E32" s="11">
        <v>558.36999999999989</v>
      </c>
      <c r="F32" s="11">
        <v>411.57</v>
      </c>
      <c r="G32" s="11">
        <v>1150.5200000000007</v>
      </c>
      <c r="H32" s="11">
        <v>264.44000000000005</v>
      </c>
      <c r="I32" s="11">
        <v>39.299999999999997</v>
      </c>
      <c r="J32" s="11">
        <v>128.22</v>
      </c>
      <c r="K32" s="11">
        <v>181.86999999999998</v>
      </c>
      <c r="L32" s="11">
        <v>70.87</v>
      </c>
      <c r="M32" s="11">
        <v>62.47</v>
      </c>
      <c r="N32" s="11">
        <v>8.31</v>
      </c>
      <c r="O32" s="11">
        <v>0</v>
      </c>
      <c r="P32" s="11">
        <v>505.96000000000009</v>
      </c>
      <c r="Q32" s="11">
        <v>2143.8700000000003</v>
      </c>
      <c r="R32" s="11">
        <v>1666.9300000000003</v>
      </c>
      <c r="S32" s="11">
        <v>26.029999999999998</v>
      </c>
      <c r="T32" s="11">
        <v>71.740000000000009</v>
      </c>
      <c r="U32" s="11">
        <v>56.840000000000011</v>
      </c>
      <c r="V32" s="11">
        <v>101.1</v>
      </c>
      <c r="W32" s="11">
        <v>170.59999999999994</v>
      </c>
      <c r="X32" s="11">
        <v>103.15999999999998</v>
      </c>
      <c r="Y32" s="12">
        <f t="shared" si="0"/>
        <v>9633.8000000000029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1428.5700000000002</v>
      </c>
      <c r="D33" s="11">
        <v>1220.0599999999997</v>
      </c>
      <c r="E33" s="11">
        <v>929.00999999999988</v>
      </c>
      <c r="F33" s="11">
        <v>578.79999999999995</v>
      </c>
      <c r="G33" s="11">
        <v>1156.069999999999</v>
      </c>
      <c r="H33" s="11">
        <v>336.88</v>
      </c>
      <c r="I33" s="11">
        <v>156.82999999999998</v>
      </c>
      <c r="J33" s="11">
        <v>75.66</v>
      </c>
      <c r="K33" s="11">
        <v>245.53000000000003</v>
      </c>
      <c r="L33" s="11">
        <v>88.74</v>
      </c>
      <c r="M33" s="11">
        <v>119.71</v>
      </c>
      <c r="N33" s="11">
        <v>0</v>
      </c>
      <c r="O33" s="11">
        <v>0</v>
      </c>
      <c r="P33" s="11">
        <v>745.68</v>
      </c>
      <c r="Q33" s="11">
        <v>1127.3999999999996</v>
      </c>
      <c r="R33" s="11">
        <v>4323.1299999999974</v>
      </c>
      <c r="S33" s="11">
        <v>14.9</v>
      </c>
      <c r="T33" s="11">
        <v>69.19</v>
      </c>
      <c r="U33" s="11">
        <v>122.83000000000001</v>
      </c>
      <c r="V33" s="11">
        <v>429.28</v>
      </c>
      <c r="W33" s="11">
        <v>94.36</v>
      </c>
      <c r="X33" s="11">
        <v>352.73000000000008</v>
      </c>
      <c r="Y33" s="12">
        <f t="shared" si="0"/>
        <v>13615.359999999997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249.43000000000004</v>
      </c>
      <c r="D34" s="11">
        <v>169.67</v>
      </c>
      <c r="E34" s="11">
        <v>83.66</v>
      </c>
      <c r="F34" s="11">
        <v>38.119999999999997</v>
      </c>
      <c r="G34" s="11">
        <v>76.45</v>
      </c>
      <c r="H34" s="11">
        <v>154.51999999999998</v>
      </c>
      <c r="I34" s="11">
        <v>170.34000000000006</v>
      </c>
      <c r="J34" s="11">
        <v>218.95</v>
      </c>
      <c r="K34" s="11">
        <v>357.05000000000007</v>
      </c>
      <c r="L34" s="11">
        <v>352.02000000000015</v>
      </c>
      <c r="M34" s="11">
        <v>358.54000000000013</v>
      </c>
      <c r="N34" s="11">
        <v>85.890000000000015</v>
      </c>
      <c r="O34" s="11">
        <v>6.28</v>
      </c>
      <c r="P34" s="11">
        <v>126.22999999999998</v>
      </c>
      <c r="Q34" s="11">
        <v>28.6</v>
      </c>
      <c r="R34" s="11">
        <v>76.789999999999992</v>
      </c>
      <c r="S34" s="11">
        <v>980.88000000000034</v>
      </c>
      <c r="T34" s="11">
        <v>25.44</v>
      </c>
      <c r="U34" s="11">
        <v>19.579999999999998</v>
      </c>
      <c r="V34" s="11">
        <v>65.59</v>
      </c>
      <c r="W34" s="11">
        <v>5.37</v>
      </c>
      <c r="X34" s="11">
        <v>497.88000000000028</v>
      </c>
      <c r="Y34" s="12">
        <f t="shared" si="0"/>
        <v>4147.2800000000016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744.69</v>
      </c>
      <c r="D35" s="11">
        <v>597.1500000000002</v>
      </c>
      <c r="E35" s="11">
        <v>252.36</v>
      </c>
      <c r="F35" s="11">
        <v>128.65000000000003</v>
      </c>
      <c r="G35" s="11">
        <v>303.80999999999995</v>
      </c>
      <c r="H35" s="11">
        <v>119.36999999999999</v>
      </c>
      <c r="I35" s="11">
        <v>22.75</v>
      </c>
      <c r="J35" s="11">
        <v>109.26</v>
      </c>
      <c r="K35" s="11">
        <v>194.62</v>
      </c>
      <c r="L35" s="11">
        <v>23.81</v>
      </c>
      <c r="M35" s="11">
        <v>99.74</v>
      </c>
      <c r="N35" s="11">
        <v>45.72</v>
      </c>
      <c r="O35" s="11">
        <v>0</v>
      </c>
      <c r="P35" s="11">
        <v>1947.3799999999994</v>
      </c>
      <c r="Q35" s="11">
        <v>35.049999999999997</v>
      </c>
      <c r="R35" s="11">
        <v>31.590000000000003</v>
      </c>
      <c r="S35" s="11">
        <v>5.15</v>
      </c>
      <c r="T35" s="11">
        <v>6280.4200000000037</v>
      </c>
      <c r="U35" s="11">
        <v>2271.6499999999987</v>
      </c>
      <c r="V35" s="11">
        <v>31.61</v>
      </c>
      <c r="W35" s="11">
        <v>25.72</v>
      </c>
      <c r="X35" s="11">
        <v>267.77000000000004</v>
      </c>
      <c r="Y35" s="12">
        <f t="shared" si="0"/>
        <v>13538.270000000002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470.5</v>
      </c>
      <c r="D36" s="11">
        <v>357.28999999999996</v>
      </c>
      <c r="E36" s="11">
        <v>349.82000000000011</v>
      </c>
      <c r="F36" s="11">
        <v>75.56</v>
      </c>
      <c r="G36" s="11">
        <v>351.56000000000012</v>
      </c>
      <c r="H36" s="11">
        <v>109.36</v>
      </c>
      <c r="I36" s="11">
        <v>45.74</v>
      </c>
      <c r="J36" s="11">
        <v>68.91</v>
      </c>
      <c r="K36" s="11">
        <v>168.38000000000005</v>
      </c>
      <c r="L36" s="11">
        <v>73.2</v>
      </c>
      <c r="M36" s="11">
        <v>79.970000000000013</v>
      </c>
      <c r="N36" s="11">
        <v>11.66</v>
      </c>
      <c r="O36" s="11">
        <v>0</v>
      </c>
      <c r="P36" s="11">
        <v>1389.4900000000011</v>
      </c>
      <c r="Q36" s="11">
        <v>46.92</v>
      </c>
      <c r="R36" s="11">
        <v>41.74</v>
      </c>
      <c r="S36" s="11">
        <v>0</v>
      </c>
      <c r="T36" s="11">
        <v>2507.0100000000025</v>
      </c>
      <c r="U36" s="11">
        <v>2973.5499999999988</v>
      </c>
      <c r="V36" s="11">
        <v>28.919999999999998</v>
      </c>
      <c r="W36" s="11">
        <v>7.42</v>
      </c>
      <c r="X36" s="11">
        <v>106.79000000000002</v>
      </c>
      <c r="Y36" s="12">
        <f t="shared" si="0"/>
        <v>9263.7900000000027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660.93000000000006</v>
      </c>
      <c r="D37" s="11">
        <v>497.09999999999985</v>
      </c>
      <c r="E37" s="11">
        <v>410.38000000000005</v>
      </c>
      <c r="F37" s="11">
        <v>267.63</v>
      </c>
      <c r="G37" s="11">
        <v>426.27</v>
      </c>
      <c r="H37" s="11">
        <v>187.57999999999998</v>
      </c>
      <c r="I37" s="11">
        <v>126.41000000000001</v>
      </c>
      <c r="J37" s="11">
        <v>92.320000000000007</v>
      </c>
      <c r="K37" s="11">
        <v>270.42999999999995</v>
      </c>
      <c r="L37" s="11">
        <v>63.91</v>
      </c>
      <c r="M37" s="11">
        <v>60.89</v>
      </c>
      <c r="N37" s="11">
        <v>9.44</v>
      </c>
      <c r="O37" s="11">
        <v>0</v>
      </c>
      <c r="P37" s="11">
        <v>700.51999999999975</v>
      </c>
      <c r="Q37" s="11">
        <v>259.54999999999995</v>
      </c>
      <c r="R37" s="11">
        <v>850.16999999999985</v>
      </c>
      <c r="S37" s="11">
        <v>9.8000000000000007</v>
      </c>
      <c r="T37" s="11">
        <v>29.3</v>
      </c>
      <c r="U37" s="11">
        <v>46.099999999999994</v>
      </c>
      <c r="V37" s="11">
        <v>3977.2999999999993</v>
      </c>
      <c r="W37" s="11">
        <v>93.63000000000001</v>
      </c>
      <c r="X37" s="11">
        <v>256.44</v>
      </c>
      <c r="Y37" s="12">
        <f t="shared" si="0"/>
        <v>9296.0999999999985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475.5499999999999</v>
      </c>
      <c r="D38" s="11">
        <v>169.53</v>
      </c>
      <c r="E38" s="11">
        <v>216.78000000000003</v>
      </c>
      <c r="F38" s="11">
        <v>114.08</v>
      </c>
      <c r="G38" s="11">
        <v>221.08</v>
      </c>
      <c r="H38" s="11">
        <v>101.19000000000001</v>
      </c>
      <c r="I38" s="11">
        <v>35.86</v>
      </c>
      <c r="J38" s="11">
        <v>44.480000000000004</v>
      </c>
      <c r="K38" s="11">
        <v>59.56</v>
      </c>
      <c r="L38" s="11">
        <v>27.21</v>
      </c>
      <c r="M38" s="11">
        <v>40.89</v>
      </c>
      <c r="N38" s="11">
        <v>15.690000000000001</v>
      </c>
      <c r="O38" s="11">
        <v>0</v>
      </c>
      <c r="P38" s="11">
        <v>197.56999999999996</v>
      </c>
      <c r="Q38" s="11">
        <v>448.60999999999996</v>
      </c>
      <c r="R38" s="11">
        <v>469.81999999999988</v>
      </c>
      <c r="S38" s="11">
        <v>0</v>
      </c>
      <c r="T38" s="11">
        <v>41.89</v>
      </c>
      <c r="U38" s="11">
        <v>33.229999999999997</v>
      </c>
      <c r="V38" s="11">
        <v>72.190000000000012</v>
      </c>
      <c r="W38" s="11">
        <v>938.24999999999852</v>
      </c>
      <c r="X38" s="11">
        <v>111.78999999999999</v>
      </c>
      <c r="Y38" s="12">
        <f t="shared" si="0"/>
        <v>3835.2499999999982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72.289999999999992</v>
      </c>
      <c r="D39" s="11">
        <v>59.59</v>
      </c>
      <c r="E39" s="11">
        <v>105.27000000000001</v>
      </c>
      <c r="F39" s="11">
        <v>6.21</v>
      </c>
      <c r="G39" s="11">
        <v>110.35</v>
      </c>
      <c r="H39" s="11">
        <v>48.120000000000005</v>
      </c>
      <c r="I39" s="11">
        <v>73.41</v>
      </c>
      <c r="J39" s="11">
        <v>12.18</v>
      </c>
      <c r="K39" s="11">
        <v>57.95</v>
      </c>
      <c r="L39" s="11">
        <v>35.72</v>
      </c>
      <c r="M39" s="11">
        <v>91.93</v>
      </c>
      <c r="N39" s="11">
        <v>15.85</v>
      </c>
      <c r="O39" s="11">
        <v>8.98</v>
      </c>
      <c r="P39" s="11">
        <v>126.74</v>
      </c>
      <c r="Q39" s="11">
        <v>22.78</v>
      </c>
      <c r="R39" s="11">
        <v>59.32</v>
      </c>
      <c r="S39" s="11">
        <v>20.41</v>
      </c>
      <c r="T39" s="11">
        <v>29.42</v>
      </c>
      <c r="U39" s="11">
        <v>0</v>
      </c>
      <c r="V39" s="11">
        <v>0</v>
      </c>
      <c r="W39" s="11">
        <v>0</v>
      </c>
      <c r="X39" s="11">
        <v>123.33</v>
      </c>
      <c r="Y39" s="12">
        <f t="shared" si="0"/>
        <v>1079.8499999999999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24647.800000000007</v>
      </c>
      <c r="D40" s="15">
        <f t="shared" si="1"/>
        <v>18394.149999999998</v>
      </c>
      <c r="E40" s="15">
        <f t="shared" si="1"/>
        <v>21018.779999999992</v>
      </c>
      <c r="F40" s="15">
        <f t="shared" si="1"/>
        <v>7736.1500000000024</v>
      </c>
      <c r="G40" s="15">
        <f t="shared" si="1"/>
        <v>17454.020000000004</v>
      </c>
      <c r="H40" s="15">
        <f t="shared" si="1"/>
        <v>11290.490000000005</v>
      </c>
      <c r="I40" s="15">
        <f t="shared" si="1"/>
        <v>9152.5299999999988</v>
      </c>
      <c r="J40" s="15">
        <f t="shared" si="1"/>
        <v>8687.17</v>
      </c>
      <c r="K40" s="15">
        <f t="shared" si="1"/>
        <v>16861.730000000007</v>
      </c>
      <c r="L40" s="15">
        <f t="shared" si="1"/>
        <v>13798.989999999998</v>
      </c>
      <c r="M40" s="15">
        <f t="shared" si="1"/>
        <v>18979.699999999993</v>
      </c>
      <c r="N40" s="15">
        <f t="shared" si="1"/>
        <v>2754.82</v>
      </c>
      <c r="O40" s="15">
        <f t="shared" si="1"/>
        <v>686.70000000000016</v>
      </c>
      <c r="P40" s="15">
        <f t="shared" si="1"/>
        <v>22318.53000000001</v>
      </c>
      <c r="Q40" s="15">
        <f t="shared" si="1"/>
        <v>6281.34</v>
      </c>
      <c r="R40" s="15">
        <f t="shared" si="1"/>
        <v>10599.329999999998</v>
      </c>
      <c r="S40" s="15">
        <f t="shared" si="1"/>
        <v>1492.4700000000003</v>
      </c>
      <c r="T40" s="15">
        <f t="shared" si="1"/>
        <v>11212.060000000005</v>
      </c>
      <c r="U40" s="15">
        <f t="shared" si="1"/>
        <v>6899.6699999999964</v>
      </c>
      <c r="V40" s="15">
        <f t="shared" si="1"/>
        <v>5897.5299999999988</v>
      </c>
      <c r="W40" s="15">
        <f t="shared" si="1"/>
        <v>1579.4999999999984</v>
      </c>
      <c r="X40" s="15">
        <f t="shared" si="1"/>
        <v>6438.6000000000013</v>
      </c>
      <c r="Y40" s="16">
        <f t="shared" si="1"/>
        <v>244182.06000000003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228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1498.1599999999999</v>
      </c>
      <c r="D18" s="11">
        <v>167.45</v>
      </c>
      <c r="E18" s="11">
        <v>477.01000000000005</v>
      </c>
      <c r="F18" s="11">
        <v>112.88000000000001</v>
      </c>
      <c r="G18" s="11">
        <v>554.56000000000006</v>
      </c>
      <c r="H18" s="11">
        <v>82.85</v>
      </c>
      <c r="I18" s="11">
        <v>53.019999999999996</v>
      </c>
      <c r="J18" s="11">
        <v>39.67</v>
      </c>
      <c r="K18" s="11">
        <v>84.300000000000011</v>
      </c>
      <c r="L18" s="11">
        <v>66.010000000000005</v>
      </c>
      <c r="M18" s="11">
        <v>56.44</v>
      </c>
      <c r="N18" s="11">
        <v>3.92</v>
      </c>
      <c r="O18" s="11">
        <v>0</v>
      </c>
      <c r="P18" s="11">
        <v>338.90999999999997</v>
      </c>
      <c r="Q18" s="11">
        <v>150.63</v>
      </c>
      <c r="R18" s="11">
        <v>139.07999999999998</v>
      </c>
      <c r="S18" s="11">
        <v>5.43</v>
      </c>
      <c r="T18" s="11">
        <v>56.35</v>
      </c>
      <c r="U18" s="11">
        <v>13.68</v>
      </c>
      <c r="V18" s="11">
        <v>64.22999999999999</v>
      </c>
      <c r="W18" s="11">
        <v>7.4</v>
      </c>
      <c r="X18" s="11">
        <v>137.19999999999999</v>
      </c>
      <c r="Y18" s="12">
        <f t="shared" ref="Y18:Y39" si="0">SUM(C18:X18)</f>
        <v>4109.18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334.24999999999994</v>
      </c>
      <c r="D19" s="11">
        <v>310.41999999999996</v>
      </c>
      <c r="E19" s="11">
        <v>573.47</v>
      </c>
      <c r="F19" s="11">
        <v>100.43999999999998</v>
      </c>
      <c r="G19" s="11">
        <v>205.4</v>
      </c>
      <c r="H19" s="11">
        <v>100.74999999999999</v>
      </c>
      <c r="I19" s="11">
        <v>24.74</v>
      </c>
      <c r="J19" s="11">
        <v>40.799999999999997</v>
      </c>
      <c r="K19" s="11">
        <v>83.05</v>
      </c>
      <c r="L19" s="11">
        <v>42.800000000000004</v>
      </c>
      <c r="M19" s="11">
        <v>35.760000000000005</v>
      </c>
      <c r="N19" s="11">
        <v>0</v>
      </c>
      <c r="O19" s="11">
        <v>0</v>
      </c>
      <c r="P19" s="11">
        <v>214.33999999999997</v>
      </c>
      <c r="Q19" s="11">
        <v>8.61</v>
      </c>
      <c r="R19" s="11">
        <v>61.180000000000007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92.960000000000008</v>
      </c>
      <c r="Y19" s="12">
        <f t="shared" si="0"/>
        <v>2260.2099999999996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552.66999999999985</v>
      </c>
      <c r="D20" s="11">
        <v>177.47000000000003</v>
      </c>
      <c r="E20" s="11">
        <v>836.86000000000047</v>
      </c>
      <c r="F20" s="11">
        <v>103.74000000000001</v>
      </c>
      <c r="G20" s="11">
        <v>419.71</v>
      </c>
      <c r="H20" s="11">
        <v>122.92999999999999</v>
      </c>
      <c r="I20" s="11">
        <v>30.009999999999998</v>
      </c>
      <c r="J20" s="11">
        <v>4.46</v>
      </c>
      <c r="K20" s="11">
        <v>117.23000000000002</v>
      </c>
      <c r="L20" s="11">
        <v>72.45</v>
      </c>
      <c r="M20" s="11">
        <v>41.48</v>
      </c>
      <c r="N20" s="11">
        <v>0</v>
      </c>
      <c r="O20" s="11">
        <v>0</v>
      </c>
      <c r="P20" s="11">
        <v>242.13999999999996</v>
      </c>
      <c r="Q20" s="11">
        <v>61.370000000000005</v>
      </c>
      <c r="R20" s="11">
        <v>66.929999999999993</v>
      </c>
      <c r="S20" s="11">
        <v>6.46</v>
      </c>
      <c r="T20" s="11">
        <v>10.18</v>
      </c>
      <c r="U20" s="11">
        <v>37.839999999999996</v>
      </c>
      <c r="V20" s="11">
        <v>7.31</v>
      </c>
      <c r="W20" s="11">
        <v>0</v>
      </c>
      <c r="X20" s="11">
        <v>101.35999999999999</v>
      </c>
      <c r="Y20" s="12">
        <f t="shared" si="0"/>
        <v>3012.6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642.8499999999998</v>
      </c>
      <c r="D21" s="11">
        <v>153.07999999999998</v>
      </c>
      <c r="E21" s="11">
        <v>324.21999999999991</v>
      </c>
      <c r="F21" s="11">
        <v>492.28000000000009</v>
      </c>
      <c r="G21" s="11">
        <v>513.53</v>
      </c>
      <c r="H21" s="11">
        <v>193.95</v>
      </c>
      <c r="I21" s="11">
        <v>48.71</v>
      </c>
      <c r="J21" s="11">
        <v>41.86</v>
      </c>
      <c r="K21" s="11">
        <v>255.46000000000004</v>
      </c>
      <c r="L21" s="11">
        <v>32.31</v>
      </c>
      <c r="M21" s="11">
        <v>51.160000000000004</v>
      </c>
      <c r="N21" s="11">
        <v>0</v>
      </c>
      <c r="O21" s="11">
        <v>9.18</v>
      </c>
      <c r="P21" s="11">
        <v>423.58000000000015</v>
      </c>
      <c r="Q21" s="11">
        <v>14.2</v>
      </c>
      <c r="R21" s="11">
        <v>66.86</v>
      </c>
      <c r="S21" s="11">
        <v>0</v>
      </c>
      <c r="T21" s="11">
        <v>60.440000000000005</v>
      </c>
      <c r="U21" s="11">
        <v>9.83</v>
      </c>
      <c r="V21" s="11">
        <v>70.680000000000007</v>
      </c>
      <c r="W21" s="11">
        <v>2.67</v>
      </c>
      <c r="X21" s="11">
        <v>114.4</v>
      </c>
      <c r="Y21" s="12">
        <f t="shared" si="0"/>
        <v>3521.25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581.32000000000016</v>
      </c>
      <c r="D22" s="11">
        <v>172.30999999999997</v>
      </c>
      <c r="E22" s="11">
        <v>311.80000000000007</v>
      </c>
      <c r="F22" s="11">
        <v>240.82</v>
      </c>
      <c r="G22" s="11">
        <v>896.30000000000007</v>
      </c>
      <c r="H22" s="11">
        <v>120.41999999999999</v>
      </c>
      <c r="I22" s="11">
        <v>21.509999999999998</v>
      </c>
      <c r="J22" s="11">
        <v>10.61</v>
      </c>
      <c r="K22" s="11">
        <v>53.22</v>
      </c>
      <c r="L22" s="11">
        <v>52.99</v>
      </c>
      <c r="M22" s="11">
        <v>58.06</v>
      </c>
      <c r="N22" s="11">
        <v>54.080000000000005</v>
      </c>
      <c r="O22" s="11">
        <v>0</v>
      </c>
      <c r="P22" s="11">
        <v>264.17</v>
      </c>
      <c r="Q22" s="11">
        <v>80.150000000000006</v>
      </c>
      <c r="R22" s="11">
        <v>60.1</v>
      </c>
      <c r="S22" s="11">
        <v>0</v>
      </c>
      <c r="T22" s="11">
        <v>13.25</v>
      </c>
      <c r="U22" s="11">
        <v>21.71</v>
      </c>
      <c r="V22" s="11">
        <v>0</v>
      </c>
      <c r="W22" s="11">
        <v>0</v>
      </c>
      <c r="X22" s="11">
        <v>145.75</v>
      </c>
      <c r="Y22" s="12">
        <f t="shared" si="0"/>
        <v>3158.57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746.41000000000031</v>
      </c>
      <c r="D23" s="11">
        <v>138.16</v>
      </c>
      <c r="E23" s="11">
        <v>384.63999999999993</v>
      </c>
      <c r="F23" s="11">
        <v>288.9799999999999</v>
      </c>
      <c r="G23" s="11">
        <v>474.98999999999995</v>
      </c>
      <c r="H23" s="11">
        <v>886.91</v>
      </c>
      <c r="I23" s="11">
        <v>242.08999999999997</v>
      </c>
      <c r="J23" s="11">
        <v>172.48</v>
      </c>
      <c r="K23" s="11">
        <v>393.67</v>
      </c>
      <c r="L23" s="11">
        <v>152.82000000000002</v>
      </c>
      <c r="M23" s="11">
        <v>132.53</v>
      </c>
      <c r="N23" s="11">
        <v>23.25</v>
      </c>
      <c r="O23" s="11">
        <v>0</v>
      </c>
      <c r="P23" s="11">
        <v>421.05000000000007</v>
      </c>
      <c r="Q23" s="11">
        <v>60.28</v>
      </c>
      <c r="R23" s="11">
        <v>40.11</v>
      </c>
      <c r="S23" s="11">
        <v>24.25</v>
      </c>
      <c r="T23" s="11">
        <v>8.48</v>
      </c>
      <c r="U23" s="11">
        <v>12.36</v>
      </c>
      <c r="V23" s="11">
        <v>31.92</v>
      </c>
      <c r="W23" s="11">
        <v>13.53</v>
      </c>
      <c r="X23" s="11">
        <v>103.54999999999998</v>
      </c>
      <c r="Y23" s="12">
        <f t="shared" si="0"/>
        <v>4752.4599999999991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323.57000000000005</v>
      </c>
      <c r="D24" s="11">
        <v>48.05</v>
      </c>
      <c r="E24" s="11">
        <v>94.93</v>
      </c>
      <c r="F24" s="11">
        <v>63.669999999999995</v>
      </c>
      <c r="G24" s="11">
        <v>165.03</v>
      </c>
      <c r="H24" s="11">
        <v>302.83999999999997</v>
      </c>
      <c r="I24" s="11">
        <v>1024.4000000000001</v>
      </c>
      <c r="J24" s="11">
        <v>205.3</v>
      </c>
      <c r="K24" s="11">
        <v>450.09000000000003</v>
      </c>
      <c r="L24" s="11">
        <v>166.38</v>
      </c>
      <c r="M24" s="11">
        <v>168.09</v>
      </c>
      <c r="N24" s="11">
        <v>31.19</v>
      </c>
      <c r="O24" s="11">
        <v>0</v>
      </c>
      <c r="P24" s="11">
        <v>334.78</v>
      </c>
      <c r="Q24" s="11">
        <v>38.67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0</v>
      </c>
      <c r="X24" s="11">
        <v>127.66999999999999</v>
      </c>
      <c r="Y24" s="12">
        <f t="shared" si="0"/>
        <v>3624.8700000000013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351.6099999999999</v>
      </c>
      <c r="D25" s="11">
        <v>28.92</v>
      </c>
      <c r="E25" s="11">
        <v>122.92999999999998</v>
      </c>
      <c r="F25" s="11">
        <v>24.009999999999998</v>
      </c>
      <c r="G25" s="11">
        <v>192.78999999999996</v>
      </c>
      <c r="H25" s="11">
        <v>552.09000000000026</v>
      </c>
      <c r="I25" s="11">
        <v>316.91000000000003</v>
      </c>
      <c r="J25" s="11">
        <v>724.07</v>
      </c>
      <c r="K25" s="11">
        <v>453.42000000000007</v>
      </c>
      <c r="L25" s="11">
        <v>483.22999999999996</v>
      </c>
      <c r="M25" s="11">
        <v>355.02</v>
      </c>
      <c r="N25" s="11">
        <v>94.16</v>
      </c>
      <c r="O25" s="11">
        <v>11.53</v>
      </c>
      <c r="P25" s="11">
        <v>211.2</v>
      </c>
      <c r="Q25" s="11">
        <v>0</v>
      </c>
      <c r="R25" s="11">
        <v>13.43</v>
      </c>
      <c r="S25" s="11">
        <v>0</v>
      </c>
      <c r="T25" s="11">
        <v>64.17</v>
      </c>
      <c r="U25" s="11">
        <v>7.14</v>
      </c>
      <c r="V25" s="11">
        <v>28.11</v>
      </c>
      <c r="W25" s="11">
        <v>9.17</v>
      </c>
      <c r="X25" s="11">
        <v>239.67000000000002</v>
      </c>
      <c r="Y25" s="12">
        <f t="shared" si="0"/>
        <v>4283.58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459.95999999999992</v>
      </c>
      <c r="D26" s="11">
        <v>101.75</v>
      </c>
      <c r="E26" s="11">
        <v>90.17</v>
      </c>
      <c r="F26" s="11">
        <v>67.459999999999994</v>
      </c>
      <c r="G26" s="11">
        <v>230.83999999999997</v>
      </c>
      <c r="H26" s="11">
        <v>349.04</v>
      </c>
      <c r="I26" s="11">
        <v>568.88</v>
      </c>
      <c r="J26" s="11">
        <v>431.26999999999987</v>
      </c>
      <c r="K26" s="11">
        <v>890.75</v>
      </c>
      <c r="L26" s="11">
        <v>673.5</v>
      </c>
      <c r="M26" s="11">
        <v>966.13</v>
      </c>
      <c r="N26" s="11">
        <v>71.349999999999994</v>
      </c>
      <c r="O26" s="11">
        <v>10.78</v>
      </c>
      <c r="P26" s="11">
        <v>293.74999999999994</v>
      </c>
      <c r="Q26" s="11">
        <v>12.35</v>
      </c>
      <c r="R26" s="11">
        <v>36.700000000000003</v>
      </c>
      <c r="S26" s="11">
        <v>13.37</v>
      </c>
      <c r="T26" s="11">
        <v>40.31</v>
      </c>
      <c r="U26" s="11">
        <v>0</v>
      </c>
      <c r="V26" s="11">
        <v>29.8</v>
      </c>
      <c r="W26" s="11">
        <v>8.32</v>
      </c>
      <c r="X26" s="11">
        <v>222.91</v>
      </c>
      <c r="Y26" s="12">
        <f t="shared" si="0"/>
        <v>5569.39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285.93</v>
      </c>
      <c r="D27" s="11">
        <v>31.53</v>
      </c>
      <c r="E27" s="11">
        <v>63.129999999999995</v>
      </c>
      <c r="F27" s="11">
        <v>59.730000000000004</v>
      </c>
      <c r="G27" s="11">
        <v>189.35000000000002</v>
      </c>
      <c r="H27" s="11">
        <v>127.36999999999998</v>
      </c>
      <c r="I27" s="11">
        <v>177.87999999999994</v>
      </c>
      <c r="J27" s="11">
        <v>402.57</v>
      </c>
      <c r="K27" s="11">
        <v>477.22000000000008</v>
      </c>
      <c r="L27" s="11">
        <v>953.03999999999985</v>
      </c>
      <c r="M27" s="11">
        <v>404.48999999999995</v>
      </c>
      <c r="N27" s="11">
        <v>110.86000000000001</v>
      </c>
      <c r="O27" s="11">
        <v>0</v>
      </c>
      <c r="P27" s="11">
        <v>186.65999999999994</v>
      </c>
      <c r="Q27" s="11">
        <v>0</v>
      </c>
      <c r="R27" s="11">
        <v>0</v>
      </c>
      <c r="S27" s="11">
        <v>55.37</v>
      </c>
      <c r="T27" s="11">
        <v>71.33</v>
      </c>
      <c r="U27" s="11">
        <v>0</v>
      </c>
      <c r="V27" s="11">
        <v>24.439999999999998</v>
      </c>
      <c r="W27" s="11">
        <v>8.9</v>
      </c>
      <c r="X27" s="11">
        <v>95.830000000000013</v>
      </c>
      <c r="Y27" s="12">
        <f t="shared" si="0"/>
        <v>3725.6299999999997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445.71000000000004</v>
      </c>
      <c r="D28" s="11">
        <v>0</v>
      </c>
      <c r="E28" s="11">
        <v>76.650000000000006</v>
      </c>
      <c r="F28" s="11">
        <v>26.81</v>
      </c>
      <c r="G28" s="11">
        <v>192.36999999999998</v>
      </c>
      <c r="H28" s="11">
        <v>228.76</v>
      </c>
      <c r="I28" s="11">
        <v>246.35999999999999</v>
      </c>
      <c r="J28" s="11">
        <v>311.52</v>
      </c>
      <c r="K28" s="11">
        <v>711.00000000000023</v>
      </c>
      <c r="L28" s="11">
        <v>702.50000000000011</v>
      </c>
      <c r="M28" s="11">
        <v>1415.7100000000007</v>
      </c>
      <c r="N28" s="11">
        <v>131.35999999999999</v>
      </c>
      <c r="O28" s="11">
        <v>10.1</v>
      </c>
      <c r="P28" s="11">
        <v>324.74000000000007</v>
      </c>
      <c r="Q28" s="11">
        <v>7.8</v>
      </c>
      <c r="R28" s="11">
        <v>28.36</v>
      </c>
      <c r="S28" s="11">
        <v>20.09</v>
      </c>
      <c r="T28" s="11">
        <v>66.72999999999999</v>
      </c>
      <c r="U28" s="11">
        <v>34.58</v>
      </c>
      <c r="V28" s="11">
        <v>14.07</v>
      </c>
      <c r="W28" s="11">
        <v>0</v>
      </c>
      <c r="X28" s="11">
        <v>156.19</v>
      </c>
      <c r="Y28" s="12">
        <f t="shared" si="0"/>
        <v>5151.41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289.04000000000002</v>
      </c>
      <c r="D29" s="11">
        <v>71.209999999999994</v>
      </c>
      <c r="E29" s="11">
        <v>74.97999999999999</v>
      </c>
      <c r="F29" s="11">
        <v>17.28</v>
      </c>
      <c r="G29" s="11">
        <v>108.48999999999998</v>
      </c>
      <c r="H29" s="11">
        <v>252.87999999999997</v>
      </c>
      <c r="I29" s="11">
        <v>171.07</v>
      </c>
      <c r="J29" s="11">
        <v>206.64000000000001</v>
      </c>
      <c r="K29" s="11">
        <v>474.24999999999989</v>
      </c>
      <c r="L29" s="11">
        <v>715.9799999999999</v>
      </c>
      <c r="M29" s="11">
        <v>494.43000000000012</v>
      </c>
      <c r="N29" s="11">
        <v>216.06</v>
      </c>
      <c r="O29" s="11">
        <v>8.77</v>
      </c>
      <c r="P29" s="11">
        <v>181.39999999999998</v>
      </c>
      <c r="Q29" s="11">
        <v>17.54</v>
      </c>
      <c r="R29" s="11">
        <v>0</v>
      </c>
      <c r="S29" s="11">
        <v>26.86</v>
      </c>
      <c r="T29" s="11">
        <v>12.42</v>
      </c>
      <c r="U29" s="11">
        <v>21.7</v>
      </c>
      <c r="V29" s="11">
        <v>19.380000000000003</v>
      </c>
      <c r="W29" s="11">
        <v>5.97</v>
      </c>
      <c r="X29" s="11">
        <v>248.20000000000002</v>
      </c>
      <c r="Y29" s="12">
        <f t="shared" si="0"/>
        <v>3634.55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23.169999999999998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26.27</v>
      </c>
      <c r="I30" s="11">
        <v>44.95</v>
      </c>
      <c r="J30" s="11">
        <v>64.33</v>
      </c>
      <c r="K30" s="11">
        <v>73.23</v>
      </c>
      <c r="L30" s="11">
        <v>39.36999999999999</v>
      </c>
      <c r="M30" s="11">
        <v>30.21</v>
      </c>
      <c r="N30" s="11">
        <v>11.84</v>
      </c>
      <c r="O30" s="11">
        <v>192.68</v>
      </c>
      <c r="P30" s="11">
        <v>28.43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145.15000000000003</v>
      </c>
      <c r="Y30" s="12">
        <f t="shared" si="0"/>
        <v>724.06999999999994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995.4799999999999</v>
      </c>
      <c r="D31" s="11">
        <v>461.42999999999995</v>
      </c>
      <c r="E31" s="11">
        <v>622.49</v>
      </c>
      <c r="F31" s="11">
        <v>258.65000000000003</v>
      </c>
      <c r="G31" s="11">
        <v>470.52</v>
      </c>
      <c r="H31" s="11">
        <v>365.19999999999993</v>
      </c>
      <c r="I31" s="11">
        <v>188.3</v>
      </c>
      <c r="J31" s="11">
        <v>71.209999999999994</v>
      </c>
      <c r="K31" s="11">
        <v>361.31999999999994</v>
      </c>
      <c r="L31" s="11">
        <v>214.00000000000003</v>
      </c>
      <c r="M31" s="11">
        <v>71.040000000000006</v>
      </c>
      <c r="N31" s="11">
        <v>10.78</v>
      </c>
      <c r="O31" s="11">
        <v>0</v>
      </c>
      <c r="P31" s="11">
        <v>2501.579999999999</v>
      </c>
      <c r="Q31" s="11">
        <v>92.16</v>
      </c>
      <c r="R31" s="11">
        <v>69.42</v>
      </c>
      <c r="S31" s="11">
        <v>25.03</v>
      </c>
      <c r="T31" s="11">
        <v>383.74000000000007</v>
      </c>
      <c r="U31" s="11">
        <v>161.06000000000003</v>
      </c>
      <c r="V31" s="11">
        <v>38.15</v>
      </c>
      <c r="W31" s="11">
        <v>0</v>
      </c>
      <c r="X31" s="11">
        <v>192.65999999999997</v>
      </c>
      <c r="Y31" s="12">
        <f t="shared" si="0"/>
        <v>7554.2199999999975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583.88</v>
      </c>
      <c r="D32" s="11">
        <v>131.29</v>
      </c>
      <c r="E32" s="11">
        <v>147.74000000000004</v>
      </c>
      <c r="F32" s="11">
        <v>147.74</v>
      </c>
      <c r="G32" s="11">
        <v>461.49999999999994</v>
      </c>
      <c r="H32" s="11">
        <v>92.61999999999999</v>
      </c>
      <c r="I32" s="11">
        <v>9.19</v>
      </c>
      <c r="J32" s="11">
        <v>108.12</v>
      </c>
      <c r="K32" s="11">
        <v>114.21000000000001</v>
      </c>
      <c r="L32" s="11">
        <v>33.53</v>
      </c>
      <c r="M32" s="11">
        <v>47.019999999999996</v>
      </c>
      <c r="N32" s="11">
        <v>0</v>
      </c>
      <c r="O32" s="11">
        <v>0</v>
      </c>
      <c r="P32" s="11">
        <v>290.69</v>
      </c>
      <c r="Q32" s="11">
        <v>856.62000000000012</v>
      </c>
      <c r="R32" s="11">
        <v>537.32000000000005</v>
      </c>
      <c r="S32" s="11">
        <v>12.16</v>
      </c>
      <c r="T32" s="11">
        <v>45.53</v>
      </c>
      <c r="U32" s="11">
        <v>9.99</v>
      </c>
      <c r="V32" s="11">
        <v>44.2</v>
      </c>
      <c r="W32" s="11">
        <v>46.690000000000005</v>
      </c>
      <c r="X32" s="11">
        <v>53.429999999999993</v>
      </c>
      <c r="Y32" s="12">
        <f t="shared" si="0"/>
        <v>3773.4699999999993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682.33999999999992</v>
      </c>
      <c r="D33" s="11">
        <v>232.10000000000005</v>
      </c>
      <c r="E33" s="11">
        <v>387.60999999999996</v>
      </c>
      <c r="F33" s="11">
        <v>326.72000000000003</v>
      </c>
      <c r="G33" s="11">
        <v>487.61</v>
      </c>
      <c r="H33" s="11">
        <v>197.22000000000003</v>
      </c>
      <c r="I33" s="11">
        <v>84.73</v>
      </c>
      <c r="J33" s="11">
        <v>38.86</v>
      </c>
      <c r="K33" s="11">
        <v>121.30000000000001</v>
      </c>
      <c r="L33" s="11">
        <v>46.859999999999992</v>
      </c>
      <c r="M33" s="11">
        <v>53.480000000000004</v>
      </c>
      <c r="N33" s="11">
        <v>0</v>
      </c>
      <c r="O33" s="11">
        <v>0</v>
      </c>
      <c r="P33" s="11">
        <v>299.78999999999991</v>
      </c>
      <c r="Q33" s="11">
        <v>286.8900000000001</v>
      </c>
      <c r="R33" s="11">
        <v>1445.6599999999996</v>
      </c>
      <c r="S33" s="11">
        <v>0</v>
      </c>
      <c r="T33" s="11">
        <v>41.33</v>
      </c>
      <c r="U33" s="11">
        <v>29.71</v>
      </c>
      <c r="V33" s="11">
        <v>123.06000000000002</v>
      </c>
      <c r="W33" s="11">
        <v>28.560000000000002</v>
      </c>
      <c r="X33" s="11">
        <v>88.789999999999992</v>
      </c>
      <c r="Y33" s="12">
        <f t="shared" si="0"/>
        <v>5002.6200000000017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158.54999999999998</v>
      </c>
      <c r="D34" s="11">
        <v>28.36</v>
      </c>
      <c r="E34" s="11">
        <v>35.54</v>
      </c>
      <c r="F34" s="11">
        <v>34.68</v>
      </c>
      <c r="G34" s="11">
        <v>33.94</v>
      </c>
      <c r="H34" s="11">
        <v>56.56</v>
      </c>
      <c r="I34" s="11">
        <v>93.259999999999991</v>
      </c>
      <c r="J34" s="11">
        <v>112.43</v>
      </c>
      <c r="K34" s="11">
        <v>150.04</v>
      </c>
      <c r="L34" s="11">
        <v>187.5</v>
      </c>
      <c r="M34" s="11">
        <v>105.22999999999999</v>
      </c>
      <c r="N34" s="11">
        <v>40.450000000000003</v>
      </c>
      <c r="O34" s="11">
        <v>0</v>
      </c>
      <c r="P34" s="11">
        <v>68.95</v>
      </c>
      <c r="Q34" s="11">
        <v>7.55</v>
      </c>
      <c r="R34" s="11">
        <v>28.42</v>
      </c>
      <c r="S34" s="11">
        <v>457.48000000000025</v>
      </c>
      <c r="T34" s="11">
        <v>20.29</v>
      </c>
      <c r="U34" s="11">
        <v>6.4</v>
      </c>
      <c r="V34" s="11">
        <v>27.350000000000005</v>
      </c>
      <c r="W34" s="11">
        <v>5.37</v>
      </c>
      <c r="X34" s="11">
        <v>168.56999999999996</v>
      </c>
      <c r="Y34" s="12">
        <f t="shared" si="0"/>
        <v>1826.92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502.59</v>
      </c>
      <c r="D35" s="11">
        <v>95.31</v>
      </c>
      <c r="E35" s="11">
        <v>123.49000000000001</v>
      </c>
      <c r="F35" s="11">
        <v>95.05</v>
      </c>
      <c r="G35" s="11">
        <v>176.92</v>
      </c>
      <c r="H35" s="11">
        <v>92.539999999999992</v>
      </c>
      <c r="I35" s="11">
        <v>0</v>
      </c>
      <c r="J35" s="11">
        <v>45.790000000000006</v>
      </c>
      <c r="K35" s="11">
        <v>144.52000000000001</v>
      </c>
      <c r="L35" s="11">
        <v>0</v>
      </c>
      <c r="M35" s="11">
        <v>58.24</v>
      </c>
      <c r="N35" s="11">
        <v>15.1</v>
      </c>
      <c r="O35" s="11">
        <v>0</v>
      </c>
      <c r="P35" s="11">
        <v>605.33000000000004</v>
      </c>
      <c r="Q35" s="11">
        <v>0</v>
      </c>
      <c r="R35" s="11">
        <v>10.83</v>
      </c>
      <c r="S35" s="11">
        <v>0</v>
      </c>
      <c r="T35" s="11">
        <v>2457.9799999999991</v>
      </c>
      <c r="U35" s="11">
        <v>701.75</v>
      </c>
      <c r="V35" s="11">
        <v>0</v>
      </c>
      <c r="W35" s="11">
        <v>17.350000000000001</v>
      </c>
      <c r="X35" s="11">
        <v>112.74</v>
      </c>
      <c r="Y35" s="12">
        <f t="shared" si="0"/>
        <v>5255.5299999999988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260.93</v>
      </c>
      <c r="D36" s="11">
        <v>71.2</v>
      </c>
      <c r="E36" s="11">
        <v>81.099999999999994</v>
      </c>
      <c r="F36" s="11">
        <v>40.1</v>
      </c>
      <c r="G36" s="11">
        <v>189.26000000000002</v>
      </c>
      <c r="H36" s="11">
        <v>60.59</v>
      </c>
      <c r="I36" s="11">
        <v>19.38</v>
      </c>
      <c r="J36" s="11">
        <v>51.370000000000005</v>
      </c>
      <c r="K36" s="11">
        <v>124.36</v>
      </c>
      <c r="L36" s="11">
        <v>31.21</v>
      </c>
      <c r="M36" s="11">
        <v>41.81</v>
      </c>
      <c r="N36" s="11">
        <v>11.66</v>
      </c>
      <c r="O36" s="11">
        <v>0</v>
      </c>
      <c r="P36" s="11">
        <v>429.59000000000015</v>
      </c>
      <c r="Q36" s="11">
        <v>17.14</v>
      </c>
      <c r="R36" s="11">
        <v>20.86</v>
      </c>
      <c r="S36" s="11">
        <v>0</v>
      </c>
      <c r="T36" s="11">
        <v>893.34999999999945</v>
      </c>
      <c r="U36" s="11">
        <v>974.40999999999974</v>
      </c>
      <c r="V36" s="11">
        <v>5.99</v>
      </c>
      <c r="W36" s="11">
        <v>7.42</v>
      </c>
      <c r="X36" s="11">
        <v>4.3600000000000003</v>
      </c>
      <c r="Y36" s="12">
        <f t="shared" si="0"/>
        <v>3336.0899999999997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318.55000000000007</v>
      </c>
      <c r="D37" s="11">
        <v>160.66999999999996</v>
      </c>
      <c r="E37" s="11">
        <v>212.98000000000002</v>
      </c>
      <c r="F37" s="11">
        <v>143.48999999999998</v>
      </c>
      <c r="G37" s="11">
        <v>249.99</v>
      </c>
      <c r="H37" s="11">
        <v>51</v>
      </c>
      <c r="I37" s="11">
        <v>69.260000000000005</v>
      </c>
      <c r="J37" s="11">
        <v>92.320000000000007</v>
      </c>
      <c r="K37" s="11">
        <v>154.66999999999999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337.81</v>
      </c>
      <c r="Q37" s="11">
        <v>170.89000000000001</v>
      </c>
      <c r="R37" s="11">
        <v>365.40000000000003</v>
      </c>
      <c r="S37" s="11">
        <v>9.8000000000000007</v>
      </c>
      <c r="T37" s="11">
        <v>23.89</v>
      </c>
      <c r="U37" s="11">
        <v>24.009999999999998</v>
      </c>
      <c r="V37" s="11">
        <v>1309.3500000000004</v>
      </c>
      <c r="W37" s="11">
        <v>77.53</v>
      </c>
      <c r="X37" s="11">
        <v>81.41</v>
      </c>
      <c r="Y37" s="12">
        <f t="shared" si="0"/>
        <v>3891.5700000000006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246.64</v>
      </c>
      <c r="D38" s="11">
        <v>39.07</v>
      </c>
      <c r="E38" s="11">
        <v>94.100000000000009</v>
      </c>
      <c r="F38" s="11">
        <v>73.959999999999994</v>
      </c>
      <c r="G38" s="11">
        <v>117.19999999999999</v>
      </c>
      <c r="H38" s="11">
        <v>51.17</v>
      </c>
      <c r="I38" s="11">
        <v>30.3</v>
      </c>
      <c r="J38" s="11">
        <v>34.299999999999997</v>
      </c>
      <c r="K38" s="11">
        <v>32.39</v>
      </c>
      <c r="L38" s="11">
        <v>21.130000000000003</v>
      </c>
      <c r="M38" s="11">
        <v>17.46</v>
      </c>
      <c r="N38" s="11">
        <v>5.57</v>
      </c>
      <c r="O38" s="11">
        <v>0</v>
      </c>
      <c r="P38" s="11">
        <v>108.53999999999998</v>
      </c>
      <c r="Q38" s="11">
        <v>227.31000000000003</v>
      </c>
      <c r="R38" s="11">
        <v>223.57999999999993</v>
      </c>
      <c r="S38" s="11">
        <v>0</v>
      </c>
      <c r="T38" s="11">
        <v>21.93</v>
      </c>
      <c r="U38" s="11">
        <v>7.41</v>
      </c>
      <c r="V38" s="11">
        <v>33.18</v>
      </c>
      <c r="W38" s="11">
        <v>316.46000000000009</v>
      </c>
      <c r="X38" s="11">
        <v>18.619999999999997</v>
      </c>
      <c r="Y38" s="12">
        <f t="shared" si="0"/>
        <v>1720.32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44.25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26.439999999999998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70.69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10283.609999999997</v>
      </c>
      <c r="D40" s="15">
        <f t="shared" si="1"/>
        <v>2621.67</v>
      </c>
      <c r="E40" s="15">
        <f t="shared" si="1"/>
        <v>5180.09</v>
      </c>
      <c r="F40" s="15">
        <f t="shared" si="1"/>
        <v>2736.67</v>
      </c>
      <c r="G40" s="15">
        <f t="shared" si="1"/>
        <v>6344.5699999999988</v>
      </c>
      <c r="H40" s="15">
        <f t="shared" si="1"/>
        <v>4313.96</v>
      </c>
      <c r="I40" s="15">
        <f t="shared" si="1"/>
        <v>3464.9500000000007</v>
      </c>
      <c r="J40" s="15">
        <f t="shared" si="1"/>
        <v>3209.98</v>
      </c>
      <c r="K40" s="15">
        <f t="shared" si="1"/>
        <v>5719.7000000000007</v>
      </c>
      <c r="L40" s="15">
        <f t="shared" si="1"/>
        <v>4708.369999999999</v>
      </c>
      <c r="M40" s="15">
        <f t="shared" si="1"/>
        <v>4621.5800000000008</v>
      </c>
      <c r="N40" s="15">
        <f t="shared" si="1"/>
        <v>831.63000000000011</v>
      </c>
      <c r="O40" s="15">
        <f t="shared" si="1"/>
        <v>243.04000000000002</v>
      </c>
      <c r="P40" s="15">
        <f t="shared" si="1"/>
        <v>8133.869999999999</v>
      </c>
      <c r="Q40" s="15">
        <f t="shared" si="1"/>
        <v>2111.4300000000003</v>
      </c>
      <c r="R40" s="15">
        <f t="shared" si="1"/>
        <v>3229.5</v>
      </c>
      <c r="S40" s="15">
        <f t="shared" si="1"/>
        <v>674.50000000000023</v>
      </c>
      <c r="T40" s="15">
        <f t="shared" si="1"/>
        <v>4340.4099999999989</v>
      </c>
      <c r="U40" s="15">
        <f t="shared" si="1"/>
        <v>2097.8399999999997</v>
      </c>
      <c r="V40" s="15">
        <f t="shared" si="1"/>
        <v>1885.0700000000004</v>
      </c>
      <c r="W40" s="15">
        <f t="shared" si="1"/>
        <v>555.34000000000015</v>
      </c>
      <c r="X40" s="15">
        <f t="shared" si="1"/>
        <v>2651.4199999999996</v>
      </c>
      <c r="Y40" s="16">
        <f t="shared" si="1"/>
        <v>79959.200000000012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229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814.58999999999992</v>
      </c>
      <c r="D18" s="11">
        <v>469.52999999999992</v>
      </c>
      <c r="E18" s="11">
        <v>578.03000000000009</v>
      </c>
      <c r="F18" s="11">
        <v>110.83000000000001</v>
      </c>
      <c r="G18" s="11">
        <v>306.11</v>
      </c>
      <c r="H18" s="11">
        <v>201.29000000000005</v>
      </c>
      <c r="I18" s="11">
        <v>70.959999999999994</v>
      </c>
      <c r="J18" s="11">
        <v>15.870000000000001</v>
      </c>
      <c r="K18" s="11">
        <v>105.07000000000001</v>
      </c>
      <c r="L18" s="11">
        <v>30.04</v>
      </c>
      <c r="M18" s="11">
        <v>112.21</v>
      </c>
      <c r="N18" s="11">
        <v>0</v>
      </c>
      <c r="O18" s="11">
        <v>0</v>
      </c>
      <c r="P18" s="11">
        <v>377.70000000000005</v>
      </c>
      <c r="Q18" s="11">
        <v>140.91</v>
      </c>
      <c r="R18" s="11">
        <v>166.42</v>
      </c>
      <c r="S18" s="11">
        <v>16.3</v>
      </c>
      <c r="T18" s="11">
        <v>76.510000000000005</v>
      </c>
      <c r="U18" s="11">
        <v>29.66</v>
      </c>
      <c r="V18" s="11">
        <v>44.5</v>
      </c>
      <c r="W18" s="11">
        <v>9.24</v>
      </c>
      <c r="X18" s="11">
        <v>113.32000000000001</v>
      </c>
      <c r="Y18" s="12">
        <f t="shared" ref="Y18:Y39" si="0">SUM(C18:X18)</f>
        <v>3789.0900000000006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301.5</v>
      </c>
      <c r="D19" s="11">
        <v>543.89</v>
      </c>
      <c r="E19" s="11">
        <v>654.13999999999987</v>
      </c>
      <c r="F19" s="11">
        <v>105.78999999999998</v>
      </c>
      <c r="G19" s="11">
        <v>215.05</v>
      </c>
      <c r="H19" s="11">
        <v>67.86</v>
      </c>
      <c r="I19" s="11">
        <v>79.239999999999995</v>
      </c>
      <c r="J19" s="11">
        <v>40.25</v>
      </c>
      <c r="K19" s="11">
        <v>90.3</v>
      </c>
      <c r="L19" s="11">
        <v>50.61</v>
      </c>
      <c r="M19" s="11">
        <v>24.150000000000002</v>
      </c>
      <c r="N19" s="11">
        <v>7.93</v>
      </c>
      <c r="O19" s="11">
        <v>0</v>
      </c>
      <c r="P19" s="11">
        <v>231.85000000000002</v>
      </c>
      <c r="Q19" s="11">
        <v>74.429999999999993</v>
      </c>
      <c r="R19" s="11">
        <v>161.61000000000001</v>
      </c>
      <c r="S19" s="11">
        <v>0</v>
      </c>
      <c r="T19" s="11">
        <v>13.02</v>
      </c>
      <c r="U19" s="11">
        <v>24.59</v>
      </c>
      <c r="V19" s="11">
        <v>54.14</v>
      </c>
      <c r="W19" s="11">
        <v>0</v>
      </c>
      <c r="X19" s="11">
        <v>17.38</v>
      </c>
      <c r="Y19" s="12">
        <f t="shared" si="0"/>
        <v>2757.7299999999996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255.79</v>
      </c>
      <c r="D20" s="11">
        <v>483.68000000000006</v>
      </c>
      <c r="E20" s="11">
        <v>802.92000000000019</v>
      </c>
      <c r="F20" s="11">
        <v>139.92000000000002</v>
      </c>
      <c r="G20" s="11">
        <v>298.58</v>
      </c>
      <c r="H20" s="11">
        <v>48.38</v>
      </c>
      <c r="I20" s="11">
        <v>21.61</v>
      </c>
      <c r="J20" s="11">
        <v>51.23</v>
      </c>
      <c r="K20" s="11">
        <v>53.68</v>
      </c>
      <c r="L20" s="11">
        <v>36.409999999999997</v>
      </c>
      <c r="M20" s="11">
        <v>34.72</v>
      </c>
      <c r="N20" s="11">
        <v>0</v>
      </c>
      <c r="O20" s="11">
        <v>0</v>
      </c>
      <c r="P20" s="11">
        <v>361.17000000000007</v>
      </c>
      <c r="Q20" s="11">
        <v>30.89</v>
      </c>
      <c r="R20" s="11">
        <v>139.07999999999998</v>
      </c>
      <c r="S20" s="11">
        <v>0</v>
      </c>
      <c r="T20" s="11">
        <v>27.5</v>
      </c>
      <c r="U20" s="11">
        <v>54.900000000000006</v>
      </c>
      <c r="V20" s="11">
        <v>18.149999999999999</v>
      </c>
      <c r="W20" s="11">
        <v>3.86</v>
      </c>
      <c r="X20" s="11">
        <v>35.14</v>
      </c>
      <c r="Y20" s="12">
        <f t="shared" si="0"/>
        <v>2897.61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146.5</v>
      </c>
      <c r="D21" s="11">
        <v>203.93999999999997</v>
      </c>
      <c r="E21" s="11">
        <v>241.96000000000004</v>
      </c>
      <c r="F21" s="11">
        <v>198.38</v>
      </c>
      <c r="G21" s="11">
        <v>230.98000000000008</v>
      </c>
      <c r="H21" s="11">
        <v>77.649999999999991</v>
      </c>
      <c r="I21" s="11">
        <v>36.049999999999997</v>
      </c>
      <c r="J21" s="11">
        <v>0</v>
      </c>
      <c r="K21" s="11">
        <v>10.45</v>
      </c>
      <c r="L21" s="11">
        <v>20.88</v>
      </c>
      <c r="M21" s="11">
        <v>26</v>
      </c>
      <c r="N21" s="11">
        <v>0</v>
      </c>
      <c r="O21" s="11">
        <v>0</v>
      </c>
      <c r="P21" s="11">
        <v>159.44999999999999</v>
      </c>
      <c r="Q21" s="11">
        <v>77.959999999999994</v>
      </c>
      <c r="R21" s="11">
        <v>38.32</v>
      </c>
      <c r="S21" s="11">
        <v>0</v>
      </c>
      <c r="T21" s="11">
        <v>18.439999999999998</v>
      </c>
      <c r="U21" s="11">
        <v>0</v>
      </c>
      <c r="V21" s="11">
        <v>18.36</v>
      </c>
      <c r="W21" s="11">
        <v>0</v>
      </c>
      <c r="X21" s="11">
        <v>8.9600000000000009</v>
      </c>
      <c r="Y21" s="12">
        <f t="shared" si="0"/>
        <v>1514.2800000000002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513.71</v>
      </c>
      <c r="D22" s="11">
        <v>201.38</v>
      </c>
      <c r="E22" s="11">
        <v>310.68999999999994</v>
      </c>
      <c r="F22" s="11">
        <v>88.950000000000017</v>
      </c>
      <c r="G22" s="11">
        <v>498.64999999999975</v>
      </c>
      <c r="H22" s="11">
        <v>93.91</v>
      </c>
      <c r="I22" s="11">
        <v>11.01</v>
      </c>
      <c r="J22" s="11">
        <v>17.259999999999998</v>
      </c>
      <c r="K22" s="11">
        <v>35.93</v>
      </c>
      <c r="L22" s="11">
        <v>11.27</v>
      </c>
      <c r="M22" s="11">
        <v>36.33</v>
      </c>
      <c r="N22" s="11">
        <v>17.440000000000001</v>
      </c>
      <c r="O22" s="11">
        <v>0</v>
      </c>
      <c r="P22" s="11">
        <v>74.069999999999993</v>
      </c>
      <c r="Q22" s="11">
        <v>138.75</v>
      </c>
      <c r="R22" s="11">
        <v>119.57</v>
      </c>
      <c r="S22" s="11">
        <v>0</v>
      </c>
      <c r="T22" s="11">
        <v>17.52</v>
      </c>
      <c r="U22" s="11">
        <v>8.99</v>
      </c>
      <c r="V22" s="11">
        <v>6.34</v>
      </c>
      <c r="W22" s="11">
        <v>10.09</v>
      </c>
      <c r="X22" s="11">
        <v>72.999999999999986</v>
      </c>
      <c r="Y22" s="12">
        <f t="shared" si="0"/>
        <v>2284.8599999999997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171.75999999999996</v>
      </c>
      <c r="D23" s="11">
        <v>99.52</v>
      </c>
      <c r="E23" s="11">
        <v>221.64000000000004</v>
      </c>
      <c r="F23" s="11">
        <v>181.88</v>
      </c>
      <c r="G23" s="11">
        <v>186.69000000000003</v>
      </c>
      <c r="H23" s="11">
        <v>565.93000000000006</v>
      </c>
      <c r="I23" s="11">
        <v>213.05</v>
      </c>
      <c r="J23" s="11">
        <v>169.79000000000002</v>
      </c>
      <c r="K23" s="11">
        <v>91.539999999999992</v>
      </c>
      <c r="L23" s="11">
        <v>140.38999999999999</v>
      </c>
      <c r="M23" s="11">
        <v>53.02</v>
      </c>
      <c r="N23" s="11">
        <v>4.92</v>
      </c>
      <c r="O23" s="11">
        <v>5.86</v>
      </c>
      <c r="P23" s="11">
        <v>141.62</v>
      </c>
      <c r="Q23" s="11">
        <v>55.38</v>
      </c>
      <c r="R23" s="11">
        <v>74.75</v>
      </c>
      <c r="S23" s="11">
        <v>0</v>
      </c>
      <c r="T23" s="11">
        <v>37.71</v>
      </c>
      <c r="U23" s="11">
        <v>27.509999999999998</v>
      </c>
      <c r="V23" s="11">
        <v>10.69</v>
      </c>
      <c r="W23" s="11">
        <v>8.6199999999999992</v>
      </c>
      <c r="X23" s="11">
        <v>25.61</v>
      </c>
      <c r="Y23" s="12">
        <f t="shared" si="0"/>
        <v>2487.8800000000006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98.06</v>
      </c>
      <c r="D24" s="11">
        <v>78.149999999999991</v>
      </c>
      <c r="E24" s="11">
        <v>53.679999999999993</v>
      </c>
      <c r="F24" s="11">
        <v>8.7899999999999991</v>
      </c>
      <c r="G24" s="11">
        <v>14.16</v>
      </c>
      <c r="H24" s="11">
        <v>348.49</v>
      </c>
      <c r="I24" s="11">
        <v>389.08999999999992</v>
      </c>
      <c r="J24" s="11">
        <v>71.92</v>
      </c>
      <c r="K24" s="11">
        <v>205.01</v>
      </c>
      <c r="L24" s="11">
        <v>109.24</v>
      </c>
      <c r="M24" s="11">
        <v>131.65</v>
      </c>
      <c r="N24" s="11">
        <v>40.43</v>
      </c>
      <c r="O24" s="11">
        <v>0</v>
      </c>
      <c r="P24" s="11">
        <v>96.57</v>
      </c>
      <c r="Q24" s="11">
        <v>0</v>
      </c>
      <c r="R24" s="11">
        <v>10.84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34.42</v>
      </c>
      <c r="Y24" s="12">
        <f t="shared" si="0"/>
        <v>1690.5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19.16</v>
      </c>
      <c r="D25" s="11">
        <v>107.29</v>
      </c>
      <c r="E25" s="11">
        <v>23.31</v>
      </c>
      <c r="F25" s="11">
        <v>0</v>
      </c>
      <c r="G25" s="11">
        <v>54.650000000000006</v>
      </c>
      <c r="H25" s="11">
        <v>118.18</v>
      </c>
      <c r="I25" s="11">
        <v>187.01999999999998</v>
      </c>
      <c r="J25" s="11">
        <v>354.38</v>
      </c>
      <c r="K25" s="11">
        <v>382.15000000000003</v>
      </c>
      <c r="L25" s="11">
        <v>162.94</v>
      </c>
      <c r="M25" s="11">
        <v>207.73</v>
      </c>
      <c r="N25" s="11">
        <v>50.1</v>
      </c>
      <c r="O25" s="11">
        <v>0</v>
      </c>
      <c r="P25" s="11">
        <v>59.19</v>
      </c>
      <c r="Q25" s="11">
        <v>13.059999999999999</v>
      </c>
      <c r="R25" s="11">
        <v>11.1</v>
      </c>
      <c r="S25" s="11">
        <v>4.2699999999999996</v>
      </c>
      <c r="T25" s="11">
        <v>4.78</v>
      </c>
      <c r="U25" s="11">
        <v>0</v>
      </c>
      <c r="V25" s="11">
        <v>0</v>
      </c>
      <c r="W25" s="11">
        <v>0</v>
      </c>
      <c r="X25" s="11">
        <v>66.47999999999999</v>
      </c>
      <c r="Y25" s="12">
        <f t="shared" si="0"/>
        <v>1825.79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46.31</v>
      </c>
      <c r="D26" s="11">
        <v>171.95000000000005</v>
      </c>
      <c r="E26" s="11">
        <v>87.33</v>
      </c>
      <c r="F26" s="11">
        <v>28.740000000000002</v>
      </c>
      <c r="G26" s="11">
        <v>32.83</v>
      </c>
      <c r="H26" s="11">
        <v>164.64999999999998</v>
      </c>
      <c r="I26" s="11">
        <v>219.76</v>
      </c>
      <c r="J26" s="11">
        <v>186.14</v>
      </c>
      <c r="K26" s="11">
        <v>537.80999999999983</v>
      </c>
      <c r="L26" s="11">
        <v>383.51999999999987</v>
      </c>
      <c r="M26" s="11">
        <v>915.49000000000012</v>
      </c>
      <c r="N26" s="11">
        <v>77.429999999999993</v>
      </c>
      <c r="O26" s="11">
        <v>0</v>
      </c>
      <c r="P26" s="11">
        <v>148.58000000000001</v>
      </c>
      <c r="Q26" s="11">
        <v>16.059999999999999</v>
      </c>
      <c r="R26" s="11">
        <v>60.52</v>
      </c>
      <c r="S26" s="11">
        <v>4.5599999999999996</v>
      </c>
      <c r="T26" s="11">
        <v>33.56</v>
      </c>
      <c r="U26" s="11">
        <v>0</v>
      </c>
      <c r="V26" s="11">
        <v>0</v>
      </c>
      <c r="W26" s="11">
        <v>7.66</v>
      </c>
      <c r="X26" s="11">
        <v>49.98</v>
      </c>
      <c r="Y26" s="12">
        <f t="shared" si="0"/>
        <v>3172.8799999999992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77.17</v>
      </c>
      <c r="D27" s="11">
        <v>24.85</v>
      </c>
      <c r="E27" s="11">
        <v>0</v>
      </c>
      <c r="F27" s="11">
        <v>18.23</v>
      </c>
      <c r="G27" s="11">
        <v>43.540000000000006</v>
      </c>
      <c r="H27" s="11">
        <v>76.240000000000009</v>
      </c>
      <c r="I27" s="11">
        <v>98.15</v>
      </c>
      <c r="J27" s="11">
        <v>211.18</v>
      </c>
      <c r="K27" s="11">
        <v>236.39</v>
      </c>
      <c r="L27" s="11">
        <v>548.6099999999999</v>
      </c>
      <c r="M27" s="11">
        <v>625.69999999999993</v>
      </c>
      <c r="N27" s="11">
        <v>92.6</v>
      </c>
      <c r="O27" s="11">
        <v>12.54</v>
      </c>
      <c r="P27" s="11">
        <v>80.290000000000006</v>
      </c>
      <c r="Q27" s="11">
        <v>14.94</v>
      </c>
      <c r="R27" s="11">
        <v>17.170000000000002</v>
      </c>
      <c r="S27" s="11">
        <v>14.33</v>
      </c>
      <c r="T27" s="11">
        <v>0</v>
      </c>
      <c r="U27" s="11">
        <v>7.46</v>
      </c>
      <c r="V27" s="11">
        <v>22.84</v>
      </c>
      <c r="W27" s="11">
        <v>0</v>
      </c>
      <c r="X27" s="11">
        <v>9.9499999999999993</v>
      </c>
      <c r="Y27" s="12">
        <f t="shared" si="0"/>
        <v>2232.1799999999998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42.39</v>
      </c>
      <c r="D28" s="11">
        <v>54.88</v>
      </c>
      <c r="E28" s="11">
        <v>72.28</v>
      </c>
      <c r="F28" s="11">
        <v>24.229999999999997</v>
      </c>
      <c r="G28" s="11">
        <v>62.64</v>
      </c>
      <c r="H28" s="11">
        <v>102.87</v>
      </c>
      <c r="I28" s="11">
        <v>117.77000000000001</v>
      </c>
      <c r="J28" s="11">
        <v>171.68</v>
      </c>
      <c r="K28" s="11">
        <v>400.69999999999993</v>
      </c>
      <c r="L28" s="11">
        <v>318.02999999999997</v>
      </c>
      <c r="M28" s="11">
        <v>957.37</v>
      </c>
      <c r="N28" s="11">
        <v>103.25</v>
      </c>
      <c r="O28" s="11">
        <v>16.43</v>
      </c>
      <c r="P28" s="11">
        <v>106.83000000000001</v>
      </c>
      <c r="Q28" s="11">
        <v>9.19</v>
      </c>
      <c r="R28" s="11">
        <v>30.16</v>
      </c>
      <c r="S28" s="11">
        <v>8.5399999999999991</v>
      </c>
      <c r="T28" s="11">
        <v>0</v>
      </c>
      <c r="U28" s="11">
        <v>14.43</v>
      </c>
      <c r="V28" s="11">
        <v>0</v>
      </c>
      <c r="W28" s="11">
        <v>0</v>
      </c>
      <c r="X28" s="11">
        <v>36.269999999999996</v>
      </c>
      <c r="Y28" s="12">
        <f t="shared" si="0"/>
        <v>2649.9399999999996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6.6</v>
      </c>
      <c r="E29" s="11">
        <v>7.5</v>
      </c>
      <c r="F29" s="11">
        <v>0</v>
      </c>
      <c r="G29" s="11">
        <v>0</v>
      </c>
      <c r="H29" s="11">
        <v>57.980000000000004</v>
      </c>
      <c r="I29" s="11">
        <v>65.41</v>
      </c>
      <c r="J29" s="11">
        <v>36.67</v>
      </c>
      <c r="K29" s="11">
        <v>93.01</v>
      </c>
      <c r="L29" s="11">
        <v>119.64999999999999</v>
      </c>
      <c r="M29" s="11">
        <v>288.08</v>
      </c>
      <c r="N29" s="11">
        <v>140.13</v>
      </c>
      <c r="O29" s="11">
        <v>0</v>
      </c>
      <c r="P29" s="11">
        <v>32.97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25.91</v>
      </c>
      <c r="Y29" s="12">
        <f t="shared" si="0"/>
        <v>880.44999999999993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1.89</v>
      </c>
      <c r="F30" s="11">
        <v>3.26</v>
      </c>
      <c r="G30" s="11">
        <v>0</v>
      </c>
      <c r="H30" s="11">
        <v>3.54</v>
      </c>
      <c r="I30" s="11">
        <v>0</v>
      </c>
      <c r="J30" s="11">
        <v>4.79</v>
      </c>
      <c r="K30" s="11">
        <v>18.21</v>
      </c>
      <c r="L30" s="11">
        <v>6.54</v>
      </c>
      <c r="M30" s="11">
        <v>12.96</v>
      </c>
      <c r="N30" s="11">
        <v>0</v>
      </c>
      <c r="O30" s="11">
        <v>40.85</v>
      </c>
      <c r="P30" s="11">
        <v>2.9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47.360000000000007</v>
      </c>
      <c r="Y30" s="12">
        <f t="shared" si="0"/>
        <v>145.28000000000003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278.64999999999998</v>
      </c>
      <c r="D31" s="11">
        <v>319.72999999999996</v>
      </c>
      <c r="E31" s="11">
        <v>407.45000000000005</v>
      </c>
      <c r="F31" s="11">
        <v>221.99000000000004</v>
      </c>
      <c r="G31" s="11">
        <v>298.29999999999995</v>
      </c>
      <c r="H31" s="11">
        <v>155.41</v>
      </c>
      <c r="I31" s="11">
        <v>137.21000000000004</v>
      </c>
      <c r="J31" s="11">
        <v>74.789999999999992</v>
      </c>
      <c r="K31" s="11">
        <v>130.03000000000003</v>
      </c>
      <c r="L31" s="11">
        <v>66.87</v>
      </c>
      <c r="M31" s="11">
        <v>189.43999999999997</v>
      </c>
      <c r="N31" s="11">
        <v>0</v>
      </c>
      <c r="O31" s="11">
        <v>0</v>
      </c>
      <c r="P31" s="11">
        <v>844.46000000000038</v>
      </c>
      <c r="Q31" s="11">
        <v>18.149999999999999</v>
      </c>
      <c r="R31" s="11">
        <v>65.960000000000008</v>
      </c>
      <c r="S31" s="11">
        <v>6.36</v>
      </c>
      <c r="T31" s="11">
        <v>216.13999999999996</v>
      </c>
      <c r="U31" s="11">
        <v>129.18000000000004</v>
      </c>
      <c r="V31" s="11">
        <v>53.48</v>
      </c>
      <c r="W31" s="11">
        <v>15.65</v>
      </c>
      <c r="X31" s="11">
        <v>42.75</v>
      </c>
      <c r="Y31" s="12">
        <f t="shared" si="0"/>
        <v>3672.0000000000005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129.79</v>
      </c>
      <c r="D32" s="11">
        <v>62.949999999999996</v>
      </c>
      <c r="E32" s="11">
        <v>100.26</v>
      </c>
      <c r="F32" s="11">
        <v>66.819999999999993</v>
      </c>
      <c r="G32" s="11">
        <v>98</v>
      </c>
      <c r="H32" s="11">
        <v>33.19</v>
      </c>
      <c r="I32" s="11">
        <v>0</v>
      </c>
      <c r="J32" s="11">
        <v>4.2</v>
      </c>
      <c r="K32" s="11">
        <v>16.52</v>
      </c>
      <c r="L32" s="11">
        <v>0</v>
      </c>
      <c r="M32" s="11">
        <v>7.61</v>
      </c>
      <c r="N32" s="11">
        <v>0</v>
      </c>
      <c r="O32" s="11">
        <v>0</v>
      </c>
      <c r="P32" s="11">
        <v>31.41</v>
      </c>
      <c r="Q32" s="11">
        <v>355.90999999999997</v>
      </c>
      <c r="R32" s="11">
        <v>268.54000000000002</v>
      </c>
      <c r="S32" s="11">
        <v>0</v>
      </c>
      <c r="T32" s="11">
        <v>18.36</v>
      </c>
      <c r="U32" s="11">
        <v>9.44</v>
      </c>
      <c r="V32" s="11">
        <v>9.25</v>
      </c>
      <c r="W32" s="11">
        <v>50.550000000000004</v>
      </c>
      <c r="X32" s="11">
        <v>36.24</v>
      </c>
      <c r="Y32" s="12">
        <f t="shared" si="0"/>
        <v>1299.0399999999997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154.45000000000002</v>
      </c>
      <c r="D33" s="11">
        <v>168.76000000000002</v>
      </c>
      <c r="E33" s="11">
        <v>161.41999999999999</v>
      </c>
      <c r="F33" s="11">
        <v>54.710000000000008</v>
      </c>
      <c r="G33" s="11">
        <v>142.41</v>
      </c>
      <c r="H33" s="11">
        <v>17.22</v>
      </c>
      <c r="I33" s="11">
        <v>0</v>
      </c>
      <c r="J33" s="11">
        <v>9.4</v>
      </c>
      <c r="K33" s="11">
        <v>9.2799999999999994</v>
      </c>
      <c r="L33" s="11">
        <v>0</v>
      </c>
      <c r="M33" s="11">
        <v>0</v>
      </c>
      <c r="N33" s="11">
        <v>0</v>
      </c>
      <c r="O33" s="11">
        <v>0</v>
      </c>
      <c r="P33" s="11">
        <v>104.19</v>
      </c>
      <c r="Q33" s="11">
        <v>271.61</v>
      </c>
      <c r="R33" s="11">
        <v>647.4699999999998</v>
      </c>
      <c r="S33" s="11">
        <v>14.9</v>
      </c>
      <c r="T33" s="11">
        <v>0</v>
      </c>
      <c r="U33" s="11">
        <v>0</v>
      </c>
      <c r="V33" s="11">
        <v>51.319999999999993</v>
      </c>
      <c r="W33" s="11">
        <v>41.160000000000004</v>
      </c>
      <c r="X33" s="11">
        <v>97.6</v>
      </c>
      <c r="Y33" s="12">
        <f t="shared" si="0"/>
        <v>1945.8999999999996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27.93</v>
      </c>
      <c r="D34" s="11">
        <v>45.170000000000009</v>
      </c>
      <c r="E34" s="11">
        <v>9.5500000000000007</v>
      </c>
      <c r="F34" s="11">
        <v>0</v>
      </c>
      <c r="G34" s="11">
        <v>7.31</v>
      </c>
      <c r="H34" s="11">
        <v>28.130000000000003</v>
      </c>
      <c r="I34" s="11">
        <v>14.86</v>
      </c>
      <c r="J34" s="11">
        <v>9.25</v>
      </c>
      <c r="K34" s="11">
        <v>51.02000000000001</v>
      </c>
      <c r="L34" s="11">
        <v>55.269999999999996</v>
      </c>
      <c r="M34" s="11">
        <v>39.53</v>
      </c>
      <c r="N34" s="11">
        <v>21.48</v>
      </c>
      <c r="O34" s="11">
        <v>0</v>
      </c>
      <c r="P34" s="11">
        <v>19.93</v>
      </c>
      <c r="Q34" s="11">
        <v>3.57</v>
      </c>
      <c r="R34" s="11">
        <v>27.37</v>
      </c>
      <c r="S34" s="11">
        <v>151.82999999999998</v>
      </c>
      <c r="T34" s="11">
        <v>0</v>
      </c>
      <c r="U34" s="11">
        <v>0</v>
      </c>
      <c r="V34" s="11">
        <v>11.06</v>
      </c>
      <c r="W34" s="11">
        <v>0</v>
      </c>
      <c r="X34" s="11">
        <v>46.08</v>
      </c>
      <c r="Y34" s="12">
        <f t="shared" si="0"/>
        <v>569.34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40.200000000000003</v>
      </c>
      <c r="D35" s="11">
        <v>92.16</v>
      </c>
      <c r="E35" s="11">
        <v>48.36</v>
      </c>
      <c r="F35" s="11">
        <v>19.18</v>
      </c>
      <c r="G35" s="11">
        <v>56.1</v>
      </c>
      <c r="H35" s="11">
        <v>0</v>
      </c>
      <c r="I35" s="11">
        <v>9.26</v>
      </c>
      <c r="J35" s="11">
        <v>9.24</v>
      </c>
      <c r="K35" s="11">
        <v>0</v>
      </c>
      <c r="L35" s="11">
        <v>0</v>
      </c>
      <c r="M35" s="11">
        <v>19.02</v>
      </c>
      <c r="N35" s="11">
        <v>0</v>
      </c>
      <c r="O35" s="11">
        <v>0</v>
      </c>
      <c r="P35" s="11">
        <v>402.21999999999997</v>
      </c>
      <c r="Q35" s="11">
        <v>0</v>
      </c>
      <c r="R35" s="11">
        <v>0</v>
      </c>
      <c r="S35" s="11">
        <v>5.15</v>
      </c>
      <c r="T35" s="11">
        <v>841.84000000000015</v>
      </c>
      <c r="U35" s="11">
        <v>349.51000000000005</v>
      </c>
      <c r="V35" s="11">
        <v>23.04</v>
      </c>
      <c r="W35" s="11">
        <v>8.3699999999999992</v>
      </c>
      <c r="X35" s="11">
        <v>30.560000000000002</v>
      </c>
      <c r="Y35" s="12">
        <f t="shared" si="0"/>
        <v>1954.2099999999998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46.650000000000006</v>
      </c>
      <c r="D36" s="11">
        <v>60.20000000000001</v>
      </c>
      <c r="E36" s="11">
        <v>60.65</v>
      </c>
      <c r="F36" s="11">
        <v>9.0399999999999991</v>
      </c>
      <c r="G36" s="11">
        <v>38.04</v>
      </c>
      <c r="H36" s="11">
        <v>0</v>
      </c>
      <c r="I36" s="11">
        <v>19.93</v>
      </c>
      <c r="J36" s="11">
        <v>5.45</v>
      </c>
      <c r="K36" s="11">
        <v>23.14</v>
      </c>
      <c r="L36" s="11">
        <v>19.260000000000002</v>
      </c>
      <c r="M36" s="11">
        <v>26.359999999999996</v>
      </c>
      <c r="N36" s="11">
        <v>0</v>
      </c>
      <c r="O36" s="11">
        <v>0</v>
      </c>
      <c r="P36" s="11">
        <v>224.21999999999997</v>
      </c>
      <c r="Q36" s="11">
        <v>0</v>
      </c>
      <c r="R36" s="11">
        <v>20.880000000000003</v>
      </c>
      <c r="S36" s="11">
        <v>0</v>
      </c>
      <c r="T36" s="11">
        <v>560.06999999999994</v>
      </c>
      <c r="U36" s="11">
        <v>293.61000000000013</v>
      </c>
      <c r="V36" s="11">
        <v>8.98</v>
      </c>
      <c r="W36" s="11">
        <v>0</v>
      </c>
      <c r="X36" s="11">
        <v>27.62</v>
      </c>
      <c r="Y36" s="12">
        <f t="shared" si="0"/>
        <v>1444.1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93.44</v>
      </c>
      <c r="D37" s="11">
        <v>39.019999999999996</v>
      </c>
      <c r="E37" s="11">
        <v>96.05</v>
      </c>
      <c r="F37" s="11">
        <v>6.47</v>
      </c>
      <c r="G37" s="11">
        <v>19.2</v>
      </c>
      <c r="H37" s="11">
        <v>23.36</v>
      </c>
      <c r="I37" s="11">
        <v>0</v>
      </c>
      <c r="J37" s="11">
        <v>0</v>
      </c>
      <c r="K37" s="11">
        <v>32.14</v>
      </c>
      <c r="L37" s="11">
        <v>13.95</v>
      </c>
      <c r="M37" s="11">
        <v>9.52</v>
      </c>
      <c r="N37" s="11">
        <v>0</v>
      </c>
      <c r="O37" s="11">
        <v>0</v>
      </c>
      <c r="P37" s="11">
        <v>91.72</v>
      </c>
      <c r="Q37" s="11">
        <v>16.740000000000002</v>
      </c>
      <c r="R37" s="11">
        <v>79.72999999999999</v>
      </c>
      <c r="S37" s="11">
        <v>0</v>
      </c>
      <c r="T37" s="11">
        <v>0</v>
      </c>
      <c r="U37" s="11">
        <v>0</v>
      </c>
      <c r="V37" s="11">
        <v>571.73</v>
      </c>
      <c r="W37" s="11">
        <v>0</v>
      </c>
      <c r="X37" s="11">
        <v>68.3</v>
      </c>
      <c r="Y37" s="12">
        <f t="shared" si="0"/>
        <v>1161.3699999999999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36.550000000000004</v>
      </c>
      <c r="D38" s="11">
        <v>27.699999999999996</v>
      </c>
      <c r="E38" s="11">
        <v>11.53</v>
      </c>
      <c r="F38" s="11">
        <v>5.35</v>
      </c>
      <c r="G38" s="11">
        <v>17.96</v>
      </c>
      <c r="H38" s="11">
        <v>38.690000000000005</v>
      </c>
      <c r="I38" s="11">
        <v>0</v>
      </c>
      <c r="J38" s="11">
        <v>3.04</v>
      </c>
      <c r="K38" s="11">
        <v>12.82</v>
      </c>
      <c r="L38" s="11">
        <v>2.58</v>
      </c>
      <c r="M38" s="11">
        <v>0</v>
      </c>
      <c r="N38" s="11">
        <v>0</v>
      </c>
      <c r="O38" s="11">
        <v>0</v>
      </c>
      <c r="P38" s="11">
        <v>25.75</v>
      </c>
      <c r="Q38" s="11">
        <v>21.55</v>
      </c>
      <c r="R38" s="11">
        <v>52.42</v>
      </c>
      <c r="S38" s="11">
        <v>0</v>
      </c>
      <c r="T38" s="11">
        <v>4.8</v>
      </c>
      <c r="U38" s="11">
        <v>7.41</v>
      </c>
      <c r="V38" s="11">
        <v>16.600000000000001</v>
      </c>
      <c r="W38" s="11">
        <v>86.350000000000009</v>
      </c>
      <c r="X38" s="11">
        <v>10.370000000000001</v>
      </c>
      <c r="Y38" s="12">
        <f t="shared" si="0"/>
        <v>381.47000000000008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25.68</v>
      </c>
      <c r="D39" s="11">
        <v>19.95</v>
      </c>
      <c r="E39" s="11">
        <v>0</v>
      </c>
      <c r="F39" s="11">
        <v>0</v>
      </c>
      <c r="G39" s="11">
        <v>41.84</v>
      </c>
      <c r="H39" s="11">
        <v>12.44</v>
      </c>
      <c r="I39" s="11">
        <v>0</v>
      </c>
      <c r="J39" s="11">
        <v>0</v>
      </c>
      <c r="K39" s="11">
        <v>17.78</v>
      </c>
      <c r="L39" s="11">
        <v>7.55</v>
      </c>
      <c r="M39" s="11">
        <v>24.37</v>
      </c>
      <c r="N39" s="11">
        <v>15.85</v>
      </c>
      <c r="O39" s="11">
        <v>8.98</v>
      </c>
      <c r="P39" s="11">
        <v>35.86</v>
      </c>
      <c r="Q39" s="11">
        <v>10.39</v>
      </c>
      <c r="R39" s="11">
        <v>0</v>
      </c>
      <c r="S39" s="11">
        <v>4.41</v>
      </c>
      <c r="T39" s="11">
        <v>11.21</v>
      </c>
      <c r="U39" s="11">
        <v>0</v>
      </c>
      <c r="V39" s="11">
        <v>0</v>
      </c>
      <c r="W39" s="11">
        <v>0</v>
      </c>
      <c r="X39" s="11">
        <v>26.53</v>
      </c>
      <c r="Y39" s="12">
        <f t="shared" si="0"/>
        <v>262.83999999999992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3326.8199999999993</v>
      </c>
      <c r="D40" s="15">
        <f t="shared" si="1"/>
        <v>3284.2799999999993</v>
      </c>
      <c r="E40" s="15">
        <f t="shared" si="1"/>
        <v>3950.6400000000008</v>
      </c>
      <c r="F40" s="15">
        <f t="shared" si="1"/>
        <v>1292.5600000000002</v>
      </c>
      <c r="G40" s="15">
        <f t="shared" si="1"/>
        <v>2663.04</v>
      </c>
      <c r="H40" s="15">
        <f t="shared" si="1"/>
        <v>2235.4100000000003</v>
      </c>
      <c r="I40" s="15">
        <f t="shared" si="1"/>
        <v>1690.38</v>
      </c>
      <c r="J40" s="15">
        <f t="shared" si="1"/>
        <v>1446.5300000000002</v>
      </c>
      <c r="K40" s="15">
        <f t="shared" si="1"/>
        <v>2552.9800000000005</v>
      </c>
      <c r="L40" s="15">
        <f t="shared" si="1"/>
        <v>2103.61</v>
      </c>
      <c r="M40" s="15">
        <f t="shared" si="1"/>
        <v>3741.26</v>
      </c>
      <c r="N40" s="15">
        <f t="shared" si="1"/>
        <v>571.56000000000006</v>
      </c>
      <c r="O40" s="15">
        <f t="shared" si="1"/>
        <v>84.660000000000011</v>
      </c>
      <c r="P40" s="15">
        <f t="shared" si="1"/>
        <v>3652.95</v>
      </c>
      <c r="Q40" s="15">
        <f t="shared" si="1"/>
        <v>1269.4899999999998</v>
      </c>
      <c r="R40" s="15">
        <f t="shared" si="1"/>
        <v>1991.9099999999999</v>
      </c>
      <c r="S40" s="15">
        <f t="shared" si="1"/>
        <v>230.64999999999998</v>
      </c>
      <c r="T40" s="15">
        <f t="shared" si="1"/>
        <v>1881.46</v>
      </c>
      <c r="U40" s="15">
        <f t="shared" si="1"/>
        <v>956.69000000000017</v>
      </c>
      <c r="V40" s="15">
        <f t="shared" si="1"/>
        <v>920.48</v>
      </c>
      <c r="W40" s="15">
        <f t="shared" si="1"/>
        <v>241.55</v>
      </c>
      <c r="X40" s="15">
        <f t="shared" si="1"/>
        <v>929.83000000000015</v>
      </c>
      <c r="Y40" s="16">
        <f t="shared" si="1"/>
        <v>41018.74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1889</v>
      </c>
      <c r="D18" s="11">
        <v>1153</v>
      </c>
      <c r="E18" s="11">
        <v>869</v>
      </c>
      <c r="F18" s="11">
        <v>318</v>
      </c>
      <c r="G18" s="11">
        <v>987</v>
      </c>
      <c r="H18" s="11">
        <v>86</v>
      </c>
      <c r="I18" s="11">
        <v>35</v>
      </c>
      <c r="J18" s="11">
        <v>58</v>
      </c>
      <c r="K18" s="11">
        <v>124</v>
      </c>
      <c r="L18" s="11">
        <v>57</v>
      </c>
      <c r="M18" s="11">
        <v>62</v>
      </c>
      <c r="N18" s="11">
        <v>0</v>
      </c>
      <c r="O18" s="11">
        <v>0</v>
      </c>
      <c r="P18" s="11">
        <v>572</v>
      </c>
      <c r="Q18" s="11">
        <v>142</v>
      </c>
      <c r="R18" s="11">
        <v>129</v>
      </c>
      <c r="S18" s="11">
        <v>12</v>
      </c>
      <c r="T18" s="11">
        <v>84</v>
      </c>
      <c r="U18" s="11">
        <v>105</v>
      </c>
      <c r="V18" s="11">
        <v>38</v>
      </c>
      <c r="W18" s="11">
        <v>19</v>
      </c>
      <c r="X18" s="11">
        <v>91</v>
      </c>
      <c r="Y18" s="12">
        <v>6830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914</v>
      </c>
      <c r="D19" s="11">
        <v>1637</v>
      </c>
      <c r="E19" s="11">
        <v>2010</v>
      </c>
      <c r="F19" s="11">
        <v>169</v>
      </c>
      <c r="G19" s="11">
        <v>503</v>
      </c>
      <c r="H19" s="11">
        <v>41</v>
      </c>
      <c r="I19" s="11">
        <v>14</v>
      </c>
      <c r="J19" s="11">
        <v>29</v>
      </c>
      <c r="K19" s="11">
        <v>104</v>
      </c>
      <c r="L19" s="11">
        <v>28</v>
      </c>
      <c r="M19" s="11">
        <v>50</v>
      </c>
      <c r="N19" s="11">
        <v>16</v>
      </c>
      <c r="O19" s="11">
        <v>0</v>
      </c>
      <c r="P19" s="11">
        <v>507</v>
      </c>
      <c r="Q19" s="11">
        <v>59</v>
      </c>
      <c r="R19" s="11">
        <v>288</v>
      </c>
      <c r="S19" s="11">
        <v>12</v>
      </c>
      <c r="T19" s="11">
        <v>49</v>
      </c>
      <c r="U19" s="11">
        <v>81</v>
      </c>
      <c r="V19" s="11">
        <v>14</v>
      </c>
      <c r="W19" s="11">
        <v>20</v>
      </c>
      <c r="X19" s="11">
        <v>80</v>
      </c>
      <c r="Y19" s="12">
        <v>6626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934</v>
      </c>
      <c r="D20" s="11">
        <v>1522</v>
      </c>
      <c r="E20" s="11">
        <v>2429</v>
      </c>
      <c r="F20" s="11">
        <v>295</v>
      </c>
      <c r="G20" s="11">
        <v>587</v>
      </c>
      <c r="H20" s="11">
        <v>70</v>
      </c>
      <c r="I20" s="11">
        <v>22</v>
      </c>
      <c r="J20" s="11">
        <v>31</v>
      </c>
      <c r="K20" s="11">
        <v>110</v>
      </c>
      <c r="L20" s="11">
        <v>37</v>
      </c>
      <c r="M20" s="11">
        <v>34</v>
      </c>
      <c r="N20" s="11">
        <v>10</v>
      </c>
      <c r="O20" s="11">
        <v>0</v>
      </c>
      <c r="P20" s="11">
        <v>586</v>
      </c>
      <c r="Q20" s="11">
        <v>111</v>
      </c>
      <c r="R20" s="11">
        <v>200</v>
      </c>
      <c r="S20" s="11">
        <v>5</v>
      </c>
      <c r="T20" s="11">
        <v>78</v>
      </c>
      <c r="U20" s="11">
        <v>0</v>
      </c>
      <c r="V20" s="11">
        <v>11</v>
      </c>
      <c r="W20" s="11">
        <v>0</v>
      </c>
      <c r="X20" s="11">
        <v>76</v>
      </c>
      <c r="Y20" s="12">
        <v>7147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466</v>
      </c>
      <c r="D21" s="11">
        <v>639</v>
      </c>
      <c r="E21" s="11">
        <v>513</v>
      </c>
      <c r="F21" s="11">
        <v>432</v>
      </c>
      <c r="G21" s="11">
        <v>433</v>
      </c>
      <c r="H21" s="11">
        <v>185</v>
      </c>
      <c r="I21" s="11">
        <v>38</v>
      </c>
      <c r="J21" s="11">
        <v>21</v>
      </c>
      <c r="K21" s="11">
        <v>58</v>
      </c>
      <c r="L21" s="11">
        <v>37</v>
      </c>
      <c r="M21" s="11">
        <v>32</v>
      </c>
      <c r="N21" s="11">
        <v>0</v>
      </c>
      <c r="O21" s="11">
        <v>0</v>
      </c>
      <c r="P21" s="11">
        <v>438</v>
      </c>
      <c r="Q21" s="11">
        <v>75</v>
      </c>
      <c r="R21" s="11">
        <v>90</v>
      </c>
      <c r="S21" s="11">
        <v>0</v>
      </c>
      <c r="T21" s="11">
        <v>10</v>
      </c>
      <c r="U21" s="11">
        <v>31</v>
      </c>
      <c r="V21" s="11">
        <v>29</v>
      </c>
      <c r="W21" s="11">
        <v>0</v>
      </c>
      <c r="X21" s="11">
        <v>39</v>
      </c>
      <c r="Y21" s="12">
        <v>3567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950</v>
      </c>
      <c r="D22" s="11">
        <v>648</v>
      </c>
      <c r="E22" s="11">
        <v>818</v>
      </c>
      <c r="F22" s="11">
        <v>321</v>
      </c>
      <c r="G22" s="11">
        <v>1479</v>
      </c>
      <c r="H22" s="11">
        <v>79</v>
      </c>
      <c r="I22" s="11">
        <v>0</v>
      </c>
      <c r="J22" s="11">
        <v>8</v>
      </c>
      <c r="K22" s="11">
        <v>86</v>
      </c>
      <c r="L22" s="11">
        <v>110</v>
      </c>
      <c r="M22" s="11">
        <v>98</v>
      </c>
      <c r="N22" s="11">
        <v>0</v>
      </c>
      <c r="O22" s="11">
        <v>0</v>
      </c>
      <c r="P22" s="11">
        <v>309</v>
      </c>
      <c r="Q22" s="11">
        <v>111</v>
      </c>
      <c r="R22" s="11">
        <v>202</v>
      </c>
      <c r="S22" s="11">
        <v>7</v>
      </c>
      <c r="T22" s="11">
        <v>0</v>
      </c>
      <c r="U22" s="11">
        <v>28</v>
      </c>
      <c r="V22" s="11">
        <v>63</v>
      </c>
      <c r="W22" s="11">
        <v>29</v>
      </c>
      <c r="X22" s="11">
        <v>19</v>
      </c>
      <c r="Y22" s="12">
        <v>5368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295</v>
      </c>
      <c r="D23" s="11">
        <v>476</v>
      </c>
      <c r="E23" s="11">
        <v>345</v>
      </c>
      <c r="F23" s="11">
        <v>218</v>
      </c>
      <c r="G23" s="11">
        <v>312</v>
      </c>
      <c r="H23" s="11">
        <v>953</v>
      </c>
      <c r="I23" s="11">
        <v>401</v>
      </c>
      <c r="J23" s="11">
        <v>238</v>
      </c>
      <c r="K23" s="11">
        <v>298</v>
      </c>
      <c r="L23" s="11">
        <v>235</v>
      </c>
      <c r="M23" s="11">
        <v>144</v>
      </c>
      <c r="N23" s="11">
        <v>11</v>
      </c>
      <c r="O23" s="11">
        <v>23</v>
      </c>
      <c r="P23" s="11">
        <v>329</v>
      </c>
      <c r="Q23" s="11">
        <v>50</v>
      </c>
      <c r="R23" s="11">
        <v>64</v>
      </c>
      <c r="S23" s="11">
        <v>11</v>
      </c>
      <c r="T23" s="11">
        <v>26</v>
      </c>
      <c r="U23" s="11">
        <v>11</v>
      </c>
      <c r="V23" s="11">
        <v>0</v>
      </c>
      <c r="W23" s="11">
        <v>0</v>
      </c>
      <c r="X23" s="11">
        <v>76</v>
      </c>
      <c r="Y23" s="12">
        <v>4516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227</v>
      </c>
      <c r="D24" s="11">
        <v>171</v>
      </c>
      <c r="E24" s="11">
        <v>99</v>
      </c>
      <c r="F24" s="11">
        <v>36</v>
      </c>
      <c r="G24" s="11">
        <v>101</v>
      </c>
      <c r="H24" s="11">
        <v>395</v>
      </c>
      <c r="I24" s="11">
        <v>918</v>
      </c>
      <c r="J24" s="11">
        <v>185</v>
      </c>
      <c r="K24" s="11">
        <v>558</v>
      </c>
      <c r="L24" s="11">
        <v>178</v>
      </c>
      <c r="M24" s="11">
        <v>354</v>
      </c>
      <c r="N24" s="11">
        <v>59</v>
      </c>
      <c r="O24" s="11">
        <v>6</v>
      </c>
      <c r="P24" s="11">
        <v>148</v>
      </c>
      <c r="Q24" s="11">
        <v>0</v>
      </c>
      <c r="R24" s="11">
        <v>11</v>
      </c>
      <c r="S24" s="11">
        <v>0</v>
      </c>
      <c r="T24" s="11">
        <v>19</v>
      </c>
      <c r="U24" s="11">
        <v>10</v>
      </c>
      <c r="V24" s="11">
        <v>52</v>
      </c>
      <c r="W24" s="11">
        <v>5</v>
      </c>
      <c r="X24" s="11">
        <v>121</v>
      </c>
      <c r="Y24" s="12">
        <v>3655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167</v>
      </c>
      <c r="D25" s="11">
        <v>169</v>
      </c>
      <c r="E25" s="11">
        <v>117</v>
      </c>
      <c r="F25" s="11">
        <v>29</v>
      </c>
      <c r="G25" s="11">
        <v>33</v>
      </c>
      <c r="H25" s="11">
        <v>361</v>
      </c>
      <c r="I25" s="11">
        <v>477</v>
      </c>
      <c r="J25" s="11">
        <v>799</v>
      </c>
      <c r="K25" s="11">
        <v>686</v>
      </c>
      <c r="L25" s="11">
        <v>619</v>
      </c>
      <c r="M25" s="11">
        <v>435</v>
      </c>
      <c r="N25" s="11">
        <v>149</v>
      </c>
      <c r="O25" s="11">
        <v>4</v>
      </c>
      <c r="P25" s="11">
        <v>127</v>
      </c>
      <c r="Q25" s="11">
        <v>18</v>
      </c>
      <c r="R25" s="11">
        <v>8</v>
      </c>
      <c r="S25" s="11">
        <v>5</v>
      </c>
      <c r="T25" s="11">
        <v>0</v>
      </c>
      <c r="U25" s="11">
        <v>0</v>
      </c>
      <c r="V25" s="11">
        <v>25</v>
      </c>
      <c r="W25" s="11">
        <v>0</v>
      </c>
      <c r="X25" s="11">
        <v>76</v>
      </c>
      <c r="Y25" s="12">
        <v>4301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230</v>
      </c>
      <c r="D26" s="11">
        <v>227</v>
      </c>
      <c r="E26" s="11">
        <v>102</v>
      </c>
      <c r="F26" s="11">
        <v>54</v>
      </c>
      <c r="G26" s="11">
        <v>95</v>
      </c>
      <c r="H26" s="11">
        <v>301</v>
      </c>
      <c r="I26" s="11">
        <v>311</v>
      </c>
      <c r="J26" s="11">
        <v>407</v>
      </c>
      <c r="K26" s="11">
        <v>1301</v>
      </c>
      <c r="L26" s="11">
        <v>584</v>
      </c>
      <c r="M26" s="11">
        <v>1158</v>
      </c>
      <c r="N26" s="11">
        <v>86</v>
      </c>
      <c r="O26" s="11">
        <v>12</v>
      </c>
      <c r="P26" s="11">
        <v>417</v>
      </c>
      <c r="Q26" s="11">
        <v>75</v>
      </c>
      <c r="R26" s="11">
        <v>0</v>
      </c>
      <c r="S26" s="11">
        <v>18</v>
      </c>
      <c r="T26" s="11">
        <v>55</v>
      </c>
      <c r="U26" s="11">
        <v>0</v>
      </c>
      <c r="V26" s="11">
        <v>0</v>
      </c>
      <c r="W26" s="11">
        <v>7</v>
      </c>
      <c r="X26" s="11">
        <v>152</v>
      </c>
      <c r="Y26" s="12">
        <v>5591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164</v>
      </c>
      <c r="D27" s="11">
        <v>77</v>
      </c>
      <c r="E27" s="11">
        <v>117</v>
      </c>
      <c r="F27" s="11">
        <v>37</v>
      </c>
      <c r="G27" s="11">
        <v>138</v>
      </c>
      <c r="H27" s="11">
        <v>184</v>
      </c>
      <c r="I27" s="11">
        <v>116</v>
      </c>
      <c r="J27" s="11">
        <v>473</v>
      </c>
      <c r="K27" s="11">
        <v>616</v>
      </c>
      <c r="L27" s="11">
        <v>1227</v>
      </c>
      <c r="M27" s="11">
        <v>1166</v>
      </c>
      <c r="N27" s="11">
        <v>216</v>
      </c>
      <c r="O27" s="11">
        <v>19</v>
      </c>
      <c r="P27" s="11">
        <v>196</v>
      </c>
      <c r="Q27" s="11">
        <v>22</v>
      </c>
      <c r="R27" s="11">
        <v>22</v>
      </c>
      <c r="S27" s="11">
        <v>19</v>
      </c>
      <c r="T27" s="11">
        <v>0</v>
      </c>
      <c r="U27" s="11">
        <v>9</v>
      </c>
      <c r="V27" s="11">
        <v>38</v>
      </c>
      <c r="W27" s="11">
        <v>0</v>
      </c>
      <c r="X27" s="11">
        <v>90</v>
      </c>
      <c r="Y27" s="12">
        <v>4946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211</v>
      </c>
      <c r="D28" s="11">
        <v>314</v>
      </c>
      <c r="E28" s="11">
        <v>94</v>
      </c>
      <c r="F28" s="11">
        <v>30</v>
      </c>
      <c r="G28" s="11">
        <v>45</v>
      </c>
      <c r="H28" s="11">
        <v>135</v>
      </c>
      <c r="I28" s="11">
        <v>173</v>
      </c>
      <c r="J28" s="11">
        <v>604</v>
      </c>
      <c r="K28" s="11">
        <v>1125</v>
      </c>
      <c r="L28" s="11">
        <v>948</v>
      </c>
      <c r="M28" s="11">
        <v>3050</v>
      </c>
      <c r="N28" s="11">
        <v>122</v>
      </c>
      <c r="O28" s="11">
        <v>24</v>
      </c>
      <c r="P28" s="11">
        <v>144</v>
      </c>
      <c r="Q28" s="11">
        <v>14</v>
      </c>
      <c r="R28" s="11">
        <v>15</v>
      </c>
      <c r="S28" s="11">
        <v>3</v>
      </c>
      <c r="T28" s="11">
        <v>0</v>
      </c>
      <c r="U28" s="11">
        <v>19</v>
      </c>
      <c r="V28" s="11">
        <v>42</v>
      </c>
      <c r="W28" s="11">
        <v>0</v>
      </c>
      <c r="X28" s="11">
        <v>115</v>
      </c>
      <c r="Y28" s="12">
        <v>7226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81</v>
      </c>
      <c r="D29" s="11">
        <v>241</v>
      </c>
      <c r="E29" s="11">
        <v>31</v>
      </c>
      <c r="F29" s="11">
        <v>16</v>
      </c>
      <c r="G29" s="11">
        <v>28</v>
      </c>
      <c r="H29" s="11">
        <v>112</v>
      </c>
      <c r="I29" s="11">
        <v>97</v>
      </c>
      <c r="J29" s="11">
        <v>147</v>
      </c>
      <c r="K29" s="11">
        <v>450</v>
      </c>
      <c r="L29" s="11">
        <v>777</v>
      </c>
      <c r="M29" s="11">
        <v>655</v>
      </c>
      <c r="N29" s="11">
        <v>152</v>
      </c>
      <c r="O29" s="11">
        <v>0</v>
      </c>
      <c r="P29" s="11">
        <v>155</v>
      </c>
      <c r="Q29" s="11">
        <v>0</v>
      </c>
      <c r="R29" s="11">
        <v>15</v>
      </c>
      <c r="S29" s="11">
        <v>11</v>
      </c>
      <c r="T29" s="11">
        <v>9</v>
      </c>
      <c r="U29" s="11">
        <v>18</v>
      </c>
      <c r="V29" s="11">
        <v>15</v>
      </c>
      <c r="W29" s="11">
        <v>7</v>
      </c>
      <c r="X29" s="11">
        <v>86</v>
      </c>
      <c r="Y29" s="12">
        <v>3105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</v>
      </c>
      <c r="D30" s="11">
        <v>44</v>
      </c>
      <c r="E30" s="11">
        <v>0</v>
      </c>
      <c r="F30" s="11">
        <v>3</v>
      </c>
      <c r="G30" s="11">
        <v>0</v>
      </c>
      <c r="H30" s="11">
        <v>0</v>
      </c>
      <c r="I30" s="11">
        <v>2</v>
      </c>
      <c r="J30" s="11">
        <v>18</v>
      </c>
      <c r="K30" s="11">
        <v>33</v>
      </c>
      <c r="L30" s="11">
        <v>24</v>
      </c>
      <c r="M30" s="11">
        <v>33</v>
      </c>
      <c r="N30" s="11">
        <v>2</v>
      </c>
      <c r="O30" s="11">
        <v>164</v>
      </c>
      <c r="P30" s="11">
        <v>9</v>
      </c>
      <c r="Q30" s="11">
        <v>6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97</v>
      </c>
      <c r="Y30" s="12">
        <v>447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679</v>
      </c>
      <c r="D31" s="11">
        <v>1040</v>
      </c>
      <c r="E31" s="11">
        <v>1015</v>
      </c>
      <c r="F31" s="11">
        <v>263</v>
      </c>
      <c r="G31" s="11">
        <v>231</v>
      </c>
      <c r="H31" s="11">
        <v>115</v>
      </c>
      <c r="I31" s="11">
        <v>150</v>
      </c>
      <c r="J31" s="11">
        <v>13</v>
      </c>
      <c r="K31" s="11">
        <v>338</v>
      </c>
      <c r="L31" s="11">
        <v>53</v>
      </c>
      <c r="M31" s="11">
        <v>201</v>
      </c>
      <c r="N31" s="11">
        <v>17</v>
      </c>
      <c r="O31" s="11">
        <v>26</v>
      </c>
      <c r="P31" s="11">
        <v>1859</v>
      </c>
      <c r="Q31" s="11">
        <v>109</v>
      </c>
      <c r="R31" s="11">
        <v>140</v>
      </c>
      <c r="S31" s="11">
        <v>0</v>
      </c>
      <c r="T31" s="11">
        <v>241</v>
      </c>
      <c r="U31" s="11">
        <v>216</v>
      </c>
      <c r="V31" s="11">
        <v>28</v>
      </c>
      <c r="W31" s="11">
        <v>0</v>
      </c>
      <c r="X31" s="11">
        <v>134</v>
      </c>
      <c r="Y31" s="12">
        <v>6868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402</v>
      </c>
      <c r="D32" s="11">
        <v>480</v>
      </c>
      <c r="E32" s="11">
        <v>225</v>
      </c>
      <c r="F32" s="11">
        <v>115</v>
      </c>
      <c r="G32" s="11">
        <v>429</v>
      </c>
      <c r="H32" s="11">
        <v>96</v>
      </c>
      <c r="I32" s="11">
        <v>30</v>
      </c>
      <c r="J32" s="11">
        <v>4</v>
      </c>
      <c r="K32" s="11">
        <v>36</v>
      </c>
      <c r="L32" s="11">
        <v>37</v>
      </c>
      <c r="M32" s="11">
        <v>0</v>
      </c>
      <c r="N32" s="11">
        <v>0</v>
      </c>
      <c r="O32" s="11">
        <v>0</v>
      </c>
      <c r="P32" s="11">
        <v>132</v>
      </c>
      <c r="Q32" s="11">
        <v>742</v>
      </c>
      <c r="R32" s="11">
        <v>652</v>
      </c>
      <c r="S32" s="11">
        <v>14</v>
      </c>
      <c r="T32" s="11">
        <v>8</v>
      </c>
      <c r="U32" s="11">
        <v>14</v>
      </c>
      <c r="V32" s="11">
        <v>32</v>
      </c>
      <c r="W32" s="11">
        <v>64</v>
      </c>
      <c r="X32" s="11">
        <v>7</v>
      </c>
      <c r="Y32" s="12">
        <v>3519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427</v>
      </c>
      <c r="D33" s="11">
        <v>643</v>
      </c>
      <c r="E33" s="11">
        <v>271</v>
      </c>
      <c r="F33" s="11">
        <v>153</v>
      </c>
      <c r="G33" s="11">
        <v>368</v>
      </c>
      <c r="H33" s="11">
        <v>45</v>
      </c>
      <c r="I33" s="11">
        <v>39</v>
      </c>
      <c r="J33" s="11">
        <v>27</v>
      </c>
      <c r="K33" s="11">
        <v>53</v>
      </c>
      <c r="L33" s="11">
        <v>20</v>
      </c>
      <c r="M33" s="11">
        <v>56</v>
      </c>
      <c r="N33" s="11">
        <v>0</v>
      </c>
      <c r="O33" s="11">
        <v>0</v>
      </c>
      <c r="P33" s="11">
        <v>244</v>
      </c>
      <c r="Q33" s="11">
        <v>452</v>
      </c>
      <c r="R33" s="11">
        <v>1750</v>
      </c>
      <c r="S33" s="11">
        <v>0</v>
      </c>
      <c r="T33" s="11">
        <v>17</v>
      </c>
      <c r="U33" s="11">
        <v>68</v>
      </c>
      <c r="V33" s="11">
        <v>198</v>
      </c>
      <c r="W33" s="11">
        <v>25</v>
      </c>
      <c r="X33" s="11">
        <v>84</v>
      </c>
      <c r="Y33" s="12">
        <v>4939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43</v>
      </c>
      <c r="D34" s="11">
        <v>52</v>
      </c>
      <c r="E34" s="11">
        <v>23</v>
      </c>
      <c r="F34" s="11">
        <v>3</v>
      </c>
      <c r="G34" s="11">
        <v>20</v>
      </c>
      <c r="H34" s="11">
        <v>45</v>
      </c>
      <c r="I34" s="11">
        <v>41</v>
      </c>
      <c r="J34" s="11">
        <v>76</v>
      </c>
      <c r="K34" s="11">
        <v>118</v>
      </c>
      <c r="L34" s="11">
        <v>98</v>
      </c>
      <c r="M34" s="11">
        <v>185</v>
      </c>
      <c r="N34" s="11">
        <v>20</v>
      </c>
      <c r="O34" s="11">
        <v>6</v>
      </c>
      <c r="P34" s="11">
        <v>28</v>
      </c>
      <c r="Q34" s="11">
        <v>4</v>
      </c>
      <c r="R34" s="11">
        <v>6</v>
      </c>
      <c r="S34" s="11">
        <v>265</v>
      </c>
      <c r="T34" s="11">
        <v>5</v>
      </c>
      <c r="U34" s="11">
        <v>0</v>
      </c>
      <c r="V34" s="11">
        <v>15</v>
      </c>
      <c r="W34" s="11">
        <v>0</v>
      </c>
      <c r="X34" s="11">
        <v>160</v>
      </c>
      <c r="Y34" s="12">
        <v>1215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146</v>
      </c>
      <c r="D35" s="11">
        <v>305</v>
      </c>
      <c r="E35" s="11">
        <v>74</v>
      </c>
      <c r="F35" s="11">
        <v>0</v>
      </c>
      <c r="G35" s="11">
        <v>31</v>
      </c>
      <c r="H35" s="11">
        <v>17</v>
      </c>
      <c r="I35" s="11">
        <v>13</v>
      </c>
      <c r="J35" s="11">
        <v>16</v>
      </c>
      <c r="K35" s="11">
        <v>26</v>
      </c>
      <c r="L35" s="11">
        <v>24</v>
      </c>
      <c r="M35" s="11">
        <v>22</v>
      </c>
      <c r="N35" s="11">
        <v>31</v>
      </c>
      <c r="O35" s="11">
        <v>0</v>
      </c>
      <c r="P35" s="11">
        <v>810</v>
      </c>
      <c r="Q35" s="11">
        <v>18</v>
      </c>
      <c r="R35" s="11">
        <v>21</v>
      </c>
      <c r="S35" s="11">
        <v>0</v>
      </c>
      <c r="T35" s="11">
        <v>2331</v>
      </c>
      <c r="U35" s="11">
        <v>794</v>
      </c>
      <c r="V35" s="11">
        <v>0</v>
      </c>
      <c r="W35" s="11">
        <v>0</v>
      </c>
      <c r="X35" s="11">
        <v>50</v>
      </c>
      <c r="Y35" s="12">
        <v>4730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142</v>
      </c>
      <c r="D36" s="11">
        <v>148</v>
      </c>
      <c r="E36" s="11">
        <v>196</v>
      </c>
      <c r="F36" s="11">
        <v>2</v>
      </c>
      <c r="G36" s="11">
        <v>96</v>
      </c>
      <c r="H36" s="11">
        <v>5</v>
      </c>
      <c r="I36" s="11">
        <v>0</v>
      </c>
      <c r="J36" s="11">
        <v>12</v>
      </c>
      <c r="K36" s="11">
        <v>21</v>
      </c>
      <c r="L36" s="11">
        <v>7</v>
      </c>
      <c r="M36" s="11">
        <v>12</v>
      </c>
      <c r="N36" s="11">
        <v>0</v>
      </c>
      <c r="O36" s="11">
        <v>0</v>
      </c>
      <c r="P36" s="11">
        <v>501</v>
      </c>
      <c r="Q36" s="11">
        <v>30</v>
      </c>
      <c r="R36" s="11">
        <v>0</v>
      </c>
      <c r="S36" s="11">
        <v>0</v>
      </c>
      <c r="T36" s="11">
        <v>747</v>
      </c>
      <c r="U36" s="11">
        <v>1248</v>
      </c>
      <c r="V36" s="11">
        <v>14</v>
      </c>
      <c r="W36" s="11">
        <v>0</v>
      </c>
      <c r="X36" s="11">
        <v>45</v>
      </c>
      <c r="Y36" s="12">
        <v>3227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141</v>
      </c>
      <c r="D37" s="11">
        <v>246</v>
      </c>
      <c r="E37" s="11">
        <v>82</v>
      </c>
      <c r="F37" s="11">
        <v>67</v>
      </c>
      <c r="G37" s="11">
        <v>126</v>
      </c>
      <c r="H37" s="11">
        <v>39</v>
      </c>
      <c r="I37" s="11">
        <v>8</v>
      </c>
      <c r="J37" s="11">
        <v>0</v>
      </c>
      <c r="K37" s="11">
        <v>71</v>
      </c>
      <c r="L37" s="11">
        <v>29</v>
      </c>
      <c r="M37" s="11">
        <v>34</v>
      </c>
      <c r="N37" s="11">
        <v>9</v>
      </c>
      <c r="O37" s="11">
        <v>0</v>
      </c>
      <c r="P37" s="11">
        <v>181</v>
      </c>
      <c r="Q37" s="11">
        <v>57</v>
      </c>
      <c r="R37" s="11">
        <v>280</v>
      </c>
      <c r="S37" s="11">
        <v>0</v>
      </c>
      <c r="T37" s="11">
        <v>0</v>
      </c>
      <c r="U37" s="11">
        <v>7</v>
      </c>
      <c r="V37" s="11">
        <v>1623</v>
      </c>
      <c r="W37" s="11">
        <v>9</v>
      </c>
      <c r="X37" s="11">
        <v>70</v>
      </c>
      <c r="Y37" s="12">
        <v>3077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134</v>
      </c>
      <c r="D38" s="11">
        <v>75</v>
      </c>
      <c r="E38" s="11">
        <v>85</v>
      </c>
      <c r="F38" s="11">
        <v>31</v>
      </c>
      <c r="G38" s="11">
        <v>83</v>
      </c>
      <c r="H38" s="11">
        <v>0</v>
      </c>
      <c r="I38" s="11">
        <v>6</v>
      </c>
      <c r="J38" s="11">
        <v>0</v>
      </c>
      <c r="K38" s="11">
        <v>5</v>
      </c>
      <c r="L38" s="11">
        <v>4</v>
      </c>
      <c r="M38" s="11">
        <v>3</v>
      </c>
      <c r="N38" s="11">
        <v>5</v>
      </c>
      <c r="O38" s="11">
        <v>0</v>
      </c>
      <c r="P38" s="11">
        <v>27</v>
      </c>
      <c r="Q38" s="11">
        <v>152</v>
      </c>
      <c r="R38" s="11">
        <v>128</v>
      </c>
      <c r="S38" s="11">
        <v>0</v>
      </c>
      <c r="T38" s="11">
        <v>15</v>
      </c>
      <c r="U38" s="11">
        <v>13</v>
      </c>
      <c r="V38" s="11">
        <v>0</v>
      </c>
      <c r="W38" s="11">
        <v>406</v>
      </c>
      <c r="X38" s="11">
        <v>29</v>
      </c>
      <c r="Y38" s="12">
        <v>1200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40</v>
      </c>
      <c r="D39" s="11">
        <v>34</v>
      </c>
      <c r="E39" s="11">
        <v>52</v>
      </c>
      <c r="F39" s="11">
        <v>0</v>
      </c>
      <c r="G39" s="11">
        <v>55</v>
      </c>
      <c r="H39" s="11">
        <v>28</v>
      </c>
      <c r="I39" s="11">
        <v>20</v>
      </c>
      <c r="J39" s="11">
        <v>12</v>
      </c>
      <c r="K39" s="11">
        <v>40</v>
      </c>
      <c r="L39" s="11">
        <v>18</v>
      </c>
      <c r="M39" s="11">
        <v>22</v>
      </c>
      <c r="N39" s="11">
        <v>0</v>
      </c>
      <c r="O39" s="11">
        <v>0</v>
      </c>
      <c r="P39" s="11">
        <v>25</v>
      </c>
      <c r="Q39" s="11">
        <v>12</v>
      </c>
      <c r="R39" s="11">
        <v>59</v>
      </c>
      <c r="S39" s="11">
        <v>16</v>
      </c>
      <c r="T39" s="11">
        <v>18</v>
      </c>
      <c r="U39" s="11">
        <v>0</v>
      </c>
      <c r="V39" s="11">
        <v>0</v>
      </c>
      <c r="W39" s="11">
        <v>0</v>
      </c>
      <c r="X39" s="11">
        <v>89</v>
      </c>
      <c r="Y39" s="12">
        <v>542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8693</v>
      </c>
      <c r="D40" s="15">
        <v>10342</v>
      </c>
      <c r="E40" s="15">
        <v>9567</v>
      </c>
      <c r="F40" s="15">
        <v>2590</v>
      </c>
      <c r="G40" s="15">
        <v>6179</v>
      </c>
      <c r="H40" s="15">
        <v>3292</v>
      </c>
      <c r="I40" s="15">
        <v>2910</v>
      </c>
      <c r="J40" s="15">
        <v>3181</v>
      </c>
      <c r="K40" s="15">
        <v>6257</v>
      </c>
      <c r="L40" s="15">
        <v>5152</v>
      </c>
      <c r="M40" s="15">
        <v>7807</v>
      </c>
      <c r="N40" s="15">
        <v>905</v>
      </c>
      <c r="O40" s="15">
        <v>283</v>
      </c>
      <c r="P40" s="15">
        <v>7744</v>
      </c>
      <c r="Q40" s="15">
        <v>2260</v>
      </c>
      <c r="R40" s="15">
        <v>4081</v>
      </c>
      <c r="S40" s="15">
        <v>399</v>
      </c>
      <c r="T40" s="15">
        <v>3713</v>
      </c>
      <c r="U40" s="15">
        <v>2673</v>
      </c>
      <c r="V40" s="15">
        <v>2238</v>
      </c>
      <c r="W40" s="15">
        <v>592</v>
      </c>
      <c r="X40" s="15">
        <v>1787</v>
      </c>
      <c r="Y40" s="16">
        <v>92643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3975.9700000000057</v>
      </c>
      <c r="D18" s="11">
        <v>1978.849999999999</v>
      </c>
      <c r="E18" s="11">
        <v>2089.2800000000007</v>
      </c>
      <c r="F18" s="11">
        <v>651.39000000000021</v>
      </c>
      <c r="G18" s="11">
        <v>1924.5300000000009</v>
      </c>
      <c r="H18" s="11">
        <v>410.85000000000008</v>
      </c>
      <c r="I18" s="11">
        <v>184.95</v>
      </c>
      <c r="J18" s="11">
        <v>126.79</v>
      </c>
      <c r="K18" s="11">
        <v>401.18</v>
      </c>
      <c r="L18" s="11">
        <v>163.67000000000002</v>
      </c>
      <c r="M18" s="11">
        <v>267.01</v>
      </c>
      <c r="N18" s="11">
        <v>12.24</v>
      </c>
      <c r="O18" s="11">
        <v>0</v>
      </c>
      <c r="P18" s="11">
        <v>1457.2000000000005</v>
      </c>
      <c r="Q18" s="11">
        <v>448.20999999999992</v>
      </c>
      <c r="R18" s="11">
        <v>460.42</v>
      </c>
      <c r="S18" s="11">
        <v>33.479999999999997</v>
      </c>
      <c r="T18" s="11">
        <v>233.78</v>
      </c>
      <c r="U18" s="11">
        <v>155.74</v>
      </c>
      <c r="V18" s="11">
        <v>177.10999999999999</v>
      </c>
      <c r="W18" s="11">
        <v>35.840000000000003</v>
      </c>
      <c r="X18" s="11">
        <v>431.08000000000004</v>
      </c>
      <c r="Y18" s="12">
        <f t="shared" ref="Y18:Y39" si="0">SUM(C18:X18)</f>
        <v>15619.570000000009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1712.8799999999999</v>
      </c>
      <c r="D19" s="11">
        <v>2334.0500000000011</v>
      </c>
      <c r="E19" s="11">
        <v>3430.8599999999974</v>
      </c>
      <c r="F19" s="11">
        <v>453.00999999999993</v>
      </c>
      <c r="G19" s="11">
        <v>1129.8200000000004</v>
      </c>
      <c r="H19" s="11">
        <v>241.60999999999999</v>
      </c>
      <c r="I19" s="11">
        <v>135.20000000000002</v>
      </c>
      <c r="J19" s="11">
        <v>122.45</v>
      </c>
      <c r="K19" s="11">
        <v>293.08</v>
      </c>
      <c r="L19" s="11">
        <v>129.44999999999999</v>
      </c>
      <c r="M19" s="11">
        <v>126.95</v>
      </c>
      <c r="N19" s="11">
        <v>24.259999999999998</v>
      </c>
      <c r="O19" s="11">
        <v>0</v>
      </c>
      <c r="P19" s="11">
        <v>1128.0199999999998</v>
      </c>
      <c r="Q19" s="11">
        <v>141.78999999999996</v>
      </c>
      <c r="R19" s="11">
        <v>593.46000000000015</v>
      </c>
      <c r="S19" s="11">
        <v>20.010000000000002</v>
      </c>
      <c r="T19" s="11">
        <v>93.460000000000008</v>
      </c>
      <c r="U19" s="11">
        <v>113.84</v>
      </c>
      <c r="V19" s="11">
        <v>103.63999999999999</v>
      </c>
      <c r="W19" s="11">
        <v>28.439999999999998</v>
      </c>
      <c r="X19" s="11">
        <v>218.42999999999995</v>
      </c>
      <c r="Y19" s="12">
        <f t="shared" si="0"/>
        <v>12574.710000000005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1894.430000000001</v>
      </c>
      <c r="D20" s="11">
        <v>2360.6299999999997</v>
      </c>
      <c r="E20" s="11">
        <v>3832.1499999999987</v>
      </c>
      <c r="F20" s="11">
        <v>694.23000000000013</v>
      </c>
      <c r="G20" s="11">
        <v>1483.1799999999989</v>
      </c>
      <c r="H20" s="11">
        <v>256.99999999999994</v>
      </c>
      <c r="I20" s="11">
        <v>94.67</v>
      </c>
      <c r="J20" s="11">
        <v>92.29</v>
      </c>
      <c r="K20" s="11">
        <v>320.00000000000011</v>
      </c>
      <c r="L20" s="11">
        <v>157.94999999999996</v>
      </c>
      <c r="M20" s="11">
        <v>125.47999999999999</v>
      </c>
      <c r="N20" s="11">
        <v>10.46</v>
      </c>
      <c r="O20" s="11">
        <v>0</v>
      </c>
      <c r="P20" s="11">
        <v>1320.7500000000007</v>
      </c>
      <c r="Q20" s="11">
        <v>263.33</v>
      </c>
      <c r="R20" s="11">
        <v>461.64</v>
      </c>
      <c r="S20" s="11">
        <v>11.379999999999999</v>
      </c>
      <c r="T20" s="11">
        <v>132.76000000000002</v>
      </c>
      <c r="U20" s="11">
        <v>92.740000000000009</v>
      </c>
      <c r="V20" s="11">
        <v>57.910000000000004</v>
      </c>
      <c r="W20" s="11">
        <v>25.849999999999998</v>
      </c>
      <c r="X20" s="11">
        <v>227.54000000000002</v>
      </c>
      <c r="Y20" s="12">
        <f t="shared" si="0"/>
        <v>13916.369999999997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1343.7900000000002</v>
      </c>
      <c r="D21" s="11">
        <v>1111.1400000000003</v>
      </c>
      <c r="E21" s="11">
        <v>1260.7299999999993</v>
      </c>
      <c r="F21" s="11">
        <v>1148.8999999999996</v>
      </c>
      <c r="G21" s="11">
        <v>1241.6199999999994</v>
      </c>
      <c r="H21" s="11">
        <v>484.61</v>
      </c>
      <c r="I21" s="11">
        <v>129.35</v>
      </c>
      <c r="J21" s="11">
        <v>95.579999999999984</v>
      </c>
      <c r="K21" s="11">
        <v>349.55999999999989</v>
      </c>
      <c r="L21" s="11">
        <v>98.080000000000013</v>
      </c>
      <c r="M21" s="11">
        <v>161.66999999999999</v>
      </c>
      <c r="N21" s="11">
        <v>0</v>
      </c>
      <c r="O21" s="11">
        <v>9.18</v>
      </c>
      <c r="P21" s="11">
        <v>1104.2099999999996</v>
      </c>
      <c r="Q21" s="11">
        <v>245.10000000000002</v>
      </c>
      <c r="R21" s="11">
        <v>274.89999999999992</v>
      </c>
      <c r="S21" s="11">
        <v>15.85</v>
      </c>
      <c r="T21" s="11">
        <v>96.44</v>
      </c>
      <c r="U21" s="11">
        <v>58.069999999999993</v>
      </c>
      <c r="V21" s="11">
        <v>121.68</v>
      </c>
      <c r="W21" s="11">
        <v>17.64</v>
      </c>
      <c r="X21" s="11">
        <v>189.07999999999996</v>
      </c>
      <c r="Y21" s="12">
        <f t="shared" si="0"/>
        <v>9557.1799999999985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2033.03</v>
      </c>
      <c r="D22" s="11">
        <v>1232.0800000000004</v>
      </c>
      <c r="E22" s="11">
        <v>1613.359999999999</v>
      </c>
      <c r="F22" s="11">
        <v>711.74999999999989</v>
      </c>
      <c r="G22" s="11">
        <v>1773.6799999999996</v>
      </c>
      <c r="H22" s="11">
        <v>340.94</v>
      </c>
      <c r="I22" s="11">
        <v>32.519999999999996</v>
      </c>
      <c r="J22" s="11">
        <v>80.78</v>
      </c>
      <c r="K22" s="11">
        <v>191.61</v>
      </c>
      <c r="L22" s="11">
        <v>183.44</v>
      </c>
      <c r="M22" s="11">
        <v>266.45999999999998</v>
      </c>
      <c r="N22" s="11">
        <v>71.52000000000001</v>
      </c>
      <c r="O22" s="11">
        <v>0</v>
      </c>
      <c r="P22" s="11">
        <v>840.87999999999965</v>
      </c>
      <c r="Q22" s="11">
        <v>375.18</v>
      </c>
      <c r="R22" s="11">
        <v>416.37999999999994</v>
      </c>
      <c r="S22" s="11">
        <v>18.98</v>
      </c>
      <c r="T22" s="11">
        <v>50.129999999999995</v>
      </c>
      <c r="U22" s="11">
        <v>59.14</v>
      </c>
      <c r="V22" s="11">
        <v>81.569999999999993</v>
      </c>
      <c r="W22" s="11">
        <v>39.42</v>
      </c>
      <c r="X22" s="11">
        <v>280.47000000000003</v>
      </c>
      <c r="Y22" s="12">
        <f t="shared" si="0"/>
        <v>10693.319999999994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1452.8099999999997</v>
      </c>
      <c r="D23" s="11">
        <v>754.34000000000037</v>
      </c>
      <c r="E23" s="11">
        <v>1102.6899999999998</v>
      </c>
      <c r="F23" s="11">
        <v>710.46</v>
      </c>
      <c r="G23" s="11">
        <v>1240.0299999999995</v>
      </c>
      <c r="H23" s="11">
        <v>2041.9699999999991</v>
      </c>
      <c r="I23" s="11">
        <v>938.28000000000043</v>
      </c>
      <c r="J23" s="11">
        <v>617.75999999999976</v>
      </c>
      <c r="K23" s="11">
        <v>789.53000000000009</v>
      </c>
      <c r="L23" s="11">
        <v>614.44999999999982</v>
      </c>
      <c r="M23" s="11">
        <v>416.31000000000006</v>
      </c>
      <c r="N23" s="11">
        <v>39.550000000000004</v>
      </c>
      <c r="O23" s="11">
        <v>28.549999999999997</v>
      </c>
      <c r="P23" s="11">
        <v>1041.3100000000004</v>
      </c>
      <c r="Q23" s="11">
        <v>166.07</v>
      </c>
      <c r="R23" s="11">
        <v>200.99000000000004</v>
      </c>
      <c r="S23" s="11">
        <v>35.6</v>
      </c>
      <c r="T23" s="11">
        <v>71.8</v>
      </c>
      <c r="U23" s="11">
        <v>59.949999999999996</v>
      </c>
      <c r="V23" s="11">
        <v>89.169999999999987</v>
      </c>
      <c r="W23" s="11">
        <v>22.15</v>
      </c>
      <c r="X23" s="11">
        <v>263.44</v>
      </c>
      <c r="Y23" s="12">
        <f t="shared" si="0"/>
        <v>12697.209999999997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689.6099999999999</v>
      </c>
      <c r="D24" s="11">
        <v>342.44</v>
      </c>
      <c r="E24" s="11">
        <v>271.54999999999995</v>
      </c>
      <c r="F24" s="11">
        <v>106.51000000000002</v>
      </c>
      <c r="G24" s="11">
        <v>346.23999999999995</v>
      </c>
      <c r="H24" s="11">
        <v>1107.96</v>
      </c>
      <c r="I24" s="11">
        <v>1868.860000000001</v>
      </c>
      <c r="J24" s="11">
        <v>525.44999999999993</v>
      </c>
      <c r="K24" s="11">
        <v>1377.0700000000002</v>
      </c>
      <c r="L24" s="11">
        <v>502.91000000000014</v>
      </c>
      <c r="M24" s="11">
        <v>749.10000000000025</v>
      </c>
      <c r="N24" s="11">
        <v>171.95000000000005</v>
      </c>
      <c r="O24" s="11">
        <v>14.940000000000001</v>
      </c>
      <c r="P24" s="11">
        <v>637.65999999999963</v>
      </c>
      <c r="Q24" s="11">
        <v>38.67</v>
      </c>
      <c r="R24" s="11">
        <v>44.03</v>
      </c>
      <c r="S24" s="11">
        <v>18.420000000000002</v>
      </c>
      <c r="T24" s="11">
        <v>71.06</v>
      </c>
      <c r="U24" s="11">
        <v>32.239999999999995</v>
      </c>
      <c r="V24" s="11">
        <v>65.539999999999992</v>
      </c>
      <c r="W24" s="11">
        <v>4.5199999999999996</v>
      </c>
      <c r="X24" s="11">
        <v>324.27</v>
      </c>
      <c r="Y24" s="12">
        <f t="shared" si="0"/>
        <v>9311.0000000000018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579.73000000000013</v>
      </c>
      <c r="D25" s="11">
        <v>326.57999999999993</v>
      </c>
      <c r="E25" s="11">
        <v>302.93000000000006</v>
      </c>
      <c r="F25" s="11">
        <v>77.78</v>
      </c>
      <c r="G25" s="11">
        <v>313.5800000000001</v>
      </c>
      <c r="H25" s="11">
        <v>1169.3700000000003</v>
      </c>
      <c r="I25" s="11">
        <v>1139.6200000000003</v>
      </c>
      <c r="J25" s="11">
        <v>1712.6699999999998</v>
      </c>
      <c r="K25" s="11">
        <v>1743.1900000000012</v>
      </c>
      <c r="L25" s="11">
        <v>1389.4800000000009</v>
      </c>
      <c r="M25" s="11">
        <v>1197.7800000000004</v>
      </c>
      <c r="N25" s="11">
        <v>316.33000000000004</v>
      </c>
      <c r="O25" s="11">
        <v>15.04</v>
      </c>
      <c r="P25" s="11">
        <v>437.68999999999988</v>
      </c>
      <c r="Q25" s="11">
        <v>31.139999999999997</v>
      </c>
      <c r="R25" s="11">
        <v>57.510000000000005</v>
      </c>
      <c r="S25" s="11">
        <v>31.5</v>
      </c>
      <c r="T25" s="11">
        <v>106.99999999999999</v>
      </c>
      <c r="U25" s="11">
        <v>7.14</v>
      </c>
      <c r="V25" s="11">
        <v>95.170000000000016</v>
      </c>
      <c r="W25" s="11">
        <v>9.17</v>
      </c>
      <c r="X25" s="11">
        <v>467.85000000000019</v>
      </c>
      <c r="Y25" s="12">
        <f t="shared" si="0"/>
        <v>11528.250000000005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770.54000000000008</v>
      </c>
      <c r="D26" s="11">
        <v>550.79999999999995</v>
      </c>
      <c r="E26" s="11">
        <v>333.7299999999999</v>
      </c>
      <c r="F26" s="11">
        <v>188.67000000000002</v>
      </c>
      <c r="G26" s="11">
        <v>395.32</v>
      </c>
      <c r="H26" s="11">
        <v>876.16000000000031</v>
      </c>
      <c r="I26" s="11">
        <v>1154.8799999999999</v>
      </c>
      <c r="J26" s="11">
        <v>1134.4000000000003</v>
      </c>
      <c r="K26" s="11">
        <v>2934.6400000000017</v>
      </c>
      <c r="L26" s="11">
        <v>1831.3199999999993</v>
      </c>
      <c r="M26" s="11">
        <v>3240.0999999999985</v>
      </c>
      <c r="N26" s="11">
        <v>316.83000000000004</v>
      </c>
      <c r="O26" s="11">
        <v>22.38</v>
      </c>
      <c r="P26" s="11">
        <v>938.29000000000008</v>
      </c>
      <c r="Q26" s="11">
        <v>110.15</v>
      </c>
      <c r="R26" s="11">
        <v>95.05</v>
      </c>
      <c r="S26" s="11">
        <v>35.549999999999997</v>
      </c>
      <c r="T26" s="11">
        <v>148.53</v>
      </c>
      <c r="U26" s="11">
        <v>0</v>
      </c>
      <c r="V26" s="11">
        <v>83.000000000000014</v>
      </c>
      <c r="W26" s="11">
        <v>23.12</v>
      </c>
      <c r="X26" s="11">
        <v>492.66</v>
      </c>
      <c r="Y26" s="12">
        <f t="shared" si="0"/>
        <v>15676.12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556.81000000000006</v>
      </c>
      <c r="D27" s="11">
        <v>171.71</v>
      </c>
      <c r="E27" s="11">
        <v>219.71999999999997</v>
      </c>
      <c r="F27" s="11">
        <v>114.53999999999999</v>
      </c>
      <c r="G27" s="11">
        <v>370.59</v>
      </c>
      <c r="H27" s="11">
        <v>444.76</v>
      </c>
      <c r="I27" s="11">
        <v>460.65000000000003</v>
      </c>
      <c r="J27" s="11">
        <v>1146.8099999999997</v>
      </c>
      <c r="K27" s="11">
        <v>1644.5000000000011</v>
      </c>
      <c r="L27" s="11">
        <v>2678.65</v>
      </c>
      <c r="M27" s="11">
        <v>2397.5700000000006</v>
      </c>
      <c r="N27" s="11">
        <v>418.22000000000008</v>
      </c>
      <c r="O27" s="11">
        <v>31.68</v>
      </c>
      <c r="P27" s="11">
        <v>501.17999999999989</v>
      </c>
      <c r="Q27" s="11">
        <v>37.29</v>
      </c>
      <c r="R27" s="11">
        <v>39.569999999999993</v>
      </c>
      <c r="S27" s="11">
        <v>89.18</v>
      </c>
      <c r="T27" s="11">
        <v>71.33</v>
      </c>
      <c r="U27" s="11">
        <v>34.340000000000003</v>
      </c>
      <c r="V27" s="11">
        <v>85</v>
      </c>
      <c r="W27" s="11">
        <v>8.9</v>
      </c>
      <c r="X27" s="11">
        <v>235.18000000000004</v>
      </c>
      <c r="Y27" s="12">
        <f t="shared" si="0"/>
        <v>11758.180000000002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721.38000000000022</v>
      </c>
      <c r="D28" s="11">
        <v>398.05000000000007</v>
      </c>
      <c r="E28" s="11">
        <v>283.24</v>
      </c>
      <c r="F28" s="11">
        <v>97.81</v>
      </c>
      <c r="G28" s="11">
        <v>331.70999999999992</v>
      </c>
      <c r="H28" s="11">
        <v>588.59999999999991</v>
      </c>
      <c r="I28" s="11">
        <v>648.59</v>
      </c>
      <c r="J28" s="11">
        <v>1135.9600000000007</v>
      </c>
      <c r="K28" s="11">
        <v>2380.62</v>
      </c>
      <c r="L28" s="11">
        <v>2314.599999999999</v>
      </c>
      <c r="M28" s="11">
        <v>5172.1799999999948</v>
      </c>
      <c r="N28" s="11">
        <v>429.66000000000008</v>
      </c>
      <c r="O28" s="11">
        <v>50.32</v>
      </c>
      <c r="P28" s="11">
        <v>664.74000000000035</v>
      </c>
      <c r="Q28" s="11">
        <v>31.43</v>
      </c>
      <c r="R28" s="11">
        <v>90.69</v>
      </c>
      <c r="S28" s="11">
        <v>45.91</v>
      </c>
      <c r="T28" s="11">
        <v>60.129999999999995</v>
      </c>
      <c r="U28" s="11">
        <v>75.289999999999992</v>
      </c>
      <c r="V28" s="11">
        <v>42.339999999999996</v>
      </c>
      <c r="W28" s="11">
        <v>0</v>
      </c>
      <c r="X28" s="11">
        <v>332.8</v>
      </c>
      <c r="Y28" s="12">
        <f t="shared" si="0"/>
        <v>15896.049999999994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407.62000000000006</v>
      </c>
      <c r="D29" s="11">
        <v>335.44999999999993</v>
      </c>
      <c r="E29" s="11">
        <v>130.87000000000003</v>
      </c>
      <c r="F29" s="11">
        <v>33.14</v>
      </c>
      <c r="G29" s="11">
        <v>201.33</v>
      </c>
      <c r="H29" s="11">
        <v>507.16999999999996</v>
      </c>
      <c r="I29" s="11">
        <v>352.52999999999992</v>
      </c>
      <c r="J29" s="11">
        <v>426.2700000000001</v>
      </c>
      <c r="K29" s="11">
        <v>1188.0899999999992</v>
      </c>
      <c r="L29" s="11">
        <v>1797.1899999999996</v>
      </c>
      <c r="M29" s="11">
        <v>1714.7400000000011</v>
      </c>
      <c r="N29" s="11">
        <v>515.33999999999992</v>
      </c>
      <c r="O29" s="11">
        <v>8.77</v>
      </c>
      <c r="P29" s="11">
        <v>375.43</v>
      </c>
      <c r="Q29" s="11">
        <v>17.54</v>
      </c>
      <c r="R29" s="11">
        <v>15.42</v>
      </c>
      <c r="S29" s="11">
        <v>43.78</v>
      </c>
      <c r="T29" s="11">
        <v>21.77</v>
      </c>
      <c r="U29" s="11">
        <v>39.629999999999995</v>
      </c>
      <c r="V29" s="11">
        <v>34.200000000000003</v>
      </c>
      <c r="W29" s="11">
        <v>13.45</v>
      </c>
      <c r="X29" s="11">
        <v>391.04</v>
      </c>
      <c r="Y29" s="12">
        <f t="shared" si="0"/>
        <v>8570.77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39.539999999999992</v>
      </c>
      <c r="D30" s="11">
        <v>52.009999999999984</v>
      </c>
      <c r="E30" s="11">
        <v>4.38</v>
      </c>
      <c r="F30" s="11">
        <v>28.139999999999997</v>
      </c>
      <c r="G30" s="11">
        <v>20.68</v>
      </c>
      <c r="H30" s="11">
        <v>38.340000000000003</v>
      </c>
      <c r="I30" s="11">
        <v>50.929999999999993</v>
      </c>
      <c r="J30" s="11">
        <v>87.38000000000001</v>
      </c>
      <c r="K30" s="11">
        <v>143.09</v>
      </c>
      <c r="L30" s="11">
        <v>76.330000000000013</v>
      </c>
      <c r="M30" s="11">
        <v>88.429999999999993</v>
      </c>
      <c r="N30" s="11">
        <v>15.28</v>
      </c>
      <c r="O30" s="11">
        <v>359.58</v>
      </c>
      <c r="P30" s="11">
        <v>48.269999999999996</v>
      </c>
      <c r="Q30" s="11">
        <v>21.34</v>
      </c>
      <c r="R30" s="11">
        <v>6.71</v>
      </c>
      <c r="S30" s="11">
        <v>0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345.35000000000019</v>
      </c>
      <c r="Y30" s="12">
        <f t="shared" si="0"/>
        <v>1439.83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2082.2600000000007</v>
      </c>
      <c r="D31" s="11">
        <v>2050.5100000000002</v>
      </c>
      <c r="E31" s="11">
        <v>2271.9500000000012</v>
      </c>
      <c r="F31" s="11">
        <v>873.9600000000006</v>
      </c>
      <c r="G31" s="11">
        <v>1085.2399999999998</v>
      </c>
      <c r="H31" s="11">
        <v>701.32999999999993</v>
      </c>
      <c r="I31" s="11">
        <v>538.26999999999987</v>
      </c>
      <c r="J31" s="11">
        <v>191.45000000000005</v>
      </c>
      <c r="K31" s="11">
        <v>923.32999999999981</v>
      </c>
      <c r="L31" s="11">
        <v>355.18000000000006</v>
      </c>
      <c r="M31" s="11">
        <v>455.43000000000006</v>
      </c>
      <c r="N31" s="11">
        <v>27.380000000000003</v>
      </c>
      <c r="O31" s="11">
        <v>25.66</v>
      </c>
      <c r="P31" s="11">
        <v>5457.7800000000061</v>
      </c>
      <c r="Q31" s="11">
        <v>234.94999999999996</v>
      </c>
      <c r="R31" s="11">
        <v>303.15999999999997</v>
      </c>
      <c r="S31" s="11">
        <v>31.39</v>
      </c>
      <c r="T31" s="11">
        <v>976.06000000000006</v>
      </c>
      <c r="U31" s="11">
        <v>642.75</v>
      </c>
      <c r="V31" s="11">
        <v>131.09</v>
      </c>
      <c r="W31" s="11">
        <v>15.65</v>
      </c>
      <c r="X31" s="11">
        <v>417.85999999999996</v>
      </c>
      <c r="Y31" s="12">
        <f t="shared" si="0"/>
        <v>19792.640000000014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1197.8600000000004</v>
      </c>
      <c r="D32" s="11">
        <v>707.39999999999975</v>
      </c>
      <c r="E32" s="11">
        <v>558.36999999999989</v>
      </c>
      <c r="F32" s="11">
        <v>411.57</v>
      </c>
      <c r="G32" s="11">
        <v>1144.7800000000007</v>
      </c>
      <c r="H32" s="11">
        <v>264.44000000000005</v>
      </c>
      <c r="I32" s="11">
        <v>39.299999999999997</v>
      </c>
      <c r="J32" s="11">
        <v>128.22</v>
      </c>
      <c r="K32" s="11">
        <v>181.86999999999998</v>
      </c>
      <c r="L32" s="11">
        <v>70.87</v>
      </c>
      <c r="M32" s="11">
        <v>62.47</v>
      </c>
      <c r="N32" s="11">
        <v>8.31</v>
      </c>
      <c r="O32" s="11">
        <v>0</v>
      </c>
      <c r="P32" s="11">
        <v>505.96000000000009</v>
      </c>
      <c r="Q32" s="11">
        <v>1894.1800000000014</v>
      </c>
      <c r="R32" s="11">
        <v>1553.8499999999997</v>
      </c>
      <c r="S32" s="11">
        <v>26.029999999999998</v>
      </c>
      <c r="T32" s="11">
        <v>71.740000000000009</v>
      </c>
      <c r="U32" s="11">
        <v>56.840000000000011</v>
      </c>
      <c r="V32" s="11">
        <v>101.1</v>
      </c>
      <c r="W32" s="11">
        <v>170.59999999999994</v>
      </c>
      <c r="X32" s="11">
        <v>103.15999999999998</v>
      </c>
      <c r="Y32" s="12">
        <f t="shared" si="0"/>
        <v>9258.9200000000037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1428.57</v>
      </c>
      <c r="D33" s="11">
        <v>1220.0599999999997</v>
      </c>
      <c r="E33" s="11">
        <v>929.00999999999988</v>
      </c>
      <c r="F33" s="11">
        <v>578.80000000000007</v>
      </c>
      <c r="G33" s="11">
        <v>1145.5499999999993</v>
      </c>
      <c r="H33" s="11">
        <v>336.88000000000005</v>
      </c>
      <c r="I33" s="11">
        <v>156.82999999999998</v>
      </c>
      <c r="J33" s="11">
        <v>75.66</v>
      </c>
      <c r="K33" s="11">
        <v>233.23000000000002</v>
      </c>
      <c r="L33" s="11">
        <v>88.74</v>
      </c>
      <c r="M33" s="11">
        <v>119.71</v>
      </c>
      <c r="N33" s="11">
        <v>0</v>
      </c>
      <c r="O33" s="11">
        <v>0</v>
      </c>
      <c r="P33" s="11">
        <v>745.68</v>
      </c>
      <c r="Q33" s="11">
        <v>1076.1699999999994</v>
      </c>
      <c r="R33" s="11">
        <v>3516.7799999999979</v>
      </c>
      <c r="S33" s="11">
        <v>14.9</v>
      </c>
      <c r="T33" s="11">
        <v>58.69</v>
      </c>
      <c r="U33" s="11">
        <v>122.83000000000001</v>
      </c>
      <c r="V33" s="11">
        <v>429.28</v>
      </c>
      <c r="W33" s="11">
        <v>94.36</v>
      </c>
      <c r="X33" s="11">
        <v>352.73000000000008</v>
      </c>
      <c r="Y33" s="12">
        <f t="shared" si="0"/>
        <v>12724.459999999995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249.43000000000004</v>
      </c>
      <c r="D34" s="11">
        <v>169.67</v>
      </c>
      <c r="E34" s="11">
        <v>83.66</v>
      </c>
      <c r="F34" s="11">
        <v>38.119999999999997</v>
      </c>
      <c r="G34" s="11">
        <v>76.45</v>
      </c>
      <c r="H34" s="11">
        <v>154.51999999999998</v>
      </c>
      <c r="I34" s="11">
        <v>170.34000000000006</v>
      </c>
      <c r="J34" s="11">
        <v>214.67999999999998</v>
      </c>
      <c r="K34" s="11">
        <v>357.05000000000007</v>
      </c>
      <c r="L34" s="11">
        <v>352.02000000000015</v>
      </c>
      <c r="M34" s="11">
        <v>358.54000000000013</v>
      </c>
      <c r="N34" s="11">
        <v>85.890000000000015</v>
      </c>
      <c r="O34" s="11">
        <v>6.28</v>
      </c>
      <c r="P34" s="11">
        <v>126.22999999999998</v>
      </c>
      <c r="Q34" s="11">
        <v>28.6</v>
      </c>
      <c r="R34" s="11">
        <v>76.789999999999992</v>
      </c>
      <c r="S34" s="11">
        <v>886.16000000000042</v>
      </c>
      <c r="T34" s="11">
        <v>25.44</v>
      </c>
      <c r="U34" s="11">
        <v>19.579999999999998</v>
      </c>
      <c r="V34" s="11">
        <v>65.59</v>
      </c>
      <c r="W34" s="11">
        <v>5.37</v>
      </c>
      <c r="X34" s="11">
        <v>497.88000000000028</v>
      </c>
      <c r="Y34" s="12">
        <f t="shared" si="0"/>
        <v>4048.2900000000009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744.69</v>
      </c>
      <c r="D35" s="11">
        <v>597.1500000000002</v>
      </c>
      <c r="E35" s="11">
        <v>252.36</v>
      </c>
      <c r="F35" s="11">
        <v>128.65000000000003</v>
      </c>
      <c r="G35" s="11">
        <v>303.80999999999995</v>
      </c>
      <c r="H35" s="11">
        <v>119.36999999999999</v>
      </c>
      <c r="I35" s="11">
        <v>22.75</v>
      </c>
      <c r="J35" s="11">
        <v>109.26</v>
      </c>
      <c r="K35" s="11">
        <v>186.85</v>
      </c>
      <c r="L35" s="11">
        <v>23.81</v>
      </c>
      <c r="M35" s="11">
        <v>93.14</v>
      </c>
      <c r="N35" s="11">
        <v>45.72</v>
      </c>
      <c r="O35" s="11">
        <v>0</v>
      </c>
      <c r="P35" s="11">
        <v>1914.0399999999993</v>
      </c>
      <c r="Q35" s="11">
        <v>35.049999999999997</v>
      </c>
      <c r="R35" s="11">
        <v>31.590000000000003</v>
      </c>
      <c r="S35" s="11">
        <v>5.15</v>
      </c>
      <c r="T35" s="11">
        <v>5283.2400000000007</v>
      </c>
      <c r="U35" s="11">
        <v>2169.9099999999989</v>
      </c>
      <c r="V35" s="11">
        <v>31.61</v>
      </c>
      <c r="W35" s="11">
        <v>25.72</v>
      </c>
      <c r="X35" s="11">
        <v>257.67</v>
      </c>
      <c r="Y35" s="12">
        <f t="shared" si="0"/>
        <v>12381.54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470.5</v>
      </c>
      <c r="D36" s="11">
        <v>357.28999999999996</v>
      </c>
      <c r="E36" s="11">
        <v>349.82000000000011</v>
      </c>
      <c r="F36" s="11">
        <v>75.56</v>
      </c>
      <c r="G36" s="11">
        <v>351.56000000000012</v>
      </c>
      <c r="H36" s="11">
        <v>109.36</v>
      </c>
      <c r="I36" s="11">
        <v>45.74</v>
      </c>
      <c r="J36" s="11">
        <v>68.91</v>
      </c>
      <c r="K36" s="11">
        <v>168.38000000000005</v>
      </c>
      <c r="L36" s="11">
        <v>73.2</v>
      </c>
      <c r="M36" s="11">
        <v>79.970000000000013</v>
      </c>
      <c r="N36" s="11">
        <v>11.66</v>
      </c>
      <c r="O36" s="11">
        <v>0</v>
      </c>
      <c r="P36" s="11">
        <v>1376.7400000000009</v>
      </c>
      <c r="Q36" s="11">
        <v>46.919999999999995</v>
      </c>
      <c r="R36" s="11">
        <v>41.739999999999995</v>
      </c>
      <c r="S36" s="11">
        <v>0</v>
      </c>
      <c r="T36" s="11">
        <v>2459.6800000000021</v>
      </c>
      <c r="U36" s="11">
        <v>2679.0299999999984</v>
      </c>
      <c r="V36" s="11">
        <v>28.919999999999998</v>
      </c>
      <c r="W36" s="11">
        <v>7.42</v>
      </c>
      <c r="X36" s="11">
        <v>106.79000000000002</v>
      </c>
      <c r="Y36" s="12">
        <f t="shared" si="0"/>
        <v>8909.1900000000023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660.93000000000006</v>
      </c>
      <c r="D37" s="11">
        <v>497.09999999999985</v>
      </c>
      <c r="E37" s="11">
        <v>410.38000000000005</v>
      </c>
      <c r="F37" s="11">
        <v>267.63</v>
      </c>
      <c r="G37" s="11">
        <v>426.27</v>
      </c>
      <c r="H37" s="11">
        <v>187.57999999999998</v>
      </c>
      <c r="I37" s="11">
        <v>126.41000000000001</v>
      </c>
      <c r="J37" s="11">
        <v>92.320000000000007</v>
      </c>
      <c r="K37" s="11">
        <v>270.42999999999995</v>
      </c>
      <c r="L37" s="11">
        <v>63.91</v>
      </c>
      <c r="M37" s="11">
        <v>60.89</v>
      </c>
      <c r="N37" s="11">
        <v>9.44</v>
      </c>
      <c r="O37" s="11">
        <v>0</v>
      </c>
      <c r="P37" s="11">
        <v>688.06999999999982</v>
      </c>
      <c r="Q37" s="11">
        <v>259.54999999999995</v>
      </c>
      <c r="R37" s="11">
        <v>850.16999999999985</v>
      </c>
      <c r="S37" s="11">
        <v>9.8000000000000007</v>
      </c>
      <c r="T37" s="11">
        <v>29.3</v>
      </c>
      <c r="U37" s="11">
        <v>46.099999999999994</v>
      </c>
      <c r="V37" s="11">
        <v>3384.1299999999987</v>
      </c>
      <c r="W37" s="11">
        <v>93.63000000000001</v>
      </c>
      <c r="X37" s="11">
        <v>256.44</v>
      </c>
      <c r="Y37" s="12">
        <f t="shared" si="0"/>
        <v>8690.4799999999977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475.54999999999984</v>
      </c>
      <c r="D38" s="11">
        <v>169.53</v>
      </c>
      <c r="E38" s="11">
        <v>216.78000000000003</v>
      </c>
      <c r="F38" s="11">
        <v>114.08</v>
      </c>
      <c r="G38" s="11">
        <v>221.08</v>
      </c>
      <c r="H38" s="11">
        <v>101.19000000000001</v>
      </c>
      <c r="I38" s="11">
        <v>35.86</v>
      </c>
      <c r="J38" s="11">
        <v>44.480000000000004</v>
      </c>
      <c r="K38" s="11">
        <v>59.56</v>
      </c>
      <c r="L38" s="11">
        <v>27.21</v>
      </c>
      <c r="M38" s="11">
        <v>40.89</v>
      </c>
      <c r="N38" s="11">
        <v>15.690000000000001</v>
      </c>
      <c r="O38" s="11">
        <v>0</v>
      </c>
      <c r="P38" s="11">
        <v>197.56999999999994</v>
      </c>
      <c r="Q38" s="11">
        <v>445.92999999999995</v>
      </c>
      <c r="R38" s="11">
        <v>469.81999999999988</v>
      </c>
      <c r="S38" s="11">
        <v>0</v>
      </c>
      <c r="T38" s="11">
        <v>41.89</v>
      </c>
      <c r="U38" s="11">
        <v>33.229999999999997</v>
      </c>
      <c r="V38" s="11">
        <v>72.190000000000012</v>
      </c>
      <c r="W38" s="11">
        <v>847.13999999999885</v>
      </c>
      <c r="X38" s="11">
        <v>111.78999999999999</v>
      </c>
      <c r="Y38" s="12">
        <f t="shared" si="0"/>
        <v>3741.4599999999987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72.289999999999992</v>
      </c>
      <c r="D39" s="11">
        <v>59.59</v>
      </c>
      <c r="E39" s="11">
        <v>102.07000000000001</v>
      </c>
      <c r="F39" s="11">
        <v>6.21</v>
      </c>
      <c r="G39" s="11">
        <v>110.35</v>
      </c>
      <c r="H39" s="11">
        <v>48.120000000000005</v>
      </c>
      <c r="I39" s="11">
        <v>69.7</v>
      </c>
      <c r="J39" s="11">
        <v>12.18</v>
      </c>
      <c r="K39" s="11">
        <v>48.24</v>
      </c>
      <c r="L39" s="11">
        <v>35.72</v>
      </c>
      <c r="M39" s="11">
        <v>91.93</v>
      </c>
      <c r="N39" s="11">
        <v>15.85</v>
      </c>
      <c r="O39" s="11">
        <v>8.98</v>
      </c>
      <c r="P39" s="11">
        <v>104.86</v>
      </c>
      <c r="Q39" s="11">
        <v>22.78</v>
      </c>
      <c r="R39" s="11">
        <v>59.32</v>
      </c>
      <c r="S39" s="11">
        <v>20.41</v>
      </c>
      <c r="T39" s="11">
        <v>19.32</v>
      </c>
      <c r="U39" s="11">
        <v>0</v>
      </c>
      <c r="V39" s="11">
        <v>0</v>
      </c>
      <c r="W39" s="11">
        <v>0</v>
      </c>
      <c r="X39" s="11">
        <v>123.33</v>
      </c>
      <c r="Y39" s="12">
        <f t="shared" si="0"/>
        <v>1031.2500000000002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23560.220000000012</v>
      </c>
      <c r="D40" s="15">
        <f t="shared" si="1"/>
        <v>17776.429999999997</v>
      </c>
      <c r="E40" s="15">
        <f t="shared" si="1"/>
        <v>20049.889999999992</v>
      </c>
      <c r="F40" s="15">
        <f t="shared" si="1"/>
        <v>7510.9100000000017</v>
      </c>
      <c r="G40" s="15">
        <f t="shared" si="1"/>
        <v>15637.399999999998</v>
      </c>
      <c r="H40" s="15">
        <f t="shared" si="1"/>
        <v>10532.130000000003</v>
      </c>
      <c r="I40" s="15">
        <f t="shared" si="1"/>
        <v>8396.2300000000032</v>
      </c>
      <c r="J40" s="15">
        <f t="shared" si="1"/>
        <v>8241.7500000000018</v>
      </c>
      <c r="K40" s="15">
        <f t="shared" si="1"/>
        <v>16185.100000000002</v>
      </c>
      <c r="L40" s="15">
        <f t="shared" si="1"/>
        <v>13028.179999999998</v>
      </c>
      <c r="M40" s="15">
        <f t="shared" si="1"/>
        <v>17286.749999999996</v>
      </c>
      <c r="N40" s="15">
        <f t="shared" si="1"/>
        <v>2561.5800000000004</v>
      </c>
      <c r="O40" s="15">
        <f t="shared" si="1"/>
        <v>581.36</v>
      </c>
      <c r="P40" s="15">
        <f t="shared" si="1"/>
        <v>21612.560000000009</v>
      </c>
      <c r="Q40" s="15">
        <f t="shared" si="1"/>
        <v>5971.3700000000017</v>
      </c>
      <c r="R40" s="15">
        <f t="shared" si="1"/>
        <v>9659.989999999998</v>
      </c>
      <c r="S40" s="15">
        <f t="shared" si="1"/>
        <v>1393.4800000000005</v>
      </c>
      <c r="T40" s="15">
        <f t="shared" si="1"/>
        <v>10132.580000000002</v>
      </c>
      <c r="U40" s="15">
        <f t="shared" si="1"/>
        <v>6503.4099999999962</v>
      </c>
      <c r="V40" s="15">
        <f t="shared" si="1"/>
        <v>5280.239999999998</v>
      </c>
      <c r="W40" s="15">
        <f t="shared" si="1"/>
        <v>1488.3899999999987</v>
      </c>
      <c r="X40" s="15">
        <f t="shared" si="1"/>
        <v>6426.84</v>
      </c>
      <c r="Y40" s="16">
        <f t="shared" si="1"/>
        <v>229816.79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1201.8200000000004</v>
      </c>
      <c r="D18" s="11">
        <v>154.79999999999998</v>
      </c>
      <c r="E18" s="11">
        <v>477.01000000000005</v>
      </c>
      <c r="F18" s="11">
        <v>112.88000000000001</v>
      </c>
      <c r="G18" s="11">
        <v>530.29</v>
      </c>
      <c r="H18" s="11">
        <v>82.85</v>
      </c>
      <c r="I18" s="11">
        <v>53.019999999999996</v>
      </c>
      <c r="J18" s="11">
        <v>39.67</v>
      </c>
      <c r="K18" s="11">
        <v>84.300000000000011</v>
      </c>
      <c r="L18" s="11">
        <v>66.010000000000005</v>
      </c>
      <c r="M18" s="11">
        <v>56.44</v>
      </c>
      <c r="N18" s="11">
        <v>3.92</v>
      </c>
      <c r="O18" s="11">
        <v>0</v>
      </c>
      <c r="P18" s="11">
        <v>338.90999999999997</v>
      </c>
      <c r="Q18" s="11">
        <v>150.63</v>
      </c>
      <c r="R18" s="11">
        <v>139.07999999999998</v>
      </c>
      <c r="S18" s="11">
        <v>5.43</v>
      </c>
      <c r="T18" s="11">
        <v>56.35</v>
      </c>
      <c r="U18" s="11">
        <v>13.68</v>
      </c>
      <c r="V18" s="11">
        <v>64.22999999999999</v>
      </c>
      <c r="W18" s="11">
        <v>7.4</v>
      </c>
      <c r="X18" s="11">
        <v>137.19999999999999</v>
      </c>
      <c r="Y18" s="12">
        <f t="shared" ref="Y18:Y39" si="0">SUM(C18:X18)</f>
        <v>3775.92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334.25000000000011</v>
      </c>
      <c r="D19" s="11">
        <v>260.5</v>
      </c>
      <c r="E19" s="11">
        <v>567.37000000000023</v>
      </c>
      <c r="F19" s="11">
        <v>100.44</v>
      </c>
      <c r="G19" s="11">
        <v>205.40000000000003</v>
      </c>
      <c r="H19" s="11">
        <v>100.75</v>
      </c>
      <c r="I19" s="11">
        <v>24.74</v>
      </c>
      <c r="J19" s="11">
        <v>40.799999999999997</v>
      </c>
      <c r="K19" s="11">
        <v>83.05</v>
      </c>
      <c r="L19" s="11">
        <v>42.800000000000004</v>
      </c>
      <c r="M19" s="11">
        <v>35.760000000000005</v>
      </c>
      <c r="N19" s="11">
        <v>0</v>
      </c>
      <c r="O19" s="11">
        <v>0</v>
      </c>
      <c r="P19" s="11">
        <v>214.33999999999997</v>
      </c>
      <c r="Q19" s="11">
        <v>8.61</v>
      </c>
      <c r="R19" s="11">
        <v>61.180000000000007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92.960000000000008</v>
      </c>
      <c r="Y19" s="12">
        <f t="shared" si="0"/>
        <v>2204.19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530.68999999999994</v>
      </c>
      <c r="D20" s="11">
        <v>163.28999999999996</v>
      </c>
      <c r="E20" s="11">
        <v>641.91000000000008</v>
      </c>
      <c r="F20" s="11">
        <v>103.74000000000001</v>
      </c>
      <c r="G20" s="11">
        <v>412.47999999999996</v>
      </c>
      <c r="H20" s="11">
        <v>122.92999999999999</v>
      </c>
      <c r="I20" s="11">
        <v>30.009999999999998</v>
      </c>
      <c r="J20" s="11">
        <v>4.46</v>
      </c>
      <c r="K20" s="11">
        <v>117.23000000000002</v>
      </c>
      <c r="L20" s="11">
        <v>72.45</v>
      </c>
      <c r="M20" s="11">
        <v>41.48</v>
      </c>
      <c r="N20" s="11">
        <v>0</v>
      </c>
      <c r="O20" s="11">
        <v>0</v>
      </c>
      <c r="P20" s="11">
        <v>242.13999999999996</v>
      </c>
      <c r="Q20" s="11">
        <v>61.370000000000005</v>
      </c>
      <c r="R20" s="11">
        <v>66.929999999999993</v>
      </c>
      <c r="S20" s="11">
        <v>6.46</v>
      </c>
      <c r="T20" s="11">
        <v>10.18</v>
      </c>
      <c r="U20" s="11">
        <v>37.839999999999996</v>
      </c>
      <c r="V20" s="11">
        <v>7.31</v>
      </c>
      <c r="W20" s="11">
        <v>0</v>
      </c>
      <c r="X20" s="11">
        <v>101.35999999999999</v>
      </c>
      <c r="Y20" s="12">
        <f t="shared" si="0"/>
        <v>2774.2599999999993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631.85999999999979</v>
      </c>
      <c r="D21" s="11">
        <v>153.07999999999998</v>
      </c>
      <c r="E21" s="11">
        <v>317.69999999999993</v>
      </c>
      <c r="F21" s="11">
        <v>406.78000000000009</v>
      </c>
      <c r="G21" s="11">
        <v>492.21999999999997</v>
      </c>
      <c r="H21" s="11">
        <v>185.53</v>
      </c>
      <c r="I21" s="11">
        <v>48.71</v>
      </c>
      <c r="J21" s="11">
        <v>41.86</v>
      </c>
      <c r="K21" s="11">
        <v>255.46000000000004</v>
      </c>
      <c r="L21" s="11">
        <v>32.31</v>
      </c>
      <c r="M21" s="11">
        <v>51.160000000000004</v>
      </c>
      <c r="N21" s="11">
        <v>0</v>
      </c>
      <c r="O21" s="11">
        <v>9.18</v>
      </c>
      <c r="P21" s="11">
        <v>413.47000000000008</v>
      </c>
      <c r="Q21" s="11">
        <v>14.2</v>
      </c>
      <c r="R21" s="11">
        <v>66.86</v>
      </c>
      <c r="S21" s="11">
        <v>0</v>
      </c>
      <c r="T21" s="11">
        <v>60.440000000000005</v>
      </c>
      <c r="U21" s="11">
        <v>9.83</v>
      </c>
      <c r="V21" s="11">
        <v>70.680000000000007</v>
      </c>
      <c r="W21" s="11">
        <v>2.67</v>
      </c>
      <c r="X21" s="11">
        <v>114.4</v>
      </c>
      <c r="Y21" s="12">
        <f t="shared" si="0"/>
        <v>3378.4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519.31000000000017</v>
      </c>
      <c r="D22" s="11">
        <v>172.30999999999997</v>
      </c>
      <c r="E22" s="11">
        <v>281.19000000000005</v>
      </c>
      <c r="F22" s="11">
        <v>211.64999999999998</v>
      </c>
      <c r="G22" s="11">
        <v>641.50000000000011</v>
      </c>
      <c r="H22" s="11">
        <v>120.41999999999999</v>
      </c>
      <c r="I22" s="11">
        <v>21.509999999999998</v>
      </c>
      <c r="J22" s="11">
        <v>10.61</v>
      </c>
      <c r="K22" s="11">
        <v>43.230000000000004</v>
      </c>
      <c r="L22" s="11">
        <v>52.99</v>
      </c>
      <c r="M22" s="11">
        <v>58.06</v>
      </c>
      <c r="N22" s="11">
        <v>54.080000000000005</v>
      </c>
      <c r="O22" s="11">
        <v>0</v>
      </c>
      <c r="P22" s="11">
        <v>264.17</v>
      </c>
      <c r="Q22" s="11">
        <v>80.150000000000006</v>
      </c>
      <c r="R22" s="11">
        <v>60.1</v>
      </c>
      <c r="S22" s="11">
        <v>0</v>
      </c>
      <c r="T22" s="11">
        <v>13.25</v>
      </c>
      <c r="U22" s="11">
        <v>21.71</v>
      </c>
      <c r="V22" s="11">
        <v>0</v>
      </c>
      <c r="W22" s="11">
        <v>0</v>
      </c>
      <c r="X22" s="11">
        <v>145.75</v>
      </c>
      <c r="Y22" s="12">
        <f t="shared" si="0"/>
        <v>2771.99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746.41000000000031</v>
      </c>
      <c r="D23" s="11">
        <v>138.16000000000003</v>
      </c>
      <c r="E23" s="11">
        <v>384.63999999999993</v>
      </c>
      <c r="F23" s="11">
        <v>288.97999999999996</v>
      </c>
      <c r="G23" s="11">
        <v>474.98999999999995</v>
      </c>
      <c r="H23" s="11">
        <v>683.93000000000006</v>
      </c>
      <c r="I23" s="11">
        <v>224.54</v>
      </c>
      <c r="J23" s="11">
        <v>172.48</v>
      </c>
      <c r="K23" s="11">
        <v>384.38</v>
      </c>
      <c r="L23" s="11">
        <v>152.82000000000002</v>
      </c>
      <c r="M23" s="11">
        <v>132.52999999999997</v>
      </c>
      <c r="N23" s="11">
        <v>23.25</v>
      </c>
      <c r="O23" s="11">
        <v>0</v>
      </c>
      <c r="P23" s="11">
        <v>421.05000000000007</v>
      </c>
      <c r="Q23" s="11">
        <v>60.28</v>
      </c>
      <c r="R23" s="11">
        <v>40.11</v>
      </c>
      <c r="S23" s="11">
        <v>24.25</v>
      </c>
      <c r="T23" s="11">
        <v>8.48</v>
      </c>
      <c r="U23" s="11">
        <v>12.36</v>
      </c>
      <c r="V23" s="11">
        <v>31.92</v>
      </c>
      <c r="W23" s="11">
        <v>13.53</v>
      </c>
      <c r="X23" s="11">
        <v>103.54999999999998</v>
      </c>
      <c r="Y23" s="12">
        <f t="shared" si="0"/>
        <v>4522.6399999999994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323.57000000000005</v>
      </c>
      <c r="D24" s="11">
        <v>48.05</v>
      </c>
      <c r="E24" s="11">
        <v>94.93</v>
      </c>
      <c r="F24" s="11">
        <v>57.72999999999999</v>
      </c>
      <c r="G24" s="11">
        <v>165.03</v>
      </c>
      <c r="H24" s="11">
        <v>258.73999999999995</v>
      </c>
      <c r="I24" s="11">
        <v>696.35000000000014</v>
      </c>
      <c r="J24" s="11">
        <v>205.3</v>
      </c>
      <c r="K24" s="11">
        <v>441.86</v>
      </c>
      <c r="L24" s="11">
        <v>166.38</v>
      </c>
      <c r="M24" s="11">
        <v>168.09</v>
      </c>
      <c r="N24" s="11">
        <v>31.19</v>
      </c>
      <c r="O24" s="11">
        <v>0</v>
      </c>
      <c r="P24" s="11">
        <v>334.78</v>
      </c>
      <c r="Q24" s="11">
        <v>38.67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0</v>
      </c>
      <c r="X24" s="11">
        <v>127.66999999999999</v>
      </c>
      <c r="Y24" s="12">
        <f t="shared" si="0"/>
        <v>3238.5500000000006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351.6099999999999</v>
      </c>
      <c r="D25" s="11">
        <v>28.92</v>
      </c>
      <c r="E25" s="11">
        <v>122.92999999999998</v>
      </c>
      <c r="F25" s="11">
        <v>24.009999999999998</v>
      </c>
      <c r="G25" s="11">
        <v>192.78999999999996</v>
      </c>
      <c r="H25" s="11">
        <v>552.09000000000026</v>
      </c>
      <c r="I25" s="11">
        <v>299.8</v>
      </c>
      <c r="J25" s="11">
        <v>594.68000000000018</v>
      </c>
      <c r="K25" s="11">
        <v>446.82000000000005</v>
      </c>
      <c r="L25" s="11">
        <v>470.56</v>
      </c>
      <c r="M25" s="11">
        <v>355.02</v>
      </c>
      <c r="N25" s="11">
        <v>94.16</v>
      </c>
      <c r="O25" s="11">
        <v>11.53</v>
      </c>
      <c r="P25" s="11">
        <v>211.2</v>
      </c>
      <c r="Q25" s="11">
        <v>0</v>
      </c>
      <c r="R25" s="11">
        <v>13.43</v>
      </c>
      <c r="S25" s="11">
        <v>0</v>
      </c>
      <c r="T25" s="11">
        <v>64.17</v>
      </c>
      <c r="U25" s="11">
        <v>7.14</v>
      </c>
      <c r="V25" s="11">
        <v>28.11</v>
      </c>
      <c r="W25" s="11">
        <v>9.17</v>
      </c>
      <c r="X25" s="11">
        <v>239.67000000000002</v>
      </c>
      <c r="Y25" s="12">
        <f t="shared" si="0"/>
        <v>4117.8100000000004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459.95999999999992</v>
      </c>
      <c r="D26" s="11">
        <v>101.75</v>
      </c>
      <c r="E26" s="11">
        <v>90.17</v>
      </c>
      <c r="F26" s="11">
        <v>67.459999999999994</v>
      </c>
      <c r="G26" s="11">
        <v>230.83999999999997</v>
      </c>
      <c r="H26" s="11">
        <v>349.04</v>
      </c>
      <c r="I26" s="11">
        <v>568.88</v>
      </c>
      <c r="J26" s="11">
        <v>431.26999999999987</v>
      </c>
      <c r="K26" s="11">
        <v>796.66</v>
      </c>
      <c r="L26" s="11">
        <v>673.5</v>
      </c>
      <c r="M26" s="11">
        <v>942.93000000000006</v>
      </c>
      <c r="N26" s="11">
        <v>71.349999999999994</v>
      </c>
      <c r="O26" s="11">
        <v>10.78</v>
      </c>
      <c r="P26" s="11">
        <v>293.74999999999994</v>
      </c>
      <c r="Q26" s="11">
        <v>12.35</v>
      </c>
      <c r="R26" s="11">
        <v>24.4</v>
      </c>
      <c r="S26" s="11">
        <v>13.37</v>
      </c>
      <c r="T26" s="11">
        <v>40.31</v>
      </c>
      <c r="U26" s="11">
        <v>0</v>
      </c>
      <c r="V26" s="11">
        <v>29.8</v>
      </c>
      <c r="W26" s="11">
        <v>8.32</v>
      </c>
      <c r="X26" s="11">
        <v>222.91</v>
      </c>
      <c r="Y26" s="12">
        <f t="shared" si="0"/>
        <v>5439.8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285.93</v>
      </c>
      <c r="D27" s="11">
        <v>31.53</v>
      </c>
      <c r="E27" s="11">
        <v>63.129999999999995</v>
      </c>
      <c r="F27" s="11">
        <v>59.730000000000004</v>
      </c>
      <c r="G27" s="11">
        <v>189.35000000000002</v>
      </c>
      <c r="H27" s="11">
        <v>118.46999999999997</v>
      </c>
      <c r="I27" s="11">
        <v>177.87999999999994</v>
      </c>
      <c r="J27" s="11">
        <v>389.62</v>
      </c>
      <c r="K27" s="11">
        <v>477.22000000000008</v>
      </c>
      <c r="L27" s="11">
        <v>869.04999999999984</v>
      </c>
      <c r="M27" s="11">
        <v>347.66999999999996</v>
      </c>
      <c r="N27" s="11">
        <v>110.86000000000001</v>
      </c>
      <c r="O27" s="11">
        <v>0</v>
      </c>
      <c r="P27" s="11">
        <v>186.65999999999994</v>
      </c>
      <c r="Q27" s="11">
        <v>0</v>
      </c>
      <c r="R27" s="11">
        <v>0</v>
      </c>
      <c r="S27" s="11">
        <v>55.37</v>
      </c>
      <c r="T27" s="11">
        <v>71.33</v>
      </c>
      <c r="U27" s="11">
        <v>0</v>
      </c>
      <c r="V27" s="11">
        <v>24.439999999999998</v>
      </c>
      <c r="W27" s="11">
        <v>8.9</v>
      </c>
      <c r="X27" s="11">
        <v>95.830000000000013</v>
      </c>
      <c r="Y27" s="12">
        <f t="shared" si="0"/>
        <v>3562.97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445.71000000000004</v>
      </c>
      <c r="D28" s="11">
        <v>0</v>
      </c>
      <c r="E28" s="11">
        <v>76.650000000000006</v>
      </c>
      <c r="F28" s="11">
        <v>26.81</v>
      </c>
      <c r="G28" s="11">
        <v>192.36999999999998</v>
      </c>
      <c r="H28" s="11">
        <v>228.76</v>
      </c>
      <c r="I28" s="11">
        <v>246.35999999999999</v>
      </c>
      <c r="J28" s="11">
        <v>311.52</v>
      </c>
      <c r="K28" s="11">
        <v>612.32000000000016</v>
      </c>
      <c r="L28" s="11">
        <v>685.45000000000016</v>
      </c>
      <c r="M28" s="11">
        <v>1085.5200000000004</v>
      </c>
      <c r="N28" s="11">
        <v>131.35999999999999</v>
      </c>
      <c r="O28" s="11">
        <v>10.1</v>
      </c>
      <c r="P28" s="11">
        <v>324.74000000000007</v>
      </c>
      <c r="Q28" s="11">
        <v>7.8</v>
      </c>
      <c r="R28" s="11">
        <v>28.36</v>
      </c>
      <c r="S28" s="11">
        <v>20.09</v>
      </c>
      <c r="T28" s="11">
        <v>60.129999999999995</v>
      </c>
      <c r="U28" s="11">
        <v>34.58</v>
      </c>
      <c r="V28" s="11">
        <v>14.07</v>
      </c>
      <c r="W28" s="11">
        <v>0</v>
      </c>
      <c r="X28" s="11">
        <v>156.19</v>
      </c>
      <c r="Y28" s="12">
        <f t="shared" si="0"/>
        <v>4698.8900000000003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289.04000000000002</v>
      </c>
      <c r="D29" s="11">
        <v>71.209999999999994</v>
      </c>
      <c r="E29" s="11">
        <v>74.97999999999999</v>
      </c>
      <c r="F29" s="11">
        <v>17.28</v>
      </c>
      <c r="G29" s="11">
        <v>108.48999999999998</v>
      </c>
      <c r="H29" s="11">
        <v>252.87999999999997</v>
      </c>
      <c r="I29" s="11">
        <v>171.07</v>
      </c>
      <c r="J29" s="11">
        <v>206.64000000000001</v>
      </c>
      <c r="K29" s="11">
        <v>474.24999999999989</v>
      </c>
      <c r="L29" s="11">
        <v>679.38</v>
      </c>
      <c r="M29" s="11">
        <v>494.43000000000012</v>
      </c>
      <c r="N29" s="11">
        <v>179.48</v>
      </c>
      <c r="O29" s="11">
        <v>8.77</v>
      </c>
      <c r="P29" s="11">
        <v>181.39999999999998</v>
      </c>
      <c r="Q29" s="11">
        <v>17.54</v>
      </c>
      <c r="R29" s="11">
        <v>0</v>
      </c>
      <c r="S29" s="11">
        <v>26.86</v>
      </c>
      <c r="T29" s="11">
        <v>12.42</v>
      </c>
      <c r="U29" s="11">
        <v>21.7</v>
      </c>
      <c r="V29" s="11">
        <v>19.380000000000003</v>
      </c>
      <c r="W29" s="11">
        <v>5.97</v>
      </c>
      <c r="X29" s="11">
        <v>248.20000000000002</v>
      </c>
      <c r="Y29" s="12">
        <f t="shared" si="0"/>
        <v>3561.3700000000003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23.169999999999998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26.27</v>
      </c>
      <c r="I30" s="11">
        <v>44.95</v>
      </c>
      <c r="J30" s="11">
        <v>64.33</v>
      </c>
      <c r="K30" s="11">
        <v>73.23</v>
      </c>
      <c r="L30" s="11">
        <v>39.36999999999999</v>
      </c>
      <c r="M30" s="11">
        <v>30.21</v>
      </c>
      <c r="N30" s="11">
        <v>11.84</v>
      </c>
      <c r="O30" s="11">
        <v>159.19999999999999</v>
      </c>
      <c r="P30" s="11">
        <v>26.77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145.15000000000003</v>
      </c>
      <c r="Y30" s="12">
        <f t="shared" si="0"/>
        <v>688.93000000000006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953.04</v>
      </c>
      <c r="D31" s="11">
        <v>461.42999999999995</v>
      </c>
      <c r="E31" s="11">
        <v>622.49</v>
      </c>
      <c r="F31" s="11">
        <v>258.65000000000003</v>
      </c>
      <c r="G31" s="11">
        <v>445.36999999999995</v>
      </c>
      <c r="H31" s="11">
        <v>345.50999999999993</v>
      </c>
      <c r="I31" s="11">
        <v>188.3</v>
      </c>
      <c r="J31" s="11">
        <v>71.209999999999994</v>
      </c>
      <c r="K31" s="11">
        <v>361.31999999999994</v>
      </c>
      <c r="L31" s="11">
        <v>214.00000000000003</v>
      </c>
      <c r="M31" s="11">
        <v>71.040000000000006</v>
      </c>
      <c r="N31" s="11">
        <v>10.78</v>
      </c>
      <c r="O31" s="11">
        <v>0</v>
      </c>
      <c r="P31" s="11">
        <v>2236.4399999999987</v>
      </c>
      <c r="Q31" s="11">
        <v>92.16</v>
      </c>
      <c r="R31" s="11">
        <v>61.810000000000009</v>
      </c>
      <c r="S31" s="11">
        <v>25.03</v>
      </c>
      <c r="T31" s="11">
        <v>383.74000000000007</v>
      </c>
      <c r="U31" s="11">
        <v>161.06000000000003</v>
      </c>
      <c r="V31" s="11">
        <v>38.15</v>
      </c>
      <c r="W31" s="11">
        <v>0</v>
      </c>
      <c r="X31" s="11">
        <v>192.65999999999997</v>
      </c>
      <c r="Y31" s="12">
        <f t="shared" si="0"/>
        <v>7194.1899999999978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583.88</v>
      </c>
      <c r="D32" s="11">
        <v>131.29</v>
      </c>
      <c r="E32" s="11">
        <v>147.74000000000004</v>
      </c>
      <c r="F32" s="11">
        <v>147.74</v>
      </c>
      <c r="G32" s="11">
        <v>461.49999999999994</v>
      </c>
      <c r="H32" s="11">
        <v>92.61999999999999</v>
      </c>
      <c r="I32" s="11">
        <v>9.19</v>
      </c>
      <c r="J32" s="11">
        <v>108.12</v>
      </c>
      <c r="K32" s="11">
        <v>114.21000000000001</v>
      </c>
      <c r="L32" s="11">
        <v>33.53</v>
      </c>
      <c r="M32" s="11">
        <v>47.019999999999996</v>
      </c>
      <c r="N32" s="11">
        <v>0</v>
      </c>
      <c r="O32" s="11">
        <v>0</v>
      </c>
      <c r="P32" s="11">
        <v>290.69</v>
      </c>
      <c r="Q32" s="11">
        <v>784.73000000000036</v>
      </c>
      <c r="R32" s="11">
        <v>497.01</v>
      </c>
      <c r="S32" s="11">
        <v>12.16</v>
      </c>
      <c r="T32" s="11">
        <v>45.53</v>
      </c>
      <c r="U32" s="11">
        <v>9.99</v>
      </c>
      <c r="V32" s="11">
        <v>44.2</v>
      </c>
      <c r="W32" s="11">
        <v>46.690000000000005</v>
      </c>
      <c r="X32" s="11">
        <v>53.429999999999993</v>
      </c>
      <c r="Y32" s="12">
        <f t="shared" si="0"/>
        <v>3661.27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682.33999999999992</v>
      </c>
      <c r="D33" s="11">
        <v>232.10000000000005</v>
      </c>
      <c r="E33" s="11">
        <v>387.60999999999996</v>
      </c>
      <c r="F33" s="11">
        <v>326.72000000000003</v>
      </c>
      <c r="G33" s="11">
        <v>487.61</v>
      </c>
      <c r="H33" s="11">
        <v>197.22000000000003</v>
      </c>
      <c r="I33" s="11">
        <v>84.73</v>
      </c>
      <c r="J33" s="11">
        <v>38.86</v>
      </c>
      <c r="K33" s="11">
        <v>109.00000000000001</v>
      </c>
      <c r="L33" s="11">
        <v>46.859999999999992</v>
      </c>
      <c r="M33" s="11">
        <v>53.480000000000004</v>
      </c>
      <c r="N33" s="11">
        <v>0</v>
      </c>
      <c r="O33" s="11">
        <v>0</v>
      </c>
      <c r="P33" s="11">
        <v>299.78999999999991</v>
      </c>
      <c r="Q33" s="11">
        <v>275.78000000000009</v>
      </c>
      <c r="R33" s="11">
        <v>1116.06</v>
      </c>
      <c r="S33" s="11">
        <v>0</v>
      </c>
      <c r="T33" s="11">
        <v>41.33</v>
      </c>
      <c r="U33" s="11">
        <v>29.71</v>
      </c>
      <c r="V33" s="11">
        <v>123.06000000000002</v>
      </c>
      <c r="W33" s="11">
        <v>28.560000000000002</v>
      </c>
      <c r="X33" s="11">
        <v>88.789999999999992</v>
      </c>
      <c r="Y33" s="12">
        <f t="shared" si="0"/>
        <v>4649.6100000000015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158.54999999999998</v>
      </c>
      <c r="D34" s="11">
        <v>28.36</v>
      </c>
      <c r="E34" s="11">
        <v>35.54</v>
      </c>
      <c r="F34" s="11">
        <v>34.68</v>
      </c>
      <c r="G34" s="11">
        <v>33.94</v>
      </c>
      <c r="H34" s="11">
        <v>56.56</v>
      </c>
      <c r="I34" s="11">
        <v>93.259999999999991</v>
      </c>
      <c r="J34" s="11">
        <v>108.16</v>
      </c>
      <c r="K34" s="11">
        <v>150.04</v>
      </c>
      <c r="L34" s="11">
        <v>187.5</v>
      </c>
      <c r="M34" s="11">
        <v>105.22999999999999</v>
      </c>
      <c r="N34" s="11">
        <v>40.450000000000003</v>
      </c>
      <c r="O34" s="11">
        <v>0</v>
      </c>
      <c r="P34" s="11">
        <v>68.95</v>
      </c>
      <c r="Q34" s="11">
        <v>7.55</v>
      </c>
      <c r="R34" s="11">
        <v>28.42</v>
      </c>
      <c r="S34" s="11">
        <v>398.46000000000021</v>
      </c>
      <c r="T34" s="11">
        <v>20.29</v>
      </c>
      <c r="U34" s="11">
        <v>6.4</v>
      </c>
      <c r="V34" s="11">
        <v>27.350000000000005</v>
      </c>
      <c r="W34" s="11">
        <v>5.37</v>
      </c>
      <c r="X34" s="11">
        <v>168.56999999999996</v>
      </c>
      <c r="Y34" s="12">
        <f t="shared" si="0"/>
        <v>1763.63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502.59</v>
      </c>
      <c r="D35" s="11">
        <v>95.31</v>
      </c>
      <c r="E35" s="11">
        <v>123.49000000000001</v>
      </c>
      <c r="F35" s="11">
        <v>95.05</v>
      </c>
      <c r="G35" s="11">
        <v>176.92</v>
      </c>
      <c r="H35" s="11">
        <v>92.539999999999992</v>
      </c>
      <c r="I35" s="11">
        <v>0</v>
      </c>
      <c r="J35" s="11">
        <v>45.790000000000006</v>
      </c>
      <c r="K35" s="11">
        <v>136.75</v>
      </c>
      <c r="L35" s="11">
        <v>0</v>
      </c>
      <c r="M35" s="11">
        <v>58.24</v>
      </c>
      <c r="N35" s="11">
        <v>15.1</v>
      </c>
      <c r="O35" s="11">
        <v>0</v>
      </c>
      <c r="P35" s="11">
        <v>593.67999999999995</v>
      </c>
      <c r="Q35" s="11">
        <v>0</v>
      </c>
      <c r="R35" s="11">
        <v>10.83</v>
      </c>
      <c r="S35" s="11">
        <v>0</v>
      </c>
      <c r="T35" s="11">
        <v>2014.7799999999993</v>
      </c>
      <c r="U35" s="11">
        <v>660.87</v>
      </c>
      <c r="V35" s="11">
        <v>0</v>
      </c>
      <c r="W35" s="11">
        <v>17.350000000000001</v>
      </c>
      <c r="X35" s="11">
        <v>112.74</v>
      </c>
      <c r="Y35" s="12">
        <f t="shared" si="0"/>
        <v>4752.0299999999988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260.93</v>
      </c>
      <c r="D36" s="11">
        <v>71.2</v>
      </c>
      <c r="E36" s="11">
        <v>81.099999999999994</v>
      </c>
      <c r="F36" s="11">
        <v>40.1</v>
      </c>
      <c r="G36" s="11">
        <v>189.26000000000002</v>
      </c>
      <c r="H36" s="11">
        <v>60.59</v>
      </c>
      <c r="I36" s="11">
        <v>19.38</v>
      </c>
      <c r="J36" s="11">
        <v>51.370000000000005</v>
      </c>
      <c r="K36" s="11">
        <v>124.36</v>
      </c>
      <c r="L36" s="11">
        <v>31.21</v>
      </c>
      <c r="M36" s="11">
        <v>41.81</v>
      </c>
      <c r="N36" s="11">
        <v>11.66</v>
      </c>
      <c r="O36" s="11">
        <v>0</v>
      </c>
      <c r="P36" s="11">
        <v>422.06000000000012</v>
      </c>
      <c r="Q36" s="11">
        <v>17.14</v>
      </c>
      <c r="R36" s="11">
        <v>20.86</v>
      </c>
      <c r="S36" s="11">
        <v>0</v>
      </c>
      <c r="T36" s="11">
        <v>878.87999999999954</v>
      </c>
      <c r="U36" s="11">
        <v>875.71</v>
      </c>
      <c r="V36" s="11">
        <v>5.99</v>
      </c>
      <c r="W36" s="11">
        <v>7.42</v>
      </c>
      <c r="X36" s="11">
        <v>4.3600000000000003</v>
      </c>
      <c r="Y36" s="12">
        <f t="shared" si="0"/>
        <v>3215.39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318.55000000000007</v>
      </c>
      <c r="D37" s="11">
        <v>160.66999999999996</v>
      </c>
      <c r="E37" s="11">
        <v>212.98000000000002</v>
      </c>
      <c r="F37" s="11">
        <v>143.48999999999998</v>
      </c>
      <c r="G37" s="11">
        <v>249.99</v>
      </c>
      <c r="H37" s="11">
        <v>51</v>
      </c>
      <c r="I37" s="11">
        <v>69.260000000000005</v>
      </c>
      <c r="J37" s="11">
        <v>92.320000000000007</v>
      </c>
      <c r="K37" s="11">
        <v>154.66999999999999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325.36</v>
      </c>
      <c r="Q37" s="11">
        <v>170.89000000000001</v>
      </c>
      <c r="R37" s="11">
        <v>365.40000000000003</v>
      </c>
      <c r="S37" s="11">
        <v>9.8000000000000007</v>
      </c>
      <c r="T37" s="11">
        <v>23.89</v>
      </c>
      <c r="U37" s="11">
        <v>24.009999999999998</v>
      </c>
      <c r="V37" s="11">
        <v>1105.4200000000003</v>
      </c>
      <c r="W37" s="11">
        <v>77.53</v>
      </c>
      <c r="X37" s="11">
        <v>81.41</v>
      </c>
      <c r="Y37" s="12">
        <f t="shared" si="0"/>
        <v>3675.190000000001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246.64</v>
      </c>
      <c r="D38" s="11">
        <v>39.07</v>
      </c>
      <c r="E38" s="11">
        <v>94.100000000000009</v>
      </c>
      <c r="F38" s="11">
        <v>73.959999999999994</v>
      </c>
      <c r="G38" s="11">
        <v>117.19999999999999</v>
      </c>
      <c r="H38" s="11">
        <v>51.17</v>
      </c>
      <c r="I38" s="11">
        <v>30.3</v>
      </c>
      <c r="J38" s="11">
        <v>34.299999999999997</v>
      </c>
      <c r="K38" s="11">
        <v>32.39</v>
      </c>
      <c r="L38" s="11">
        <v>21.130000000000003</v>
      </c>
      <c r="M38" s="11">
        <v>17.46</v>
      </c>
      <c r="N38" s="11">
        <v>5.57</v>
      </c>
      <c r="O38" s="11">
        <v>0</v>
      </c>
      <c r="P38" s="11">
        <v>108.53999999999998</v>
      </c>
      <c r="Q38" s="11">
        <v>227.31000000000003</v>
      </c>
      <c r="R38" s="11">
        <v>223.57999999999993</v>
      </c>
      <c r="S38" s="11">
        <v>0</v>
      </c>
      <c r="T38" s="11">
        <v>21.93</v>
      </c>
      <c r="U38" s="11">
        <v>7.41</v>
      </c>
      <c r="V38" s="11">
        <v>33.18</v>
      </c>
      <c r="W38" s="11">
        <v>290.97000000000003</v>
      </c>
      <c r="X38" s="11">
        <v>18.619999999999997</v>
      </c>
      <c r="Y38" s="12">
        <f t="shared" si="0"/>
        <v>1694.83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41.05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26.439999999999998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67.489999999999995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9849.8499999999985</v>
      </c>
      <c r="D40" s="15">
        <f t="shared" si="1"/>
        <v>2544.92</v>
      </c>
      <c r="E40" s="15">
        <f t="shared" si="1"/>
        <v>4938.7100000000019</v>
      </c>
      <c r="F40" s="15">
        <f t="shared" si="1"/>
        <v>2616.06</v>
      </c>
      <c r="G40" s="15">
        <f t="shared" si="1"/>
        <v>6011.8099999999995</v>
      </c>
      <c r="H40" s="15">
        <f t="shared" si="1"/>
        <v>4029.8700000000003</v>
      </c>
      <c r="I40" s="15">
        <f t="shared" si="1"/>
        <v>3102.2400000000007</v>
      </c>
      <c r="J40" s="15">
        <f t="shared" si="1"/>
        <v>3063.37</v>
      </c>
      <c r="K40" s="15">
        <f t="shared" si="1"/>
        <v>5472.75</v>
      </c>
      <c r="L40" s="15">
        <f t="shared" si="1"/>
        <v>4558.0600000000004</v>
      </c>
      <c r="M40" s="15">
        <f t="shared" si="1"/>
        <v>4211.3700000000008</v>
      </c>
      <c r="N40" s="15">
        <f t="shared" si="1"/>
        <v>795.05000000000007</v>
      </c>
      <c r="O40" s="15">
        <f t="shared" si="1"/>
        <v>209.56</v>
      </c>
      <c r="P40" s="15">
        <f t="shared" si="1"/>
        <v>7825.329999999999</v>
      </c>
      <c r="Q40" s="15">
        <f t="shared" si="1"/>
        <v>2028.4300000000005</v>
      </c>
      <c r="R40" s="15">
        <f t="shared" si="1"/>
        <v>2839.6800000000003</v>
      </c>
      <c r="S40" s="15">
        <f t="shared" si="1"/>
        <v>615.48000000000013</v>
      </c>
      <c r="T40" s="15">
        <f t="shared" si="1"/>
        <v>3876.1399999999985</v>
      </c>
      <c r="U40" s="15">
        <f t="shared" si="1"/>
        <v>1958.2600000000002</v>
      </c>
      <c r="V40" s="15">
        <f t="shared" si="1"/>
        <v>1681.1400000000003</v>
      </c>
      <c r="W40" s="15">
        <f t="shared" si="1"/>
        <v>529.85</v>
      </c>
      <c r="X40" s="15">
        <f t="shared" si="1"/>
        <v>2651.4199999999996</v>
      </c>
      <c r="Y40" s="16">
        <f t="shared" si="1"/>
        <v>75409.349999999991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749.3399999999998</v>
      </c>
      <c r="D18" s="11">
        <v>440.12999999999994</v>
      </c>
      <c r="E18" s="11">
        <v>578.03000000000009</v>
      </c>
      <c r="F18" s="11">
        <v>110.83000000000001</v>
      </c>
      <c r="G18" s="11">
        <v>292.18</v>
      </c>
      <c r="H18" s="11">
        <v>201.29000000000005</v>
      </c>
      <c r="I18" s="11">
        <v>70.959999999999994</v>
      </c>
      <c r="J18" s="11">
        <v>15.870000000000001</v>
      </c>
      <c r="K18" s="11">
        <v>105.07000000000001</v>
      </c>
      <c r="L18" s="11">
        <v>30.04</v>
      </c>
      <c r="M18" s="11">
        <v>112.21</v>
      </c>
      <c r="N18" s="11">
        <v>0</v>
      </c>
      <c r="O18" s="11">
        <v>0</v>
      </c>
      <c r="P18" s="11">
        <v>377.70000000000005</v>
      </c>
      <c r="Q18" s="11">
        <v>140.91</v>
      </c>
      <c r="R18" s="11">
        <v>166.42</v>
      </c>
      <c r="S18" s="11">
        <v>16.3</v>
      </c>
      <c r="T18" s="11">
        <v>76.510000000000005</v>
      </c>
      <c r="U18" s="11">
        <v>29.66</v>
      </c>
      <c r="V18" s="11">
        <v>44.5</v>
      </c>
      <c r="W18" s="11">
        <v>9.24</v>
      </c>
      <c r="X18" s="11">
        <v>113.32000000000001</v>
      </c>
      <c r="Y18" s="12">
        <f t="shared" ref="Y18:Y39" si="0">SUM(C18:X18)</f>
        <v>3680.5099999999998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301.49999999999994</v>
      </c>
      <c r="D19" s="11">
        <v>495.37999999999994</v>
      </c>
      <c r="E19" s="11">
        <v>628.92999999999995</v>
      </c>
      <c r="F19" s="11">
        <v>105.78999999999998</v>
      </c>
      <c r="G19" s="11">
        <v>215.05</v>
      </c>
      <c r="H19" s="11">
        <v>67.86</v>
      </c>
      <c r="I19" s="11">
        <v>79.239999999999995</v>
      </c>
      <c r="J19" s="11">
        <v>40.25</v>
      </c>
      <c r="K19" s="11">
        <v>90.3</v>
      </c>
      <c r="L19" s="11">
        <v>50.61</v>
      </c>
      <c r="M19" s="11">
        <v>24.150000000000002</v>
      </c>
      <c r="N19" s="11">
        <v>7.93</v>
      </c>
      <c r="O19" s="11">
        <v>0</v>
      </c>
      <c r="P19" s="11">
        <v>231.85000000000002</v>
      </c>
      <c r="Q19" s="11">
        <v>74.429999999999993</v>
      </c>
      <c r="R19" s="11">
        <v>161.61000000000001</v>
      </c>
      <c r="S19" s="11">
        <v>0</v>
      </c>
      <c r="T19" s="11">
        <v>13.02</v>
      </c>
      <c r="U19" s="11">
        <v>24.59</v>
      </c>
      <c r="V19" s="11">
        <v>54.14</v>
      </c>
      <c r="W19" s="11">
        <v>0</v>
      </c>
      <c r="X19" s="11">
        <v>17.38</v>
      </c>
      <c r="Y19" s="12">
        <f t="shared" si="0"/>
        <v>2684.0099999999998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255.79</v>
      </c>
      <c r="D20" s="11">
        <v>468.54</v>
      </c>
      <c r="E20" s="11">
        <v>752.36000000000024</v>
      </c>
      <c r="F20" s="11">
        <v>139.92000000000002</v>
      </c>
      <c r="G20" s="11">
        <v>278.63</v>
      </c>
      <c r="H20" s="11">
        <v>42.89</v>
      </c>
      <c r="I20" s="11">
        <v>21.61</v>
      </c>
      <c r="J20" s="11">
        <v>51.23</v>
      </c>
      <c r="K20" s="11">
        <v>53.68</v>
      </c>
      <c r="L20" s="11">
        <v>36.409999999999997</v>
      </c>
      <c r="M20" s="11">
        <v>34.72</v>
      </c>
      <c r="N20" s="11">
        <v>0</v>
      </c>
      <c r="O20" s="11">
        <v>0</v>
      </c>
      <c r="P20" s="11">
        <v>361.17000000000007</v>
      </c>
      <c r="Q20" s="11">
        <v>30.89</v>
      </c>
      <c r="R20" s="11">
        <v>139.07999999999998</v>
      </c>
      <c r="S20" s="11">
        <v>0</v>
      </c>
      <c r="T20" s="11">
        <v>27.5</v>
      </c>
      <c r="U20" s="11">
        <v>54.900000000000006</v>
      </c>
      <c r="V20" s="11">
        <v>18.149999999999999</v>
      </c>
      <c r="W20" s="11">
        <v>3.86</v>
      </c>
      <c r="X20" s="11">
        <v>35.14</v>
      </c>
      <c r="Y20" s="12">
        <f t="shared" si="0"/>
        <v>2806.47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146.5</v>
      </c>
      <c r="D21" s="11">
        <v>203.93999999999997</v>
      </c>
      <c r="E21" s="11">
        <v>241.96000000000004</v>
      </c>
      <c r="F21" s="11">
        <v>198.38</v>
      </c>
      <c r="G21" s="11">
        <v>230.98000000000008</v>
      </c>
      <c r="H21" s="11">
        <v>77.649999999999991</v>
      </c>
      <c r="I21" s="11">
        <v>36.049999999999997</v>
      </c>
      <c r="J21" s="11">
        <v>0</v>
      </c>
      <c r="K21" s="11">
        <v>10.45</v>
      </c>
      <c r="L21" s="11">
        <v>20.88</v>
      </c>
      <c r="M21" s="11">
        <v>26</v>
      </c>
      <c r="N21" s="11">
        <v>0</v>
      </c>
      <c r="O21" s="11">
        <v>0</v>
      </c>
      <c r="P21" s="11">
        <v>159.44999999999999</v>
      </c>
      <c r="Q21" s="11">
        <v>77.959999999999994</v>
      </c>
      <c r="R21" s="11">
        <v>38.32</v>
      </c>
      <c r="S21" s="11">
        <v>0</v>
      </c>
      <c r="T21" s="11">
        <v>18.439999999999998</v>
      </c>
      <c r="U21" s="11">
        <v>0</v>
      </c>
      <c r="V21" s="11">
        <v>18.36</v>
      </c>
      <c r="W21" s="11">
        <v>0</v>
      </c>
      <c r="X21" s="11">
        <v>8.9600000000000009</v>
      </c>
      <c r="Y21" s="12">
        <f t="shared" si="0"/>
        <v>1514.2800000000002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484.54000000000008</v>
      </c>
      <c r="D22" s="11">
        <v>201.38</v>
      </c>
      <c r="E22" s="11">
        <v>297.61999999999995</v>
      </c>
      <c r="F22" s="11">
        <v>88.950000000000017</v>
      </c>
      <c r="G22" s="11">
        <v>287.17</v>
      </c>
      <c r="H22" s="11">
        <v>93.91</v>
      </c>
      <c r="I22" s="11">
        <v>11.01</v>
      </c>
      <c r="J22" s="11">
        <v>17.259999999999998</v>
      </c>
      <c r="K22" s="11">
        <v>35.93</v>
      </c>
      <c r="L22" s="11">
        <v>11.27</v>
      </c>
      <c r="M22" s="11">
        <v>36.33</v>
      </c>
      <c r="N22" s="11">
        <v>17.440000000000001</v>
      </c>
      <c r="O22" s="11">
        <v>0</v>
      </c>
      <c r="P22" s="11">
        <v>74.069999999999993</v>
      </c>
      <c r="Q22" s="11">
        <v>138.75</v>
      </c>
      <c r="R22" s="11">
        <v>119.57</v>
      </c>
      <c r="S22" s="11">
        <v>0</v>
      </c>
      <c r="T22" s="11">
        <v>17.52</v>
      </c>
      <c r="U22" s="11">
        <v>8.99</v>
      </c>
      <c r="V22" s="11">
        <v>6.34</v>
      </c>
      <c r="W22" s="11">
        <v>10.09</v>
      </c>
      <c r="X22" s="11">
        <v>72.999999999999986</v>
      </c>
      <c r="Y22" s="12">
        <f t="shared" si="0"/>
        <v>2031.1399999999999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171.75999999999996</v>
      </c>
      <c r="D23" s="11">
        <v>99.52</v>
      </c>
      <c r="E23" s="11">
        <v>221.64000000000004</v>
      </c>
      <c r="F23" s="11">
        <v>181.88</v>
      </c>
      <c r="G23" s="11">
        <v>186.69000000000003</v>
      </c>
      <c r="H23" s="11">
        <v>433.11000000000007</v>
      </c>
      <c r="I23" s="11">
        <v>197.64</v>
      </c>
      <c r="J23" s="11">
        <v>169.79000000000002</v>
      </c>
      <c r="K23" s="11">
        <v>91.539999999999992</v>
      </c>
      <c r="L23" s="11">
        <v>140.38999999999999</v>
      </c>
      <c r="M23" s="11">
        <v>53.02</v>
      </c>
      <c r="N23" s="11">
        <v>4.92</v>
      </c>
      <c r="O23" s="11">
        <v>5.86</v>
      </c>
      <c r="P23" s="11">
        <v>141.62</v>
      </c>
      <c r="Q23" s="11">
        <v>55.38</v>
      </c>
      <c r="R23" s="11">
        <v>74.75</v>
      </c>
      <c r="S23" s="11">
        <v>0</v>
      </c>
      <c r="T23" s="11">
        <v>37.71</v>
      </c>
      <c r="U23" s="11">
        <v>27.509999999999998</v>
      </c>
      <c r="V23" s="11">
        <v>10.69</v>
      </c>
      <c r="W23" s="11">
        <v>8.6199999999999992</v>
      </c>
      <c r="X23" s="11">
        <v>25.61</v>
      </c>
      <c r="Y23" s="12">
        <f t="shared" si="0"/>
        <v>2339.6500000000005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98.06</v>
      </c>
      <c r="D24" s="11">
        <v>78.149999999999991</v>
      </c>
      <c r="E24" s="11">
        <v>53.679999999999993</v>
      </c>
      <c r="F24" s="11">
        <v>0</v>
      </c>
      <c r="G24" s="11">
        <v>14.16</v>
      </c>
      <c r="H24" s="11">
        <v>333.08000000000004</v>
      </c>
      <c r="I24" s="11">
        <v>316.54999999999995</v>
      </c>
      <c r="J24" s="11">
        <v>71.92</v>
      </c>
      <c r="K24" s="11">
        <v>196.74</v>
      </c>
      <c r="L24" s="11">
        <v>109.24</v>
      </c>
      <c r="M24" s="11">
        <v>131.65</v>
      </c>
      <c r="N24" s="11">
        <v>40.43</v>
      </c>
      <c r="O24" s="11">
        <v>0</v>
      </c>
      <c r="P24" s="11">
        <v>96.57</v>
      </c>
      <c r="Q24" s="11">
        <v>0</v>
      </c>
      <c r="R24" s="11">
        <v>10.84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34.42</v>
      </c>
      <c r="Y24" s="12">
        <f t="shared" si="0"/>
        <v>1585.49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19.16</v>
      </c>
      <c r="D25" s="11">
        <v>107.29</v>
      </c>
      <c r="E25" s="11">
        <v>23.31</v>
      </c>
      <c r="F25" s="11">
        <v>0</v>
      </c>
      <c r="G25" s="11">
        <v>54.650000000000006</v>
      </c>
      <c r="H25" s="11">
        <v>118.18</v>
      </c>
      <c r="I25" s="11">
        <v>187.01999999999998</v>
      </c>
      <c r="J25" s="11">
        <v>329.7</v>
      </c>
      <c r="K25" s="11">
        <v>382.15000000000003</v>
      </c>
      <c r="L25" s="11">
        <v>156.13</v>
      </c>
      <c r="M25" s="11">
        <v>207.73</v>
      </c>
      <c r="N25" s="11">
        <v>50.1</v>
      </c>
      <c r="O25" s="11">
        <v>0</v>
      </c>
      <c r="P25" s="11">
        <v>59.19</v>
      </c>
      <c r="Q25" s="11">
        <v>13.059999999999999</v>
      </c>
      <c r="R25" s="11">
        <v>11.1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66.47999999999999</v>
      </c>
      <c r="Y25" s="12">
        <f t="shared" si="0"/>
        <v>1790.03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46.31</v>
      </c>
      <c r="D26" s="11">
        <v>171.95000000000005</v>
      </c>
      <c r="E26" s="11">
        <v>87.33</v>
      </c>
      <c r="F26" s="11">
        <v>28.740000000000002</v>
      </c>
      <c r="G26" s="11">
        <v>32.83</v>
      </c>
      <c r="H26" s="11">
        <v>164.64999999999998</v>
      </c>
      <c r="I26" s="11">
        <v>219.76</v>
      </c>
      <c r="J26" s="11">
        <v>186.14</v>
      </c>
      <c r="K26" s="11">
        <v>500.83999999999986</v>
      </c>
      <c r="L26" s="11">
        <v>383.51999999999987</v>
      </c>
      <c r="M26" s="11">
        <v>898.63000000000011</v>
      </c>
      <c r="N26" s="11">
        <v>77.429999999999993</v>
      </c>
      <c r="O26" s="11">
        <v>0</v>
      </c>
      <c r="P26" s="11">
        <v>148.58000000000001</v>
      </c>
      <c r="Q26" s="11">
        <v>16.059999999999999</v>
      </c>
      <c r="R26" s="11">
        <v>60.52</v>
      </c>
      <c r="S26" s="11">
        <v>4.5599999999999996</v>
      </c>
      <c r="T26" s="11">
        <v>33.56</v>
      </c>
      <c r="U26" s="11">
        <v>0</v>
      </c>
      <c r="V26" s="11">
        <v>0</v>
      </c>
      <c r="W26" s="11">
        <v>7.66</v>
      </c>
      <c r="X26" s="11">
        <v>49.98</v>
      </c>
      <c r="Y26" s="12">
        <f t="shared" si="0"/>
        <v>3119.0499999999993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77.17</v>
      </c>
      <c r="D27" s="11">
        <v>24.85</v>
      </c>
      <c r="E27" s="11">
        <v>0</v>
      </c>
      <c r="F27" s="11">
        <v>18.23</v>
      </c>
      <c r="G27" s="11">
        <v>43.540000000000006</v>
      </c>
      <c r="H27" s="11">
        <v>76.240000000000009</v>
      </c>
      <c r="I27" s="11">
        <v>98.15</v>
      </c>
      <c r="J27" s="11">
        <v>201.41999999999996</v>
      </c>
      <c r="K27" s="11">
        <v>236.39</v>
      </c>
      <c r="L27" s="11">
        <v>470.56</v>
      </c>
      <c r="M27" s="11">
        <v>609.69999999999993</v>
      </c>
      <c r="N27" s="11">
        <v>92.6</v>
      </c>
      <c r="O27" s="11">
        <v>12.54</v>
      </c>
      <c r="P27" s="11">
        <v>80.290000000000006</v>
      </c>
      <c r="Q27" s="11">
        <v>14.94</v>
      </c>
      <c r="R27" s="11">
        <v>17.170000000000002</v>
      </c>
      <c r="S27" s="11">
        <v>14.33</v>
      </c>
      <c r="T27" s="11">
        <v>0</v>
      </c>
      <c r="U27" s="11">
        <v>7.46</v>
      </c>
      <c r="V27" s="11">
        <v>22.84</v>
      </c>
      <c r="W27" s="11">
        <v>0</v>
      </c>
      <c r="X27" s="11">
        <v>9.9499999999999993</v>
      </c>
      <c r="Y27" s="12">
        <f t="shared" si="0"/>
        <v>2128.37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42.39</v>
      </c>
      <c r="D28" s="11">
        <v>54.88</v>
      </c>
      <c r="E28" s="11">
        <v>72.28</v>
      </c>
      <c r="F28" s="11">
        <v>24.229999999999997</v>
      </c>
      <c r="G28" s="11">
        <v>62.64</v>
      </c>
      <c r="H28" s="11">
        <v>102.87</v>
      </c>
      <c r="I28" s="11">
        <v>117.77000000000001</v>
      </c>
      <c r="J28" s="11">
        <v>171.68</v>
      </c>
      <c r="K28" s="11">
        <v>400.69999999999993</v>
      </c>
      <c r="L28" s="11">
        <v>318.02999999999997</v>
      </c>
      <c r="M28" s="11">
        <v>857.9799999999999</v>
      </c>
      <c r="N28" s="11">
        <v>103.25</v>
      </c>
      <c r="O28" s="11">
        <v>16.43</v>
      </c>
      <c r="P28" s="11">
        <v>106.83000000000001</v>
      </c>
      <c r="Q28" s="11">
        <v>9.19</v>
      </c>
      <c r="R28" s="11">
        <v>30.16</v>
      </c>
      <c r="S28" s="11">
        <v>8.5399999999999991</v>
      </c>
      <c r="T28" s="11">
        <v>0</v>
      </c>
      <c r="U28" s="11">
        <v>14.43</v>
      </c>
      <c r="V28" s="11">
        <v>0</v>
      </c>
      <c r="W28" s="11">
        <v>0</v>
      </c>
      <c r="X28" s="11">
        <v>36.269999999999996</v>
      </c>
      <c r="Y28" s="12">
        <f t="shared" si="0"/>
        <v>2550.5499999999993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6.6</v>
      </c>
      <c r="E29" s="11">
        <v>7.5</v>
      </c>
      <c r="F29" s="11">
        <v>0</v>
      </c>
      <c r="G29" s="11">
        <v>0</v>
      </c>
      <c r="H29" s="11">
        <v>57.980000000000004</v>
      </c>
      <c r="I29" s="11">
        <v>65.41</v>
      </c>
      <c r="J29" s="11">
        <v>36.67</v>
      </c>
      <c r="K29" s="11">
        <v>93.01</v>
      </c>
      <c r="L29" s="11">
        <v>101.22999999999999</v>
      </c>
      <c r="M29" s="11">
        <v>281.40000000000003</v>
      </c>
      <c r="N29" s="11">
        <v>120.96</v>
      </c>
      <c r="O29" s="11">
        <v>0</v>
      </c>
      <c r="P29" s="11">
        <v>32.97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25.91</v>
      </c>
      <c r="Y29" s="12">
        <f t="shared" si="0"/>
        <v>836.18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1.89</v>
      </c>
      <c r="F30" s="11">
        <v>3.26</v>
      </c>
      <c r="G30" s="11">
        <v>0</v>
      </c>
      <c r="H30" s="11">
        <v>3.54</v>
      </c>
      <c r="I30" s="11">
        <v>0</v>
      </c>
      <c r="J30" s="11">
        <v>4.79</v>
      </c>
      <c r="K30" s="11">
        <v>18.21</v>
      </c>
      <c r="L30" s="11">
        <v>6.54</v>
      </c>
      <c r="M30" s="11">
        <v>12.96</v>
      </c>
      <c r="N30" s="11">
        <v>0</v>
      </c>
      <c r="O30" s="11">
        <v>37.340000000000003</v>
      </c>
      <c r="P30" s="11">
        <v>2.9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47.360000000000007</v>
      </c>
      <c r="Y30" s="12">
        <f t="shared" si="0"/>
        <v>141.77000000000001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278.64999999999998</v>
      </c>
      <c r="D31" s="11">
        <v>319.72999999999996</v>
      </c>
      <c r="E31" s="11">
        <v>407.45000000000005</v>
      </c>
      <c r="F31" s="11">
        <v>221.99000000000004</v>
      </c>
      <c r="G31" s="11">
        <v>285.84999999999997</v>
      </c>
      <c r="H31" s="11">
        <v>155.41</v>
      </c>
      <c r="I31" s="11">
        <v>137.21000000000004</v>
      </c>
      <c r="J31" s="11">
        <v>74.789999999999992</v>
      </c>
      <c r="K31" s="11">
        <v>130.03000000000003</v>
      </c>
      <c r="L31" s="11">
        <v>66.87</v>
      </c>
      <c r="M31" s="11">
        <v>189.43999999999997</v>
      </c>
      <c r="N31" s="11">
        <v>0</v>
      </c>
      <c r="O31" s="11">
        <v>0</v>
      </c>
      <c r="P31" s="11">
        <v>804.57000000000016</v>
      </c>
      <c r="Q31" s="11">
        <v>18.149999999999999</v>
      </c>
      <c r="R31" s="11">
        <v>65.960000000000008</v>
      </c>
      <c r="S31" s="11">
        <v>6.36</v>
      </c>
      <c r="T31" s="11">
        <v>216.13999999999996</v>
      </c>
      <c r="U31" s="11">
        <v>129.18000000000004</v>
      </c>
      <c r="V31" s="11">
        <v>53.48</v>
      </c>
      <c r="W31" s="11">
        <v>15.65</v>
      </c>
      <c r="X31" s="11">
        <v>42.75</v>
      </c>
      <c r="Y31" s="12">
        <f t="shared" si="0"/>
        <v>3619.6600000000003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129.79</v>
      </c>
      <c r="D32" s="11">
        <v>62.949999999999996</v>
      </c>
      <c r="E32" s="11">
        <v>100.26</v>
      </c>
      <c r="F32" s="11">
        <v>66.819999999999993</v>
      </c>
      <c r="G32" s="11">
        <v>98</v>
      </c>
      <c r="H32" s="11">
        <v>33.19</v>
      </c>
      <c r="I32" s="11">
        <v>0</v>
      </c>
      <c r="J32" s="11">
        <v>4.2</v>
      </c>
      <c r="K32" s="11">
        <v>16.52</v>
      </c>
      <c r="L32" s="11">
        <v>0</v>
      </c>
      <c r="M32" s="11">
        <v>7.61</v>
      </c>
      <c r="N32" s="11">
        <v>0</v>
      </c>
      <c r="O32" s="11">
        <v>0</v>
      </c>
      <c r="P32" s="11">
        <v>31.41</v>
      </c>
      <c r="Q32" s="11">
        <v>348.90999999999991</v>
      </c>
      <c r="R32" s="11">
        <v>262.85000000000002</v>
      </c>
      <c r="S32" s="11">
        <v>0</v>
      </c>
      <c r="T32" s="11">
        <v>18.36</v>
      </c>
      <c r="U32" s="11">
        <v>9.44</v>
      </c>
      <c r="V32" s="11">
        <v>9.25</v>
      </c>
      <c r="W32" s="11">
        <v>50.550000000000004</v>
      </c>
      <c r="X32" s="11">
        <v>36.24</v>
      </c>
      <c r="Y32" s="12">
        <f t="shared" si="0"/>
        <v>1286.3499999999997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154.45000000000002</v>
      </c>
      <c r="D33" s="11">
        <v>168.76000000000002</v>
      </c>
      <c r="E33" s="11">
        <v>161.41999999999999</v>
      </c>
      <c r="F33" s="11">
        <v>54.710000000000008</v>
      </c>
      <c r="G33" s="11">
        <v>142.41</v>
      </c>
      <c r="H33" s="11">
        <v>17.22</v>
      </c>
      <c r="I33" s="11">
        <v>0</v>
      </c>
      <c r="J33" s="11">
        <v>9.4</v>
      </c>
      <c r="K33" s="11">
        <v>9.2799999999999994</v>
      </c>
      <c r="L33" s="11">
        <v>0</v>
      </c>
      <c r="M33" s="11">
        <v>0</v>
      </c>
      <c r="N33" s="11">
        <v>0</v>
      </c>
      <c r="O33" s="11">
        <v>0</v>
      </c>
      <c r="P33" s="11">
        <v>104.19</v>
      </c>
      <c r="Q33" s="11">
        <v>264.46000000000004</v>
      </c>
      <c r="R33" s="11">
        <v>602.0999999999998</v>
      </c>
      <c r="S33" s="11">
        <v>14.9</v>
      </c>
      <c r="T33" s="11">
        <v>0</v>
      </c>
      <c r="U33" s="11">
        <v>0</v>
      </c>
      <c r="V33" s="11">
        <v>51.319999999999993</v>
      </c>
      <c r="W33" s="11">
        <v>41.160000000000004</v>
      </c>
      <c r="X33" s="11">
        <v>97.6</v>
      </c>
      <c r="Y33" s="12">
        <f t="shared" si="0"/>
        <v>1893.3799999999997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27.93</v>
      </c>
      <c r="D34" s="11">
        <v>45.170000000000009</v>
      </c>
      <c r="E34" s="11">
        <v>9.5500000000000007</v>
      </c>
      <c r="F34" s="11">
        <v>0</v>
      </c>
      <c r="G34" s="11">
        <v>7.31</v>
      </c>
      <c r="H34" s="11">
        <v>28.130000000000003</v>
      </c>
      <c r="I34" s="11">
        <v>14.86</v>
      </c>
      <c r="J34" s="11">
        <v>9.25</v>
      </c>
      <c r="K34" s="11">
        <v>51.02000000000001</v>
      </c>
      <c r="L34" s="11">
        <v>55.269999999999996</v>
      </c>
      <c r="M34" s="11">
        <v>39.53</v>
      </c>
      <c r="N34" s="11">
        <v>21.48</v>
      </c>
      <c r="O34" s="11">
        <v>0</v>
      </c>
      <c r="P34" s="11">
        <v>19.93</v>
      </c>
      <c r="Q34" s="11">
        <v>3.57</v>
      </c>
      <c r="R34" s="11">
        <v>27.37</v>
      </c>
      <c r="S34" s="11">
        <v>143.39999999999998</v>
      </c>
      <c r="T34" s="11">
        <v>0</v>
      </c>
      <c r="U34" s="11">
        <v>0</v>
      </c>
      <c r="V34" s="11">
        <v>11.06</v>
      </c>
      <c r="W34" s="11">
        <v>0</v>
      </c>
      <c r="X34" s="11">
        <v>46.08</v>
      </c>
      <c r="Y34" s="12">
        <f t="shared" si="0"/>
        <v>560.91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40.200000000000003</v>
      </c>
      <c r="D35" s="11">
        <v>92.16</v>
      </c>
      <c r="E35" s="11">
        <v>48.36</v>
      </c>
      <c r="F35" s="11">
        <v>19.18</v>
      </c>
      <c r="G35" s="11">
        <v>56.1</v>
      </c>
      <c r="H35" s="11">
        <v>0</v>
      </c>
      <c r="I35" s="11">
        <v>9.26</v>
      </c>
      <c r="J35" s="11">
        <v>9.24</v>
      </c>
      <c r="K35" s="11">
        <v>0</v>
      </c>
      <c r="L35" s="11">
        <v>0</v>
      </c>
      <c r="M35" s="11">
        <v>12.42</v>
      </c>
      <c r="N35" s="11">
        <v>0</v>
      </c>
      <c r="O35" s="11">
        <v>0</v>
      </c>
      <c r="P35" s="11">
        <v>396.77</v>
      </c>
      <c r="Q35" s="11">
        <v>0</v>
      </c>
      <c r="R35" s="11">
        <v>0</v>
      </c>
      <c r="S35" s="11">
        <v>5.15</v>
      </c>
      <c r="T35" s="11">
        <v>797.58000000000015</v>
      </c>
      <c r="U35" s="11">
        <v>329.1</v>
      </c>
      <c r="V35" s="11">
        <v>23.04</v>
      </c>
      <c r="W35" s="11">
        <v>8.3699999999999992</v>
      </c>
      <c r="X35" s="11">
        <v>30.560000000000002</v>
      </c>
      <c r="Y35" s="12">
        <f t="shared" si="0"/>
        <v>1877.4899999999998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46.650000000000006</v>
      </c>
      <c r="D36" s="11">
        <v>60.20000000000001</v>
      </c>
      <c r="E36" s="11">
        <v>60.65</v>
      </c>
      <c r="F36" s="11">
        <v>9.0399999999999991</v>
      </c>
      <c r="G36" s="11">
        <v>38.04</v>
      </c>
      <c r="H36" s="11">
        <v>0</v>
      </c>
      <c r="I36" s="11">
        <v>19.93</v>
      </c>
      <c r="J36" s="11">
        <v>5.45</v>
      </c>
      <c r="K36" s="11">
        <v>23.14</v>
      </c>
      <c r="L36" s="11">
        <v>19.260000000000002</v>
      </c>
      <c r="M36" s="11">
        <v>26.359999999999996</v>
      </c>
      <c r="N36" s="11">
        <v>0</v>
      </c>
      <c r="O36" s="11">
        <v>0</v>
      </c>
      <c r="P36" s="11">
        <v>224.21999999999997</v>
      </c>
      <c r="Q36" s="11">
        <v>0</v>
      </c>
      <c r="R36" s="11">
        <v>20.880000000000003</v>
      </c>
      <c r="S36" s="11">
        <v>0</v>
      </c>
      <c r="T36" s="11">
        <v>542.8900000000001</v>
      </c>
      <c r="U36" s="11">
        <v>235.66000000000005</v>
      </c>
      <c r="V36" s="11">
        <v>8.98</v>
      </c>
      <c r="W36" s="11">
        <v>0</v>
      </c>
      <c r="X36" s="11">
        <v>27.62</v>
      </c>
      <c r="Y36" s="12">
        <f t="shared" si="0"/>
        <v>1368.97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93.44</v>
      </c>
      <c r="D37" s="11">
        <v>39.019999999999996</v>
      </c>
      <c r="E37" s="11">
        <v>96.05</v>
      </c>
      <c r="F37" s="11">
        <v>6.47</v>
      </c>
      <c r="G37" s="11">
        <v>19.2</v>
      </c>
      <c r="H37" s="11">
        <v>23.36</v>
      </c>
      <c r="I37" s="11">
        <v>0</v>
      </c>
      <c r="J37" s="11">
        <v>0</v>
      </c>
      <c r="K37" s="11">
        <v>32.14</v>
      </c>
      <c r="L37" s="11">
        <v>13.95</v>
      </c>
      <c r="M37" s="11">
        <v>9.52</v>
      </c>
      <c r="N37" s="11">
        <v>0</v>
      </c>
      <c r="O37" s="11">
        <v>0</v>
      </c>
      <c r="P37" s="11">
        <v>91.72</v>
      </c>
      <c r="Q37" s="11">
        <v>16.740000000000002</v>
      </c>
      <c r="R37" s="11">
        <v>79.72999999999999</v>
      </c>
      <c r="S37" s="11">
        <v>0</v>
      </c>
      <c r="T37" s="11">
        <v>0</v>
      </c>
      <c r="U37" s="11">
        <v>0</v>
      </c>
      <c r="V37" s="11">
        <v>533.07000000000016</v>
      </c>
      <c r="W37" s="11">
        <v>0</v>
      </c>
      <c r="X37" s="11">
        <v>68.3</v>
      </c>
      <c r="Y37" s="12">
        <f t="shared" si="0"/>
        <v>1122.71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36.550000000000004</v>
      </c>
      <c r="D38" s="11">
        <v>27.699999999999996</v>
      </c>
      <c r="E38" s="11">
        <v>11.53</v>
      </c>
      <c r="F38" s="11">
        <v>5.35</v>
      </c>
      <c r="G38" s="11">
        <v>17.96</v>
      </c>
      <c r="H38" s="11">
        <v>38.690000000000005</v>
      </c>
      <c r="I38" s="11">
        <v>0</v>
      </c>
      <c r="J38" s="11">
        <v>3.04</v>
      </c>
      <c r="K38" s="11">
        <v>12.82</v>
      </c>
      <c r="L38" s="11">
        <v>2.58</v>
      </c>
      <c r="M38" s="11">
        <v>0</v>
      </c>
      <c r="N38" s="11">
        <v>0</v>
      </c>
      <c r="O38" s="11">
        <v>0</v>
      </c>
      <c r="P38" s="11">
        <v>25.75</v>
      </c>
      <c r="Q38" s="11">
        <v>21.55</v>
      </c>
      <c r="R38" s="11">
        <v>52.42</v>
      </c>
      <c r="S38" s="11">
        <v>0</v>
      </c>
      <c r="T38" s="11">
        <v>4.8</v>
      </c>
      <c r="U38" s="11">
        <v>7.41</v>
      </c>
      <c r="V38" s="11">
        <v>16.600000000000001</v>
      </c>
      <c r="W38" s="11">
        <v>79.010000000000005</v>
      </c>
      <c r="X38" s="11">
        <v>10.370000000000001</v>
      </c>
      <c r="Y38" s="12">
        <f t="shared" si="0"/>
        <v>374.13000000000005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25.68</v>
      </c>
      <c r="D39" s="11">
        <v>19.95</v>
      </c>
      <c r="E39" s="11">
        <v>0</v>
      </c>
      <c r="F39" s="11">
        <v>0</v>
      </c>
      <c r="G39" s="11">
        <v>41.84</v>
      </c>
      <c r="H39" s="11">
        <v>12.44</v>
      </c>
      <c r="I39" s="11">
        <v>0</v>
      </c>
      <c r="J39" s="11">
        <v>0</v>
      </c>
      <c r="K39" s="11">
        <v>17.78</v>
      </c>
      <c r="L39" s="11">
        <v>7.55</v>
      </c>
      <c r="M39" s="11">
        <v>24.37</v>
      </c>
      <c r="N39" s="11">
        <v>15.85</v>
      </c>
      <c r="O39" s="11">
        <v>8.98</v>
      </c>
      <c r="P39" s="11">
        <v>23.34</v>
      </c>
      <c r="Q39" s="11">
        <v>10.39</v>
      </c>
      <c r="R39" s="11">
        <v>0</v>
      </c>
      <c r="S39" s="11">
        <v>4.41</v>
      </c>
      <c r="T39" s="11">
        <v>11.21</v>
      </c>
      <c r="U39" s="11">
        <v>0</v>
      </c>
      <c r="V39" s="11">
        <v>0</v>
      </c>
      <c r="W39" s="11">
        <v>0</v>
      </c>
      <c r="X39" s="11">
        <v>26.53</v>
      </c>
      <c r="Y39" s="12">
        <f t="shared" si="0"/>
        <v>250.31999999999996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3232.3999999999987</v>
      </c>
      <c r="D40" s="15">
        <f t="shared" si="1"/>
        <v>3191.2299999999991</v>
      </c>
      <c r="E40" s="15">
        <f t="shared" si="1"/>
        <v>3861.8000000000006</v>
      </c>
      <c r="F40" s="15">
        <f t="shared" si="1"/>
        <v>1283.7700000000002</v>
      </c>
      <c r="G40" s="15">
        <f t="shared" si="1"/>
        <v>2405.23</v>
      </c>
      <c r="H40" s="15">
        <f t="shared" si="1"/>
        <v>2081.69</v>
      </c>
      <c r="I40" s="15">
        <f t="shared" si="1"/>
        <v>1602.43</v>
      </c>
      <c r="J40" s="15">
        <f t="shared" si="1"/>
        <v>1412.0900000000001</v>
      </c>
      <c r="K40" s="15">
        <f t="shared" si="1"/>
        <v>2507.7400000000007</v>
      </c>
      <c r="L40" s="15">
        <f t="shared" si="1"/>
        <v>2000.3299999999997</v>
      </c>
      <c r="M40" s="15">
        <f t="shared" si="1"/>
        <v>3595.7300000000005</v>
      </c>
      <c r="N40" s="15">
        <f t="shared" si="1"/>
        <v>552.3900000000001</v>
      </c>
      <c r="O40" s="15">
        <f t="shared" si="1"/>
        <v>81.150000000000006</v>
      </c>
      <c r="P40" s="15">
        <f t="shared" si="1"/>
        <v>3595.0899999999997</v>
      </c>
      <c r="Q40" s="15">
        <f t="shared" si="1"/>
        <v>1255.3399999999999</v>
      </c>
      <c r="R40" s="15">
        <f t="shared" si="1"/>
        <v>1940.85</v>
      </c>
      <c r="S40" s="15">
        <f t="shared" si="1"/>
        <v>217.95</v>
      </c>
      <c r="T40" s="15">
        <f t="shared" si="1"/>
        <v>1820.0200000000002</v>
      </c>
      <c r="U40" s="15">
        <f t="shared" si="1"/>
        <v>878.33</v>
      </c>
      <c r="V40" s="15">
        <f t="shared" si="1"/>
        <v>881.82000000000016</v>
      </c>
      <c r="W40" s="15">
        <f t="shared" si="1"/>
        <v>234.21000000000004</v>
      </c>
      <c r="X40" s="15">
        <f t="shared" si="1"/>
        <v>929.83000000000015</v>
      </c>
      <c r="Y40" s="16">
        <f t="shared" si="1"/>
        <v>39561.42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1574</v>
      </c>
      <c r="D18" s="11">
        <v>1128</v>
      </c>
      <c r="E18" s="11">
        <v>845</v>
      </c>
      <c r="F18" s="11">
        <v>318</v>
      </c>
      <c r="G18" s="11">
        <v>930</v>
      </c>
      <c r="H18" s="11">
        <v>86</v>
      </c>
      <c r="I18" s="11">
        <v>35</v>
      </c>
      <c r="J18" s="11">
        <v>58</v>
      </c>
      <c r="K18" s="11">
        <v>124</v>
      </c>
      <c r="L18" s="11">
        <v>57</v>
      </c>
      <c r="M18" s="11">
        <v>62</v>
      </c>
      <c r="N18" s="11">
        <v>0</v>
      </c>
      <c r="O18" s="11">
        <v>0</v>
      </c>
      <c r="P18" s="11">
        <v>553</v>
      </c>
      <c r="Q18" s="11">
        <v>136</v>
      </c>
      <c r="R18" s="11">
        <v>129</v>
      </c>
      <c r="S18" s="11">
        <v>12</v>
      </c>
      <c r="T18" s="11">
        <v>84</v>
      </c>
      <c r="U18" s="11">
        <v>105</v>
      </c>
      <c r="V18" s="11">
        <v>38</v>
      </c>
      <c r="W18" s="11">
        <v>19</v>
      </c>
      <c r="X18" s="11">
        <v>91</v>
      </c>
      <c r="Y18" s="12">
        <v>6385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899</v>
      </c>
      <c r="D19" s="11">
        <v>1348</v>
      </c>
      <c r="E19" s="11">
        <v>1979</v>
      </c>
      <c r="F19" s="11">
        <v>169</v>
      </c>
      <c r="G19" s="11">
        <v>503</v>
      </c>
      <c r="H19" s="11">
        <v>41</v>
      </c>
      <c r="I19" s="11">
        <v>14</v>
      </c>
      <c r="J19" s="11">
        <v>29</v>
      </c>
      <c r="K19" s="11">
        <v>104</v>
      </c>
      <c r="L19" s="11">
        <v>28</v>
      </c>
      <c r="M19" s="11">
        <v>50</v>
      </c>
      <c r="N19" s="11">
        <v>16</v>
      </c>
      <c r="O19" s="11">
        <v>0</v>
      </c>
      <c r="P19" s="11">
        <v>507</v>
      </c>
      <c r="Q19" s="11">
        <v>59</v>
      </c>
      <c r="R19" s="11">
        <v>288</v>
      </c>
      <c r="S19" s="11">
        <v>12</v>
      </c>
      <c r="T19" s="11">
        <v>49</v>
      </c>
      <c r="U19" s="11">
        <v>81</v>
      </c>
      <c r="V19" s="11">
        <v>14</v>
      </c>
      <c r="W19" s="11">
        <v>20</v>
      </c>
      <c r="X19" s="11">
        <v>80</v>
      </c>
      <c r="Y19" s="12">
        <v>6290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926</v>
      </c>
      <c r="D20" s="11">
        <v>1437</v>
      </c>
      <c r="E20" s="11">
        <v>1972</v>
      </c>
      <c r="F20" s="11">
        <v>295</v>
      </c>
      <c r="G20" s="11">
        <v>548</v>
      </c>
      <c r="H20" s="11">
        <v>70</v>
      </c>
      <c r="I20" s="11">
        <v>22</v>
      </c>
      <c r="J20" s="11">
        <v>31</v>
      </c>
      <c r="K20" s="11">
        <v>110</v>
      </c>
      <c r="L20" s="11">
        <v>37</v>
      </c>
      <c r="M20" s="11">
        <v>34</v>
      </c>
      <c r="N20" s="11">
        <v>10</v>
      </c>
      <c r="O20" s="11">
        <v>0</v>
      </c>
      <c r="P20" s="11">
        <v>586</v>
      </c>
      <c r="Q20" s="11">
        <v>111</v>
      </c>
      <c r="R20" s="11">
        <v>200</v>
      </c>
      <c r="S20" s="11">
        <v>5</v>
      </c>
      <c r="T20" s="11">
        <v>78</v>
      </c>
      <c r="U20" s="11">
        <v>0</v>
      </c>
      <c r="V20" s="11">
        <v>11</v>
      </c>
      <c r="W20" s="11">
        <v>0</v>
      </c>
      <c r="X20" s="11">
        <v>76</v>
      </c>
      <c r="Y20" s="12">
        <v>6559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466</v>
      </c>
      <c r="D21" s="11">
        <v>621</v>
      </c>
      <c r="E21" s="11">
        <v>482</v>
      </c>
      <c r="F21" s="11">
        <v>388</v>
      </c>
      <c r="G21" s="11">
        <v>405</v>
      </c>
      <c r="H21" s="11">
        <v>185</v>
      </c>
      <c r="I21" s="11">
        <v>38</v>
      </c>
      <c r="J21" s="11">
        <v>21</v>
      </c>
      <c r="K21" s="11">
        <v>58</v>
      </c>
      <c r="L21" s="11">
        <v>37</v>
      </c>
      <c r="M21" s="11">
        <v>32</v>
      </c>
      <c r="N21" s="11">
        <v>0</v>
      </c>
      <c r="O21" s="11">
        <v>0</v>
      </c>
      <c r="P21" s="11">
        <v>438</v>
      </c>
      <c r="Q21" s="11">
        <v>75</v>
      </c>
      <c r="R21" s="11">
        <v>90</v>
      </c>
      <c r="S21" s="11">
        <v>0</v>
      </c>
      <c r="T21" s="11">
        <v>10</v>
      </c>
      <c r="U21" s="11">
        <v>31</v>
      </c>
      <c r="V21" s="11">
        <v>29</v>
      </c>
      <c r="W21" s="11">
        <v>0</v>
      </c>
      <c r="X21" s="11">
        <v>39</v>
      </c>
      <c r="Y21" s="12">
        <v>3445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842</v>
      </c>
      <c r="D22" s="11">
        <v>648</v>
      </c>
      <c r="E22" s="11">
        <v>787</v>
      </c>
      <c r="F22" s="11">
        <v>321</v>
      </c>
      <c r="G22" s="11">
        <v>580</v>
      </c>
      <c r="H22" s="11">
        <v>79</v>
      </c>
      <c r="I22" s="11">
        <v>0</v>
      </c>
      <c r="J22" s="11">
        <v>8</v>
      </c>
      <c r="K22" s="11">
        <v>86</v>
      </c>
      <c r="L22" s="11">
        <v>110</v>
      </c>
      <c r="M22" s="11">
        <v>98</v>
      </c>
      <c r="N22" s="11">
        <v>0</v>
      </c>
      <c r="O22" s="11">
        <v>0</v>
      </c>
      <c r="P22" s="11">
        <v>309</v>
      </c>
      <c r="Q22" s="11">
        <v>111</v>
      </c>
      <c r="R22" s="11">
        <v>202</v>
      </c>
      <c r="S22" s="11">
        <v>7</v>
      </c>
      <c r="T22" s="11">
        <v>0</v>
      </c>
      <c r="U22" s="11">
        <v>28</v>
      </c>
      <c r="V22" s="11">
        <v>63</v>
      </c>
      <c r="W22" s="11">
        <v>29</v>
      </c>
      <c r="X22" s="11">
        <v>19</v>
      </c>
      <c r="Y22" s="12">
        <v>4329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295</v>
      </c>
      <c r="D23" s="11">
        <v>476</v>
      </c>
      <c r="E23" s="11">
        <v>345</v>
      </c>
      <c r="F23" s="11">
        <v>218</v>
      </c>
      <c r="G23" s="11">
        <v>312</v>
      </c>
      <c r="H23" s="11">
        <v>696</v>
      </c>
      <c r="I23" s="11">
        <v>401</v>
      </c>
      <c r="J23" s="11">
        <v>238</v>
      </c>
      <c r="K23" s="11">
        <v>280</v>
      </c>
      <c r="L23" s="11">
        <v>235</v>
      </c>
      <c r="M23" s="11">
        <v>144</v>
      </c>
      <c r="N23" s="11">
        <v>11</v>
      </c>
      <c r="O23" s="11">
        <v>23</v>
      </c>
      <c r="P23" s="11">
        <v>329</v>
      </c>
      <c r="Q23" s="11">
        <v>50</v>
      </c>
      <c r="R23" s="11">
        <v>64</v>
      </c>
      <c r="S23" s="11">
        <v>11</v>
      </c>
      <c r="T23" s="11">
        <v>26</v>
      </c>
      <c r="U23" s="11">
        <v>11</v>
      </c>
      <c r="V23" s="11">
        <v>0</v>
      </c>
      <c r="W23" s="11">
        <v>0</v>
      </c>
      <c r="X23" s="11">
        <v>76</v>
      </c>
      <c r="Y23" s="12">
        <v>4241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227</v>
      </c>
      <c r="D24" s="11">
        <v>171</v>
      </c>
      <c r="E24" s="11">
        <v>99</v>
      </c>
      <c r="F24" s="11">
        <v>36</v>
      </c>
      <c r="G24" s="11">
        <v>101</v>
      </c>
      <c r="H24" s="11">
        <v>367</v>
      </c>
      <c r="I24" s="11">
        <v>707</v>
      </c>
      <c r="J24" s="11">
        <v>185</v>
      </c>
      <c r="K24" s="11">
        <v>533</v>
      </c>
      <c r="L24" s="11">
        <v>178</v>
      </c>
      <c r="M24" s="11">
        <v>347</v>
      </c>
      <c r="N24" s="11">
        <v>59</v>
      </c>
      <c r="O24" s="11">
        <v>6</v>
      </c>
      <c r="P24" s="11">
        <v>148</v>
      </c>
      <c r="Q24" s="11">
        <v>0</v>
      </c>
      <c r="R24" s="11">
        <v>11</v>
      </c>
      <c r="S24" s="11">
        <v>0</v>
      </c>
      <c r="T24" s="11">
        <v>19</v>
      </c>
      <c r="U24" s="11">
        <v>10</v>
      </c>
      <c r="V24" s="11">
        <v>52</v>
      </c>
      <c r="W24" s="11">
        <v>5</v>
      </c>
      <c r="X24" s="11">
        <v>121</v>
      </c>
      <c r="Y24" s="12">
        <v>3383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167</v>
      </c>
      <c r="D25" s="11">
        <v>169</v>
      </c>
      <c r="E25" s="11">
        <v>117</v>
      </c>
      <c r="F25" s="11">
        <v>29</v>
      </c>
      <c r="G25" s="11">
        <v>33</v>
      </c>
      <c r="H25" s="11">
        <v>361</v>
      </c>
      <c r="I25" s="11">
        <v>477</v>
      </c>
      <c r="J25" s="11">
        <v>624</v>
      </c>
      <c r="K25" s="11">
        <v>676</v>
      </c>
      <c r="L25" s="11">
        <v>588</v>
      </c>
      <c r="M25" s="11">
        <v>435</v>
      </c>
      <c r="N25" s="11">
        <v>149</v>
      </c>
      <c r="O25" s="11">
        <v>4</v>
      </c>
      <c r="P25" s="11">
        <v>127</v>
      </c>
      <c r="Q25" s="11">
        <v>18</v>
      </c>
      <c r="R25" s="11">
        <v>8</v>
      </c>
      <c r="S25" s="11">
        <v>5</v>
      </c>
      <c r="T25" s="11">
        <v>0</v>
      </c>
      <c r="U25" s="11">
        <v>0</v>
      </c>
      <c r="V25" s="11">
        <v>25</v>
      </c>
      <c r="W25" s="11">
        <v>0</v>
      </c>
      <c r="X25" s="11">
        <v>76</v>
      </c>
      <c r="Y25" s="12">
        <v>4085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230</v>
      </c>
      <c r="D26" s="11">
        <v>227</v>
      </c>
      <c r="E26" s="11">
        <v>102</v>
      </c>
      <c r="F26" s="11">
        <v>54</v>
      </c>
      <c r="G26" s="11">
        <v>95</v>
      </c>
      <c r="H26" s="11">
        <v>284</v>
      </c>
      <c r="I26" s="11">
        <v>311</v>
      </c>
      <c r="J26" s="11">
        <v>407</v>
      </c>
      <c r="K26" s="11">
        <v>1205</v>
      </c>
      <c r="L26" s="11">
        <v>542</v>
      </c>
      <c r="M26" s="11">
        <v>1045</v>
      </c>
      <c r="N26" s="11">
        <v>86</v>
      </c>
      <c r="O26" s="11">
        <v>12</v>
      </c>
      <c r="P26" s="11">
        <v>417</v>
      </c>
      <c r="Q26" s="11">
        <v>75</v>
      </c>
      <c r="R26" s="11">
        <v>0</v>
      </c>
      <c r="S26" s="11">
        <v>18</v>
      </c>
      <c r="T26" s="11">
        <v>47</v>
      </c>
      <c r="U26" s="11">
        <v>0</v>
      </c>
      <c r="V26" s="11">
        <v>0</v>
      </c>
      <c r="W26" s="11">
        <v>7</v>
      </c>
      <c r="X26" s="11">
        <v>152</v>
      </c>
      <c r="Y26" s="12">
        <v>5314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164</v>
      </c>
      <c r="D27" s="11">
        <v>77</v>
      </c>
      <c r="E27" s="11">
        <v>117</v>
      </c>
      <c r="F27" s="11">
        <v>37</v>
      </c>
      <c r="G27" s="11">
        <v>138</v>
      </c>
      <c r="H27" s="11">
        <v>184</v>
      </c>
      <c r="I27" s="11">
        <v>116</v>
      </c>
      <c r="J27" s="11">
        <v>448</v>
      </c>
      <c r="K27" s="11">
        <v>589</v>
      </c>
      <c r="L27" s="11">
        <v>952</v>
      </c>
      <c r="M27" s="11">
        <v>1104</v>
      </c>
      <c r="N27" s="11">
        <v>198</v>
      </c>
      <c r="O27" s="11">
        <v>19</v>
      </c>
      <c r="P27" s="11">
        <v>196</v>
      </c>
      <c r="Q27" s="11">
        <v>22</v>
      </c>
      <c r="R27" s="11">
        <v>22</v>
      </c>
      <c r="S27" s="11">
        <v>19</v>
      </c>
      <c r="T27" s="11">
        <v>0</v>
      </c>
      <c r="U27" s="11">
        <v>9</v>
      </c>
      <c r="V27" s="11">
        <v>38</v>
      </c>
      <c r="W27" s="11">
        <v>0</v>
      </c>
      <c r="X27" s="11">
        <v>90</v>
      </c>
      <c r="Y27" s="12">
        <v>4539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211</v>
      </c>
      <c r="D28" s="11">
        <v>314</v>
      </c>
      <c r="E28" s="11">
        <v>94</v>
      </c>
      <c r="F28" s="11">
        <v>30</v>
      </c>
      <c r="G28" s="11">
        <v>45</v>
      </c>
      <c r="H28" s="11">
        <v>135</v>
      </c>
      <c r="I28" s="11">
        <v>173</v>
      </c>
      <c r="J28" s="11">
        <v>604</v>
      </c>
      <c r="K28" s="11">
        <v>990</v>
      </c>
      <c r="L28" s="11">
        <v>932</v>
      </c>
      <c r="M28" s="11">
        <v>2464</v>
      </c>
      <c r="N28" s="11">
        <v>106</v>
      </c>
      <c r="O28" s="11">
        <v>24</v>
      </c>
      <c r="P28" s="11">
        <v>144</v>
      </c>
      <c r="Q28" s="11">
        <v>14</v>
      </c>
      <c r="R28" s="11">
        <v>15</v>
      </c>
      <c r="S28" s="11">
        <v>3</v>
      </c>
      <c r="T28" s="11">
        <v>0</v>
      </c>
      <c r="U28" s="11">
        <v>19</v>
      </c>
      <c r="V28" s="11">
        <v>28</v>
      </c>
      <c r="W28" s="11">
        <v>0</v>
      </c>
      <c r="X28" s="11">
        <v>115</v>
      </c>
      <c r="Y28" s="12">
        <v>6459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81</v>
      </c>
      <c r="D29" s="11">
        <v>241</v>
      </c>
      <c r="E29" s="11">
        <v>31</v>
      </c>
      <c r="F29" s="11">
        <v>16</v>
      </c>
      <c r="G29" s="11">
        <v>28</v>
      </c>
      <c r="H29" s="11">
        <v>112</v>
      </c>
      <c r="I29" s="11">
        <v>97</v>
      </c>
      <c r="J29" s="11">
        <v>147</v>
      </c>
      <c r="K29" s="11">
        <v>450</v>
      </c>
      <c r="L29" s="11">
        <v>732</v>
      </c>
      <c r="M29" s="11">
        <v>638</v>
      </c>
      <c r="N29" s="11">
        <v>103</v>
      </c>
      <c r="O29" s="11">
        <v>0</v>
      </c>
      <c r="P29" s="11">
        <v>155</v>
      </c>
      <c r="Q29" s="11">
        <v>0</v>
      </c>
      <c r="R29" s="11">
        <v>15</v>
      </c>
      <c r="S29" s="11">
        <v>11</v>
      </c>
      <c r="T29" s="11">
        <v>9</v>
      </c>
      <c r="U29" s="11">
        <v>18</v>
      </c>
      <c r="V29" s="11">
        <v>15</v>
      </c>
      <c r="W29" s="11">
        <v>7</v>
      </c>
      <c r="X29" s="11">
        <v>86</v>
      </c>
      <c r="Y29" s="12">
        <v>2994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</v>
      </c>
      <c r="D30" s="11">
        <v>44</v>
      </c>
      <c r="E30" s="11">
        <v>0</v>
      </c>
      <c r="F30" s="11">
        <v>3</v>
      </c>
      <c r="G30" s="11">
        <v>0</v>
      </c>
      <c r="H30" s="11">
        <v>0</v>
      </c>
      <c r="I30" s="11">
        <v>2</v>
      </c>
      <c r="J30" s="11">
        <v>18</v>
      </c>
      <c r="K30" s="11">
        <v>33</v>
      </c>
      <c r="L30" s="11">
        <v>24</v>
      </c>
      <c r="M30" s="11">
        <v>33</v>
      </c>
      <c r="N30" s="11">
        <v>2</v>
      </c>
      <c r="O30" s="11">
        <v>106</v>
      </c>
      <c r="P30" s="11">
        <v>9</v>
      </c>
      <c r="Q30" s="11">
        <v>6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97</v>
      </c>
      <c r="Y30" s="12">
        <v>389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661</v>
      </c>
      <c r="D31" s="11">
        <v>1040</v>
      </c>
      <c r="E31" s="11">
        <v>1015</v>
      </c>
      <c r="F31" s="11">
        <v>263</v>
      </c>
      <c r="G31" s="11">
        <v>231</v>
      </c>
      <c r="H31" s="11">
        <v>115</v>
      </c>
      <c r="I31" s="11">
        <v>150</v>
      </c>
      <c r="J31" s="11">
        <v>13</v>
      </c>
      <c r="K31" s="11">
        <v>338</v>
      </c>
      <c r="L31" s="11">
        <v>53</v>
      </c>
      <c r="M31" s="11">
        <v>173</v>
      </c>
      <c r="N31" s="11">
        <v>17</v>
      </c>
      <c r="O31" s="11">
        <v>26</v>
      </c>
      <c r="P31" s="11">
        <v>1657</v>
      </c>
      <c r="Q31" s="11">
        <v>109</v>
      </c>
      <c r="R31" s="11">
        <v>140</v>
      </c>
      <c r="S31" s="11">
        <v>0</v>
      </c>
      <c r="T31" s="11">
        <v>241</v>
      </c>
      <c r="U31" s="11">
        <v>216</v>
      </c>
      <c r="V31" s="11">
        <v>28</v>
      </c>
      <c r="W31" s="11">
        <v>0</v>
      </c>
      <c r="X31" s="11">
        <v>132</v>
      </c>
      <c r="Y31" s="12">
        <v>6618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395</v>
      </c>
      <c r="D32" s="11">
        <v>480</v>
      </c>
      <c r="E32" s="11">
        <v>225</v>
      </c>
      <c r="F32" s="11">
        <v>115</v>
      </c>
      <c r="G32" s="11">
        <v>423</v>
      </c>
      <c r="H32" s="11">
        <v>96</v>
      </c>
      <c r="I32" s="11">
        <v>30</v>
      </c>
      <c r="J32" s="11">
        <v>4</v>
      </c>
      <c r="K32" s="11">
        <v>36</v>
      </c>
      <c r="L32" s="11">
        <v>37</v>
      </c>
      <c r="M32" s="11">
        <v>0</v>
      </c>
      <c r="N32" s="11">
        <v>0</v>
      </c>
      <c r="O32" s="11">
        <v>0</v>
      </c>
      <c r="P32" s="11">
        <v>132</v>
      </c>
      <c r="Q32" s="11">
        <v>598</v>
      </c>
      <c r="R32" s="11">
        <v>585</v>
      </c>
      <c r="S32" s="11">
        <v>14</v>
      </c>
      <c r="T32" s="11">
        <v>8</v>
      </c>
      <c r="U32" s="11">
        <v>14</v>
      </c>
      <c r="V32" s="11">
        <v>32</v>
      </c>
      <c r="W32" s="11">
        <v>64</v>
      </c>
      <c r="X32" s="11">
        <v>7</v>
      </c>
      <c r="Y32" s="12">
        <v>3296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427</v>
      </c>
      <c r="D33" s="11">
        <v>643</v>
      </c>
      <c r="E33" s="11">
        <v>271</v>
      </c>
      <c r="F33" s="11">
        <v>153</v>
      </c>
      <c r="G33" s="11">
        <v>357</v>
      </c>
      <c r="H33" s="11">
        <v>45</v>
      </c>
      <c r="I33" s="11">
        <v>39</v>
      </c>
      <c r="J33" s="11">
        <v>27</v>
      </c>
      <c r="K33" s="11">
        <v>53</v>
      </c>
      <c r="L33" s="11">
        <v>20</v>
      </c>
      <c r="M33" s="11">
        <v>56</v>
      </c>
      <c r="N33" s="11">
        <v>0</v>
      </c>
      <c r="O33" s="11">
        <v>0</v>
      </c>
      <c r="P33" s="11">
        <v>244</v>
      </c>
      <c r="Q33" s="11">
        <v>419</v>
      </c>
      <c r="R33" s="11">
        <v>1356</v>
      </c>
      <c r="S33" s="11">
        <v>0</v>
      </c>
      <c r="T33" s="11">
        <v>17</v>
      </c>
      <c r="U33" s="11">
        <v>68</v>
      </c>
      <c r="V33" s="11">
        <v>198</v>
      </c>
      <c r="W33" s="11">
        <v>25</v>
      </c>
      <c r="X33" s="11">
        <v>84</v>
      </c>
      <c r="Y33" s="12">
        <v>4502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43</v>
      </c>
      <c r="D34" s="11">
        <v>52</v>
      </c>
      <c r="E34" s="11">
        <v>23</v>
      </c>
      <c r="F34" s="11">
        <v>3</v>
      </c>
      <c r="G34" s="11">
        <v>20</v>
      </c>
      <c r="H34" s="11">
        <v>45</v>
      </c>
      <c r="I34" s="11">
        <v>41</v>
      </c>
      <c r="J34" s="11">
        <v>76</v>
      </c>
      <c r="K34" s="11">
        <v>118</v>
      </c>
      <c r="L34" s="11">
        <v>98</v>
      </c>
      <c r="M34" s="11">
        <v>185</v>
      </c>
      <c r="N34" s="11">
        <v>20</v>
      </c>
      <c r="O34" s="11">
        <v>6</v>
      </c>
      <c r="P34" s="11">
        <v>28</v>
      </c>
      <c r="Q34" s="11">
        <v>4</v>
      </c>
      <c r="R34" s="11">
        <v>6</v>
      </c>
      <c r="S34" s="11">
        <v>244</v>
      </c>
      <c r="T34" s="11">
        <v>5</v>
      </c>
      <c r="U34" s="11">
        <v>0</v>
      </c>
      <c r="V34" s="11">
        <v>15</v>
      </c>
      <c r="W34" s="11">
        <v>0</v>
      </c>
      <c r="X34" s="11">
        <v>160</v>
      </c>
      <c r="Y34" s="12">
        <v>1193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146</v>
      </c>
      <c r="D35" s="11">
        <v>305</v>
      </c>
      <c r="E35" s="11">
        <v>74</v>
      </c>
      <c r="F35" s="11">
        <v>0</v>
      </c>
      <c r="G35" s="11">
        <v>31</v>
      </c>
      <c r="H35" s="11">
        <v>17</v>
      </c>
      <c r="I35" s="11">
        <v>13</v>
      </c>
      <c r="J35" s="11">
        <v>16</v>
      </c>
      <c r="K35" s="11">
        <v>26</v>
      </c>
      <c r="L35" s="11">
        <v>24</v>
      </c>
      <c r="M35" s="11">
        <v>22</v>
      </c>
      <c r="N35" s="11">
        <v>31</v>
      </c>
      <c r="O35" s="11">
        <v>0</v>
      </c>
      <c r="P35" s="11">
        <v>794</v>
      </c>
      <c r="Q35" s="11">
        <v>18</v>
      </c>
      <c r="R35" s="11">
        <v>21</v>
      </c>
      <c r="S35" s="11">
        <v>0</v>
      </c>
      <c r="T35" s="11">
        <v>1903</v>
      </c>
      <c r="U35" s="11">
        <v>784</v>
      </c>
      <c r="V35" s="11">
        <v>0</v>
      </c>
      <c r="W35" s="11">
        <v>0</v>
      </c>
      <c r="X35" s="11">
        <v>40</v>
      </c>
      <c r="Y35" s="12">
        <v>4266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142</v>
      </c>
      <c r="D36" s="11">
        <v>148</v>
      </c>
      <c r="E36" s="11">
        <v>196</v>
      </c>
      <c r="F36" s="11">
        <v>2</v>
      </c>
      <c r="G36" s="11">
        <v>96</v>
      </c>
      <c r="H36" s="11">
        <v>5</v>
      </c>
      <c r="I36" s="11">
        <v>0</v>
      </c>
      <c r="J36" s="11">
        <v>12</v>
      </c>
      <c r="K36" s="11">
        <v>21</v>
      </c>
      <c r="L36" s="11">
        <v>7</v>
      </c>
      <c r="M36" s="11">
        <v>12</v>
      </c>
      <c r="N36" s="11">
        <v>0</v>
      </c>
      <c r="O36" s="11">
        <v>0</v>
      </c>
      <c r="P36" s="11">
        <v>496</v>
      </c>
      <c r="Q36" s="11">
        <v>30</v>
      </c>
      <c r="R36" s="11">
        <v>0</v>
      </c>
      <c r="S36" s="11">
        <v>0</v>
      </c>
      <c r="T36" s="11">
        <v>737</v>
      </c>
      <c r="U36" s="11">
        <v>1149</v>
      </c>
      <c r="V36" s="11">
        <v>14</v>
      </c>
      <c r="W36" s="11">
        <v>0</v>
      </c>
      <c r="X36" s="11">
        <v>45</v>
      </c>
      <c r="Y36" s="12">
        <v>3113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141</v>
      </c>
      <c r="D37" s="11">
        <v>246</v>
      </c>
      <c r="E37" s="11">
        <v>82</v>
      </c>
      <c r="F37" s="11">
        <v>67</v>
      </c>
      <c r="G37" s="11">
        <v>126</v>
      </c>
      <c r="H37" s="11">
        <v>39</v>
      </c>
      <c r="I37" s="11">
        <v>8</v>
      </c>
      <c r="J37" s="11">
        <v>0</v>
      </c>
      <c r="K37" s="11">
        <v>71</v>
      </c>
      <c r="L37" s="11">
        <v>29</v>
      </c>
      <c r="M37" s="11">
        <v>34</v>
      </c>
      <c r="N37" s="11">
        <v>9</v>
      </c>
      <c r="O37" s="11">
        <v>0</v>
      </c>
      <c r="P37" s="11">
        <v>181</v>
      </c>
      <c r="Q37" s="11">
        <v>57</v>
      </c>
      <c r="R37" s="11">
        <v>280</v>
      </c>
      <c r="S37" s="11">
        <v>0</v>
      </c>
      <c r="T37" s="11">
        <v>0</v>
      </c>
      <c r="U37" s="11">
        <v>7</v>
      </c>
      <c r="V37" s="11">
        <v>1310</v>
      </c>
      <c r="W37" s="11">
        <v>9</v>
      </c>
      <c r="X37" s="11">
        <v>70</v>
      </c>
      <c r="Y37" s="12">
        <v>2764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134</v>
      </c>
      <c r="D38" s="11">
        <v>75</v>
      </c>
      <c r="E38" s="11">
        <v>85</v>
      </c>
      <c r="F38" s="11">
        <v>31</v>
      </c>
      <c r="G38" s="11">
        <v>83</v>
      </c>
      <c r="H38" s="11">
        <v>0</v>
      </c>
      <c r="I38" s="11">
        <v>6</v>
      </c>
      <c r="J38" s="11">
        <v>0</v>
      </c>
      <c r="K38" s="11">
        <v>5</v>
      </c>
      <c r="L38" s="11">
        <v>4</v>
      </c>
      <c r="M38" s="11">
        <v>3</v>
      </c>
      <c r="N38" s="11">
        <v>5</v>
      </c>
      <c r="O38" s="11">
        <v>0</v>
      </c>
      <c r="P38" s="11">
        <v>27</v>
      </c>
      <c r="Q38" s="11">
        <v>149</v>
      </c>
      <c r="R38" s="11">
        <v>128</v>
      </c>
      <c r="S38" s="11">
        <v>0</v>
      </c>
      <c r="T38" s="11">
        <v>15</v>
      </c>
      <c r="U38" s="11">
        <v>13</v>
      </c>
      <c r="V38" s="11">
        <v>0</v>
      </c>
      <c r="W38" s="11">
        <v>384</v>
      </c>
      <c r="X38" s="11">
        <v>29</v>
      </c>
      <c r="Y38" s="12">
        <v>1175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40</v>
      </c>
      <c r="D39" s="11">
        <v>34</v>
      </c>
      <c r="E39" s="11">
        <v>52</v>
      </c>
      <c r="F39" s="11">
        <v>0</v>
      </c>
      <c r="G39" s="11">
        <v>55</v>
      </c>
      <c r="H39" s="11">
        <v>28</v>
      </c>
      <c r="I39" s="11">
        <v>20</v>
      </c>
      <c r="J39" s="11">
        <v>12</v>
      </c>
      <c r="K39" s="11">
        <v>30</v>
      </c>
      <c r="L39" s="11">
        <v>18</v>
      </c>
      <c r="M39" s="11">
        <v>22</v>
      </c>
      <c r="N39" s="11">
        <v>0</v>
      </c>
      <c r="O39" s="11">
        <v>0</v>
      </c>
      <c r="P39" s="11">
        <v>25</v>
      </c>
      <c r="Q39" s="11">
        <v>12</v>
      </c>
      <c r="R39" s="11">
        <v>59</v>
      </c>
      <c r="S39" s="11">
        <v>16</v>
      </c>
      <c r="T39" s="11">
        <v>8</v>
      </c>
      <c r="U39" s="11">
        <v>0</v>
      </c>
      <c r="V39" s="11">
        <v>0</v>
      </c>
      <c r="W39" s="11">
        <v>0</v>
      </c>
      <c r="X39" s="11">
        <v>89</v>
      </c>
      <c r="Y39" s="12">
        <v>522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8223</v>
      </c>
      <c r="D40" s="15">
        <v>9924</v>
      </c>
      <c r="E40" s="15">
        <v>8992</v>
      </c>
      <c r="F40" s="15">
        <v>2546</v>
      </c>
      <c r="G40" s="15">
        <v>5139</v>
      </c>
      <c r="H40" s="15">
        <v>2989</v>
      </c>
      <c r="I40" s="15">
        <v>2699</v>
      </c>
      <c r="J40" s="15">
        <v>2980</v>
      </c>
      <c r="K40" s="15">
        <v>5936</v>
      </c>
      <c r="L40" s="15">
        <v>4742</v>
      </c>
      <c r="M40" s="15">
        <v>6993</v>
      </c>
      <c r="N40" s="15">
        <v>822</v>
      </c>
      <c r="O40" s="15">
        <v>225</v>
      </c>
      <c r="P40" s="15">
        <v>7502</v>
      </c>
      <c r="Q40" s="15">
        <v>2074</v>
      </c>
      <c r="R40" s="15">
        <v>3620</v>
      </c>
      <c r="S40" s="15">
        <v>378</v>
      </c>
      <c r="T40" s="15">
        <v>3258</v>
      </c>
      <c r="U40" s="15">
        <v>2564</v>
      </c>
      <c r="V40" s="15">
        <v>1911</v>
      </c>
      <c r="W40" s="15">
        <v>569</v>
      </c>
      <c r="X40" s="15">
        <v>1775</v>
      </c>
      <c r="Y40" s="16">
        <v>85862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5900.4600000000064</v>
      </c>
      <c r="D18" s="11">
        <v>2759.53</v>
      </c>
      <c r="E18" s="11">
        <v>2760.8999999999996</v>
      </c>
      <c r="F18" s="11">
        <v>1606.2900000000011</v>
      </c>
      <c r="G18" s="11">
        <v>2918.2399999999989</v>
      </c>
      <c r="H18" s="11">
        <v>1519.7999999999995</v>
      </c>
      <c r="I18" s="11">
        <v>642.28999999999985</v>
      </c>
      <c r="J18" s="11">
        <v>533.68000000000006</v>
      </c>
      <c r="K18" s="11">
        <v>1008.7300000000005</v>
      </c>
      <c r="L18" s="11">
        <v>544.34</v>
      </c>
      <c r="M18" s="11">
        <v>733.28</v>
      </c>
      <c r="N18" s="11">
        <v>327.87</v>
      </c>
      <c r="O18" s="11">
        <v>30.349999999999998</v>
      </c>
      <c r="P18" s="11">
        <v>2488.2599999999998</v>
      </c>
      <c r="Q18" s="11">
        <v>1250.5199999999995</v>
      </c>
      <c r="R18" s="11">
        <v>1396.7099999999996</v>
      </c>
      <c r="S18" s="11">
        <v>198.81000000000003</v>
      </c>
      <c r="T18" s="11">
        <v>855.01999999999987</v>
      </c>
      <c r="U18" s="11">
        <v>507.09000000000003</v>
      </c>
      <c r="V18" s="11">
        <v>751.87999999999977</v>
      </c>
      <c r="W18" s="11">
        <v>483.01</v>
      </c>
      <c r="X18" s="11">
        <v>412.5499999999999</v>
      </c>
      <c r="Y18" s="12">
        <f t="shared" ref="Y18:Y39" si="0">SUM(C18:X18)</f>
        <v>29629.61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2562.6800000000003</v>
      </c>
      <c r="D19" s="11">
        <v>3446.2500000000009</v>
      </c>
      <c r="E19" s="11">
        <v>3837.429999999993</v>
      </c>
      <c r="F19" s="11">
        <v>1261.5900000000001</v>
      </c>
      <c r="G19" s="11">
        <v>1717.9699999999993</v>
      </c>
      <c r="H19" s="11">
        <v>846.23</v>
      </c>
      <c r="I19" s="11">
        <v>419.46</v>
      </c>
      <c r="J19" s="11">
        <v>384.39000000000004</v>
      </c>
      <c r="K19" s="11">
        <v>607.42999999999984</v>
      </c>
      <c r="L19" s="11">
        <v>206.33999999999997</v>
      </c>
      <c r="M19" s="11">
        <v>249.51999999999998</v>
      </c>
      <c r="N19" s="11">
        <v>257.45999999999998</v>
      </c>
      <c r="O19" s="11">
        <v>35.44</v>
      </c>
      <c r="P19" s="11">
        <v>2538.3700000000031</v>
      </c>
      <c r="Q19" s="11">
        <v>749.08000000000027</v>
      </c>
      <c r="R19" s="11">
        <v>1499.9600000000005</v>
      </c>
      <c r="S19" s="11">
        <v>131.32</v>
      </c>
      <c r="T19" s="11">
        <v>593.21000000000026</v>
      </c>
      <c r="U19" s="11">
        <v>463.53999999999979</v>
      </c>
      <c r="V19" s="11">
        <v>473.56999999999988</v>
      </c>
      <c r="W19" s="11">
        <v>217.81000000000003</v>
      </c>
      <c r="X19" s="11">
        <v>207.38999999999996</v>
      </c>
      <c r="Y19" s="12">
        <f t="shared" si="0"/>
        <v>22706.439999999995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2611.0299999999997</v>
      </c>
      <c r="D20" s="11">
        <v>3652.7099999999959</v>
      </c>
      <c r="E20" s="11">
        <v>5046.9399999999932</v>
      </c>
      <c r="F20" s="11">
        <v>1577.3</v>
      </c>
      <c r="G20" s="11">
        <v>2363.2699999999986</v>
      </c>
      <c r="H20" s="11">
        <v>955.58000000000015</v>
      </c>
      <c r="I20" s="11">
        <v>282.94000000000005</v>
      </c>
      <c r="J20" s="11">
        <v>326.20000000000005</v>
      </c>
      <c r="K20" s="11">
        <v>441.31999999999982</v>
      </c>
      <c r="L20" s="11">
        <v>322.91999999999996</v>
      </c>
      <c r="M20" s="11">
        <v>436.55</v>
      </c>
      <c r="N20" s="11">
        <v>136.35</v>
      </c>
      <c r="O20" s="11">
        <v>6.18</v>
      </c>
      <c r="P20" s="11">
        <v>2335.1800000000007</v>
      </c>
      <c r="Q20" s="11">
        <v>705.46999999999991</v>
      </c>
      <c r="R20" s="11">
        <v>1050.8500000000001</v>
      </c>
      <c r="S20" s="11">
        <v>101.35999999999999</v>
      </c>
      <c r="T20" s="11">
        <v>306.12000000000006</v>
      </c>
      <c r="U20" s="11">
        <v>348.1400000000001</v>
      </c>
      <c r="V20" s="11">
        <v>475.32999999999993</v>
      </c>
      <c r="W20" s="11">
        <v>198.78000000000003</v>
      </c>
      <c r="X20" s="11">
        <v>205.12999999999997</v>
      </c>
      <c r="Y20" s="12">
        <f t="shared" si="0"/>
        <v>23885.649999999983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1502.2500000000005</v>
      </c>
      <c r="D21" s="11">
        <v>1388.0700000000002</v>
      </c>
      <c r="E21" s="11">
        <v>1331.5899999999995</v>
      </c>
      <c r="F21" s="11">
        <v>1677.6000000000006</v>
      </c>
      <c r="G21" s="11">
        <v>1367.6000000000004</v>
      </c>
      <c r="H21" s="11">
        <v>993.12999999999909</v>
      </c>
      <c r="I21" s="11">
        <v>243.35999999999996</v>
      </c>
      <c r="J21" s="11">
        <v>175.72000000000003</v>
      </c>
      <c r="K21" s="11">
        <v>474.77999999999992</v>
      </c>
      <c r="L21" s="11">
        <v>166.28</v>
      </c>
      <c r="M21" s="11">
        <v>213.45</v>
      </c>
      <c r="N21" s="11">
        <v>43.57</v>
      </c>
      <c r="O21" s="11">
        <v>35.22</v>
      </c>
      <c r="P21" s="11">
        <v>1571.0299999999995</v>
      </c>
      <c r="Q21" s="11">
        <v>565.30999999999995</v>
      </c>
      <c r="R21" s="11">
        <v>613.73999999999978</v>
      </c>
      <c r="S21" s="11">
        <v>50.33</v>
      </c>
      <c r="T21" s="11">
        <v>177.63</v>
      </c>
      <c r="U21" s="11">
        <v>123.00999999999999</v>
      </c>
      <c r="V21" s="11">
        <v>327.35999999999996</v>
      </c>
      <c r="W21" s="11">
        <v>123.90000000000002</v>
      </c>
      <c r="X21" s="11">
        <v>189.07999999999998</v>
      </c>
      <c r="Y21" s="12">
        <f t="shared" si="0"/>
        <v>13354.009999999998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3018.4300000000012</v>
      </c>
      <c r="D22" s="11">
        <v>1640.1300000000003</v>
      </c>
      <c r="E22" s="11">
        <v>2349.5799999999972</v>
      </c>
      <c r="F22" s="11">
        <v>1456</v>
      </c>
      <c r="G22" s="11">
        <v>2485.2299999999991</v>
      </c>
      <c r="H22" s="11">
        <v>1189.9100000000008</v>
      </c>
      <c r="I22" s="11">
        <v>315.26999999999992</v>
      </c>
      <c r="J22" s="11">
        <v>317.54000000000002</v>
      </c>
      <c r="K22" s="11">
        <v>442.42999999999989</v>
      </c>
      <c r="L22" s="11">
        <v>404.31999999999994</v>
      </c>
      <c r="M22" s="11">
        <v>501.91999999999996</v>
      </c>
      <c r="N22" s="11">
        <v>252.13000000000005</v>
      </c>
      <c r="O22" s="11">
        <v>14.75</v>
      </c>
      <c r="P22" s="11">
        <v>1370.1599999999996</v>
      </c>
      <c r="Q22" s="11">
        <v>1154.1600000000003</v>
      </c>
      <c r="R22" s="11">
        <v>1253.3599999999997</v>
      </c>
      <c r="S22" s="11">
        <v>89.33</v>
      </c>
      <c r="T22" s="11">
        <v>251.84999999999997</v>
      </c>
      <c r="U22" s="11">
        <v>280.5</v>
      </c>
      <c r="V22" s="11">
        <v>374.37999999999994</v>
      </c>
      <c r="W22" s="11">
        <v>205.05999999999997</v>
      </c>
      <c r="X22" s="11">
        <v>262.11999999999995</v>
      </c>
      <c r="Y22" s="12">
        <f t="shared" si="0"/>
        <v>19628.560000000001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1471.8199999999993</v>
      </c>
      <c r="D23" s="11">
        <v>823.1600000000002</v>
      </c>
      <c r="E23" s="11">
        <v>1029.67</v>
      </c>
      <c r="F23" s="11">
        <v>960.31999999999937</v>
      </c>
      <c r="G23" s="11">
        <v>1257.1100000000004</v>
      </c>
      <c r="H23" s="11">
        <v>3296.69</v>
      </c>
      <c r="I23" s="11">
        <v>1469.5199999999995</v>
      </c>
      <c r="J23" s="11">
        <v>1370.7800000000002</v>
      </c>
      <c r="K23" s="11">
        <v>1274.6699999999996</v>
      </c>
      <c r="L23" s="11">
        <v>839.39</v>
      </c>
      <c r="M23" s="11">
        <v>924.83000000000015</v>
      </c>
      <c r="N23" s="11">
        <v>443.24000000000007</v>
      </c>
      <c r="O23" s="11">
        <v>39.85</v>
      </c>
      <c r="P23" s="11">
        <v>1483.6699999999994</v>
      </c>
      <c r="Q23" s="11">
        <v>331.75</v>
      </c>
      <c r="R23" s="11">
        <v>417.82999999999987</v>
      </c>
      <c r="S23" s="11">
        <v>163.09999999999997</v>
      </c>
      <c r="T23" s="11">
        <v>167.70000000000002</v>
      </c>
      <c r="U23" s="11">
        <v>138.41999999999999</v>
      </c>
      <c r="V23" s="11">
        <v>223.19</v>
      </c>
      <c r="W23" s="11">
        <v>87.909999999999982</v>
      </c>
      <c r="X23" s="11">
        <v>263.44</v>
      </c>
      <c r="Y23" s="12">
        <f t="shared" si="0"/>
        <v>18478.059999999994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703.30999999999983</v>
      </c>
      <c r="D24" s="11">
        <v>406.25</v>
      </c>
      <c r="E24" s="11">
        <v>319.26</v>
      </c>
      <c r="F24" s="11">
        <v>193.52000000000007</v>
      </c>
      <c r="G24" s="11">
        <v>355.94000000000005</v>
      </c>
      <c r="H24" s="11">
        <v>1515.2599999999991</v>
      </c>
      <c r="I24" s="11">
        <v>2548.2700000000018</v>
      </c>
      <c r="J24" s="11">
        <v>1329.8799999999999</v>
      </c>
      <c r="K24" s="11">
        <v>1903.87</v>
      </c>
      <c r="L24" s="11">
        <v>677.56</v>
      </c>
      <c r="M24" s="11">
        <v>953.84000000000015</v>
      </c>
      <c r="N24" s="11">
        <v>391.30000000000007</v>
      </c>
      <c r="O24" s="11">
        <v>35.159999999999997</v>
      </c>
      <c r="P24" s="11">
        <v>1008.1199999999994</v>
      </c>
      <c r="Q24" s="11">
        <v>55.03</v>
      </c>
      <c r="R24" s="11">
        <v>115.83999999999999</v>
      </c>
      <c r="S24" s="11">
        <v>130.14000000000001</v>
      </c>
      <c r="T24" s="11">
        <v>71.06</v>
      </c>
      <c r="U24" s="11">
        <v>46.83</v>
      </c>
      <c r="V24" s="11">
        <v>161.59</v>
      </c>
      <c r="W24" s="11">
        <v>51.61</v>
      </c>
      <c r="X24" s="11">
        <v>293.16000000000003</v>
      </c>
      <c r="Y24" s="12">
        <f t="shared" si="0"/>
        <v>13266.8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604.83000000000027</v>
      </c>
      <c r="D25" s="11">
        <v>379.14000000000004</v>
      </c>
      <c r="E25" s="11">
        <v>297.23000000000008</v>
      </c>
      <c r="F25" s="11">
        <v>153.53</v>
      </c>
      <c r="G25" s="11">
        <v>316.38999999999993</v>
      </c>
      <c r="H25" s="11">
        <v>1249.3300000000002</v>
      </c>
      <c r="I25" s="11">
        <v>1324.7900000000004</v>
      </c>
      <c r="J25" s="11">
        <v>2644.2099999999991</v>
      </c>
      <c r="K25" s="11">
        <v>2298.7099999999996</v>
      </c>
      <c r="L25" s="11">
        <v>1834.7899999999995</v>
      </c>
      <c r="M25" s="11">
        <v>1765.5900000000006</v>
      </c>
      <c r="N25" s="11">
        <v>641.84</v>
      </c>
      <c r="O25" s="11">
        <v>62.28</v>
      </c>
      <c r="P25" s="11">
        <v>487.76999999999992</v>
      </c>
      <c r="Q25" s="11">
        <v>142.98999999999998</v>
      </c>
      <c r="R25" s="11">
        <v>136.46</v>
      </c>
      <c r="S25" s="11">
        <v>198.63999999999993</v>
      </c>
      <c r="T25" s="11">
        <v>208.91000000000003</v>
      </c>
      <c r="U25" s="11">
        <v>62.949999999999996</v>
      </c>
      <c r="V25" s="11">
        <v>184.61</v>
      </c>
      <c r="W25" s="11">
        <v>54.809999999999995</v>
      </c>
      <c r="X25" s="11">
        <v>464.93000000000006</v>
      </c>
      <c r="Y25" s="12">
        <f t="shared" si="0"/>
        <v>15514.73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981.31000000000017</v>
      </c>
      <c r="D26" s="11">
        <v>590.91999999999996</v>
      </c>
      <c r="E26" s="11">
        <v>462.24999999999989</v>
      </c>
      <c r="F26" s="11">
        <v>439.18999999999994</v>
      </c>
      <c r="G26" s="11">
        <v>409.64999999999992</v>
      </c>
      <c r="H26" s="11">
        <v>1307.0500000000002</v>
      </c>
      <c r="I26" s="11">
        <v>1910.3699999999985</v>
      </c>
      <c r="J26" s="11">
        <v>2252.4500000000003</v>
      </c>
      <c r="K26" s="11">
        <v>4478.570000000007</v>
      </c>
      <c r="L26" s="11">
        <v>2455.1499999999996</v>
      </c>
      <c r="M26" s="11">
        <v>4659.920000000001</v>
      </c>
      <c r="N26" s="11">
        <v>1177.22</v>
      </c>
      <c r="O26" s="11">
        <v>178.15999999999997</v>
      </c>
      <c r="P26" s="11">
        <v>1439.5900000000008</v>
      </c>
      <c r="Q26" s="11">
        <v>224.44</v>
      </c>
      <c r="R26" s="11">
        <v>239.81</v>
      </c>
      <c r="S26" s="11">
        <v>332.27999999999992</v>
      </c>
      <c r="T26" s="11">
        <v>285.71999999999997</v>
      </c>
      <c r="U26" s="11">
        <v>116.78</v>
      </c>
      <c r="V26" s="11">
        <v>234.97</v>
      </c>
      <c r="W26" s="11">
        <v>66.759999999999991</v>
      </c>
      <c r="X26" s="11">
        <v>492.65999999999997</v>
      </c>
      <c r="Y26" s="12">
        <f t="shared" si="0"/>
        <v>24735.220000000008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601.65</v>
      </c>
      <c r="D27" s="11">
        <v>196.39000000000001</v>
      </c>
      <c r="E27" s="11">
        <v>323.29999999999995</v>
      </c>
      <c r="F27" s="11">
        <v>166.26999999999998</v>
      </c>
      <c r="G27" s="11">
        <v>418.58999999999986</v>
      </c>
      <c r="H27" s="11">
        <v>712.59000000000026</v>
      </c>
      <c r="I27" s="11">
        <v>737.93</v>
      </c>
      <c r="J27" s="11">
        <v>1796.5799999999995</v>
      </c>
      <c r="K27" s="11">
        <v>2449.7800000000016</v>
      </c>
      <c r="L27" s="11">
        <v>3815.9599999999996</v>
      </c>
      <c r="M27" s="11">
        <v>3583.1300000000006</v>
      </c>
      <c r="N27" s="11">
        <v>1574.2299999999998</v>
      </c>
      <c r="O27" s="11">
        <v>91.82</v>
      </c>
      <c r="P27" s="11">
        <v>687.78999999999985</v>
      </c>
      <c r="Q27" s="11">
        <v>70.36999999999999</v>
      </c>
      <c r="R27" s="11">
        <v>118.06</v>
      </c>
      <c r="S27" s="11">
        <v>351.31999999999988</v>
      </c>
      <c r="T27" s="11">
        <v>90.58</v>
      </c>
      <c r="U27" s="11">
        <v>64.73</v>
      </c>
      <c r="V27" s="11">
        <v>130.33000000000001</v>
      </c>
      <c r="W27" s="11">
        <v>33.07</v>
      </c>
      <c r="X27" s="11">
        <v>226.35000000000002</v>
      </c>
      <c r="Y27" s="12">
        <f t="shared" si="0"/>
        <v>18240.820000000003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727.69</v>
      </c>
      <c r="D28" s="11">
        <v>467.11</v>
      </c>
      <c r="E28" s="11">
        <v>323.59000000000003</v>
      </c>
      <c r="F28" s="11">
        <v>176.61000000000004</v>
      </c>
      <c r="G28" s="11">
        <v>434.20000000000005</v>
      </c>
      <c r="H28" s="11">
        <v>854.53000000000031</v>
      </c>
      <c r="I28" s="11">
        <v>1048.4099999999999</v>
      </c>
      <c r="J28" s="11">
        <v>1880.7300000000007</v>
      </c>
      <c r="K28" s="11">
        <v>4596.6299999999992</v>
      </c>
      <c r="L28" s="11">
        <v>3692.1099999999997</v>
      </c>
      <c r="M28" s="11">
        <v>7714.3899999999858</v>
      </c>
      <c r="N28" s="11">
        <v>1866.7700000000007</v>
      </c>
      <c r="O28" s="11">
        <v>165.08000000000004</v>
      </c>
      <c r="P28" s="11">
        <v>804.71000000000015</v>
      </c>
      <c r="Q28" s="11">
        <v>95.269999999999982</v>
      </c>
      <c r="R28" s="11">
        <v>127.63000000000001</v>
      </c>
      <c r="S28" s="11">
        <v>367.39000000000004</v>
      </c>
      <c r="T28" s="11">
        <v>149</v>
      </c>
      <c r="U28" s="11">
        <v>109.88999999999999</v>
      </c>
      <c r="V28" s="11">
        <v>79.189999999999984</v>
      </c>
      <c r="W28" s="11">
        <v>35.620000000000005</v>
      </c>
      <c r="X28" s="11">
        <v>332.8</v>
      </c>
      <c r="Y28" s="12">
        <f t="shared" si="0"/>
        <v>26049.349999999984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371.29</v>
      </c>
      <c r="D29" s="11">
        <v>343.38</v>
      </c>
      <c r="E29" s="11">
        <v>141.32999999999998</v>
      </c>
      <c r="F29" s="11">
        <v>33.14</v>
      </c>
      <c r="G29" s="11">
        <v>241.77</v>
      </c>
      <c r="H29" s="11">
        <v>493.98000000000008</v>
      </c>
      <c r="I29" s="11">
        <v>374.25000000000006</v>
      </c>
      <c r="J29" s="11">
        <v>508.86000000000018</v>
      </c>
      <c r="K29" s="11">
        <v>1240.4599999999998</v>
      </c>
      <c r="L29" s="11">
        <v>1562.6799999999994</v>
      </c>
      <c r="M29" s="11">
        <v>1764.8700000000006</v>
      </c>
      <c r="N29" s="11">
        <v>927.56999999999925</v>
      </c>
      <c r="O29" s="11">
        <v>18.420000000000002</v>
      </c>
      <c r="P29" s="11">
        <v>375.43</v>
      </c>
      <c r="Q29" s="11">
        <v>25.85</v>
      </c>
      <c r="R29" s="11">
        <v>15.42</v>
      </c>
      <c r="S29" s="11">
        <v>106.46000000000001</v>
      </c>
      <c r="T29" s="11">
        <v>36.869999999999997</v>
      </c>
      <c r="U29" s="11">
        <v>51.29</v>
      </c>
      <c r="V29" s="11">
        <v>51.58</v>
      </c>
      <c r="W29" s="11">
        <v>29.14</v>
      </c>
      <c r="X29" s="11">
        <v>373.1</v>
      </c>
      <c r="Y29" s="12">
        <f t="shared" si="0"/>
        <v>9087.1400000000012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39.54</v>
      </c>
      <c r="D30" s="11">
        <v>52.010000000000012</v>
      </c>
      <c r="E30" s="11">
        <v>4.38</v>
      </c>
      <c r="F30" s="11">
        <v>37.32</v>
      </c>
      <c r="G30" s="11">
        <v>20.68</v>
      </c>
      <c r="H30" s="11">
        <v>43.48</v>
      </c>
      <c r="I30" s="11">
        <v>39.090000000000003</v>
      </c>
      <c r="J30" s="11">
        <v>78.950000000000017</v>
      </c>
      <c r="K30" s="11">
        <v>162.36999999999998</v>
      </c>
      <c r="L30" s="11">
        <v>98.259999999999991</v>
      </c>
      <c r="M30" s="11">
        <v>107.23999999999995</v>
      </c>
      <c r="N30" s="11">
        <v>15.28</v>
      </c>
      <c r="O30" s="11">
        <v>550.37000000000057</v>
      </c>
      <c r="P30" s="11">
        <v>73.930000000000007</v>
      </c>
      <c r="Q30" s="11">
        <v>21.34</v>
      </c>
      <c r="R30" s="11">
        <v>6.71</v>
      </c>
      <c r="S30" s="11">
        <v>6.28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345.35000000000008</v>
      </c>
      <c r="Y30" s="12">
        <f t="shared" si="0"/>
        <v>1716.6300000000006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2601.2900000000004</v>
      </c>
      <c r="D31" s="11">
        <v>2473.5600000000022</v>
      </c>
      <c r="E31" s="11">
        <v>2583.800000000002</v>
      </c>
      <c r="F31" s="11">
        <v>1324.83</v>
      </c>
      <c r="G31" s="11">
        <v>1285.46</v>
      </c>
      <c r="H31" s="11">
        <v>1262.8499999999999</v>
      </c>
      <c r="I31" s="11">
        <v>953.02999999999929</v>
      </c>
      <c r="J31" s="11">
        <v>543.26999999999987</v>
      </c>
      <c r="K31" s="11">
        <v>1502.1200000000006</v>
      </c>
      <c r="L31" s="11">
        <v>666.88999999999987</v>
      </c>
      <c r="M31" s="11">
        <v>1013.5000000000005</v>
      </c>
      <c r="N31" s="11">
        <v>316.22999999999996</v>
      </c>
      <c r="O31" s="11">
        <v>84.850000000000009</v>
      </c>
      <c r="P31" s="11">
        <v>8652.2200000000139</v>
      </c>
      <c r="Q31" s="11">
        <v>643.76</v>
      </c>
      <c r="R31" s="11">
        <v>932.26</v>
      </c>
      <c r="S31" s="11">
        <v>173.70999999999998</v>
      </c>
      <c r="T31" s="11">
        <v>2210.5700000000006</v>
      </c>
      <c r="U31" s="11">
        <v>1778.440000000001</v>
      </c>
      <c r="V31" s="11">
        <v>744.30999999999972</v>
      </c>
      <c r="W31" s="11">
        <v>178.20000000000005</v>
      </c>
      <c r="X31" s="11">
        <v>414.82000000000005</v>
      </c>
      <c r="Y31" s="12">
        <f t="shared" si="0"/>
        <v>32339.970000000016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1255.8999999999996</v>
      </c>
      <c r="D32" s="11">
        <v>713.46000000000026</v>
      </c>
      <c r="E32" s="11">
        <v>640.88999999999987</v>
      </c>
      <c r="F32" s="11">
        <v>568.54</v>
      </c>
      <c r="G32" s="11">
        <v>1218.6200000000001</v>
      </c>
      <c r="H32" s="11">
        <v>354.22000000000008</v>
      </c>
      <c r="I32" s="11">
        <v>67.38</v>
      </c>
      <c r="J32" s="11">
        <v>119.91</v>
      </c>
      <c r="K32" s="11">
        <v>259.93</v>
      </c>
      <c r="L32" s="11">
        <v>63.519999999999996</v>
      </c>
      <c r="M32" s="11">
        <v>54.629999999999995</v>
      </c>
      <c r="N32" s="11">
        <v>23.01</v>
      </c>
      <c r="O32" s="11">
        <v>4.7799999999999994</v>
      </c>
      <c r="P32" s="11">
        <v>569.03</v>
      </c>
      <c r="Q32" s="11">
        <v>2926.0800000000067</v>
      </c>
      <c r="R32" s="11">
        <v>2107.6599999999994</v>
      </c>
      <c r="S32" s="11">
        <v>50.67</v>
      </c>
      <c r="T32" s="11">
        <v>106.79</v>
      </c>
      <c r="U32" s="11">
        <v>68.599999999999994</v>
      </c>
      <c r="V32" s="11">
        <v>271.27999999999997</v>
      </c>
      <c r="W32" s="11">
        <v>461.55000000000007</v>
      </c>
      <c r="X32" s="11">
        <v>103.16</v>
      </c>
      <c r="Y32" s="12">
        <f t="shared" si="0"/>
        <v>12009.610000000008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1504.97</v>
      </c>
      <c r="D33" s="11">
        <v>1265.5900000000001</v>
      </c>
      <c r="E33" s="11">
        <v>912.77999999999975</v>
      </c>
      <c r="F33" s="11">
        <v>711.05000000000007</v>
      </c>
      <c r="G33" s="11">
        <v>1161.99</v>
      </c>
      <c r="H33" s="11">
        <v>548.54</v>
      </c>
      <c r="I33" s="11">
        <v>201.34999999999997</v>
      </c>
      <c r="J33" s="11">
        <v>119.72000000000001</v>
      </c>
      <c r="K33" s="11">
        <v>223.26</v>
      </c>
      <c r="L33" s="11">
        <v>125.39000000000001</v>
      </c>
      <c r="M33" s="11">
        <v>149.39000000000001</v>
      </c>
      <c r="N33" s="11">
        <v>21.939999999999998</v>
      </c>
      <c r="O33" s="11">
        <v>6.71</v>
      </c>
      <c r="P33" s="11">
        <v>936.98000000000013</v>
      </c>
      <c r="Q33" s="11">
        <v>1983.5</v>
      </c>
      <c r="R33" s="11">
        <v>5519.2899999999936</v>
      </c>
      <c r="S33" s="11">
        <v>96.1</v>
      </c>
      <c r="T33" s="11">
        <v>90.28</v>
      </c>
      <c r="U33" s="11">
        <v>138.41</v>
      </c>
      <c r="V33" s="11">
        <v>1017.2999999999996</v>
      </c>
      <c r="W33" s="11">
        <v>420.88000000000005</v>
      </c>
      <c r="X33" s="11">
        <v>333.38</v>
      </c>
      <c r="Y33" s="12">
        <f t="shared" si="0"/>
        <v>17488.8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230.11000000000004</v>
      </c>
      <c r="D34" s="11">
        <v>169.67000000000004</v>
      </c>
      <c r="E34" s="11">
        <v>95.039999999999992</v>
      </c>
      <c r="F34" s="11">
        <v>38.119999999999997</v>
      </c>
      <c r="G34" s="11">
        <v>76.45</v>
      </c>
      <c r="H34" s="11">
        <v>170.98</v>
      </c>
      <c r="I34" s="11">
        <v>147.46999999999997</v>
      </c>
      <c r="J34" s="11">
        <v>175.99999999999994</v>
      </c>
      <c r="K34" s="11">
        <v>363.53999999999996</v>
      </c>
      <c r="L34" s="11">
        <v>320.04999999999995</v>
      </c>
      <c r="M34" s="11">
        <v>361.31000000000012</v>
      </c>
      <c r="N34" s="11">
        <v>106.60000000000001</v>
      </c>
      <c r="O34" s="11">
        <v>6.28</v>
      </c>
      <c r="P34" s="11">
        <v>134.98999999999998</v>
      </c>
      <c r="Q34" s="11">
        <v>42.470000000000006</v>
      </c>
      <c r="R34" s="11">
        <v>76.789999999999992</v>
      </c>
      <c r="S34" s="11">
        <v>1111.0200000000002</v>
      </c>
      <c r="T34" s="11">
        <v>25.44</v>
      </c>
      <c r="U34" s="11">
        <v>19.579999999999998</v>
      </c>
      <c r="V34" s="11">
        <v>75.389999999999986</v>
      </c>
      <c r="W34" s="11">
        <v>5.37</v>
      </c>
      <c r="X34" s="11">
        <v>497.88000000000011</v>
      </c>
      <c r="Y34" s="12">
        <f t="shared" si="0"/>
        <v>4250.55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797.68999999999983</v>
      </c>
      <c r="D35" s="11">
        <v>581.11000000000013</v>
      </c>
      <c r="E35" s="11">
        <v>216.16</v>
      </c>
      <c r="F35" s="11">
        <v>223.54000000000002</v>
      </c>
      <c r="G35" s="11">
        <v>305.52999999999997</v>
      </c>
      <c r="H35" s="11">
        <v>179.60000000000002</v>
      </c>
      <c r="I35" s="11">
        <v>71.06</v>
      </c>
      <c r="J35" s="11">
        <v>189.04000000000002</v>
      </c>
      <c r="K35" s="11">
        <v>189.00999999999996</v>
      </c>
      <c r="L35" s="11">
        <v>80.77000000000001</v>
      </c>
      <c r="M35" s="11">
        <v>147.14000000000001</v>
      </c>
      <c r="N35" s="11">
        <v>45.72</v>
      </c>
      <c r="O35" s="11">
        <v>5.86</v>
      </c>
      <c r="P35" s="11">
        <v>2374.2099999999991</v>
      </c>
      <c r="Q35" s="11">
        <v>72.92</v>
      </c>
      <c r="R35" s="11">
        <v>111.28000000000002</v>
      </c>
      <c r="S35" s="11">
        <v>25.44</v>
      </c>
      <c r="T35" s="11">
        <v>7929.88</v>
      </c>
      <c r="U35" s="11">
        <v>3760.5999999999985</v>
      </c>
      <c r="V35" s="11">
        <v>82.3</v>
      </c>
      <c r="W35" s="11">
        <v>69.239999999999995</v>
      </c>
      <c r="X35" s="11">
        <v>257.67000000000007</v>
      </c>
      <c r="Y35" s="12">
        <f t="shared" si="0"/>
        <v>17715.769999999997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512.50000000000011</v>
      </c>
      <c r="D36" s="11">
        <v>432.23999999999984</v>
      </c>
      <c r="E36" s="11">
        <v>361.28000000000003</v>
      </c>
      <c r="F36" s="11">
        <v>114.02999999999999</v>
      </c>
      <c r="G36" s="11">
        <v>374.43000000000006</v>
      </c>
      <c r="H36" s="11">
        <v>134.02999999999997</v>
      </c>
      <c r="I36" s="11">
        <v>55.089999999999996</v>
      </c>
      <c r="J36" s="11">
        <v>68.91</v>
      </c>
      <c r="K36" s="11">
        <v>168.38000000000005</v>
      </c>
      <c r="L36" s="11">
        <v>90.64</v>
      </c>
      <c r="M36" s="11">
        <v>79.97</v>
      </c>
      <c r="N36" s="11">
        <v>59.08</v>
      </c>
      <c r="O36" s="11">
        <v>2.9</v>
      </c>
      <c r="P36" s="11">
        <v>1687.3700000000008</v>
      </c>
      <c r="Q36" s="11">
        <v>78.05</v>
      </c>
      <c r="R36" s="11">
        <v>114.29</v>
      </c>
      <c r="S36" s="11">
        <v>19.579999999999998</v>
      </c>
      <c r="T36" s="11">
        <v>3656.3199999999983</v>
      </c>
      <c r="U36" s="11">
        <v>3887.590000000002</v>
      </c>
      <c r="V36" s="11">
        <v>51.25</v>
      </c>
      <c r="W36" s="11">
        <v>35.150000000000006</v>
      </c>
      <c r="X36" s="11">
        <v>106.79</v>
      </c>
      <c r="Y36" s="12">
        <f t="shared" si="0"/>
        <v>12089.87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741.16999999999985</v>
      </c>
      <c r="D37" s="11">
        <v>514.43999999999994</v>
      </c>
      <c r="E37" s="11">
        <v>390.69</v>
      </c>
      <c r="F37" s="11">
        <v>365.03000000000003</v>
      </c>
      <c r="G37" s="11">
        <v>416.46999999999997</v>
      </c>
      <c r="H37" s="11">
        <v>295.79999999999995</v>
      </c>
      <c r="I37" s="11">
        <v>162.88</v>
      </c>
      <c r="J37" s="11">
        <v>125.41000000000001</v>
      </c>
      <c r="K37" s="11">
        <v>287.58999999999992</v>
      </c>
      <c r="L37" s="11">
        <v>111.19</v>
      </c>
      <c r="M37" s="11">
        <v>95.62</v>
      </c>
      <c r="N37" s="11">
        <v>43.64</v>
      </c>
      <c r="O37" s="11">
        <v>0</v>
      </c>
      <c r="P37" s="11">
        <v>806.49999999999989</v>
      </c>
      <c r="Q37" s="11">
        <v>246.63999999999996</v>
      </c>
      <c r="R37" s="11">
        <v>932.94999999999948</v>
      </c>
      <c r="S37" s="11">
        <v>70.259999999999991</v>
      </c>
      <c r="T37" s="11">
        <v>72.319999999999993</v>
      </c>
      <c r="U37" s="11">
        <v>45.55</v>
      </c>
      <c r="V37" s="11">
        <v>5264.7899999999827</v>
      </c>
      <c r="W37" s="11">
        <v>147.01999999999998</v>
      </c>
      <c r="X37" s="11">
        <v>256.43999999999994</v>
      </c>
      <c r="Y37" s="12">
        <f t="shared" si="0"/>
        <v>11392.399999999983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478.02000000000004</v>
      </c>
      <c r="D38" s="11">
        <v>178.33</v>
      </c>
      <c r="E38" s="11">
        <v>220.09000000000003</v>
      </c>
      <c r="F38" s="11">
        <v>129.05000000000001</v>
      </c>
      <c r="G38" s="11">
        <v>230.23000000000005</v>
      </c>
      <c r="H38" s="11">
        <v>109.80999999999997</v>
      </c>
      <c r="I38" s="11">
        <v>40.380000000000003</v>
      </c>
      <c r="J38" s="11">
        <v>53.72</v>
      </c>
      <c r="K38" s="11">
        <v>59.56</v>
      </c>
      <c r="L38" s="11">
        <v>36.11</v>
      </c>
      <c r="M38" s="11">
        <v>35.620000000000005</v>
      </c>
      <c r="N38" s="11">
        <v>29.14</v>
      </c>
      <c r="O38" s="11">
        <v>0</v>
      </c>
      <c r="P38" s="11">
        <v>219.56000000000003</v>
      </c>
      <c r="Q38" s="11">
        <v>456.92000000000007</v>
      </c>
      <c r="R38" s="11">
        <v>355.56000000000017</v>
      </c>
      <c r="S38" s="11">
        <v>5.37</v>
      </c>
      <c r="T38" s="11">
        <v>59.239999999999995</v>
      </c>
      <c r="U38" s="11">
        <v>33.230000000000004</v>
      </c>
      <c r="V38" s="11">
        <v>168.04999999999998</v>
      </c>
      <c r="W38" s="11">
        <v>1114.0199999999995</v>
      </c>
      <c r="X38" s="11">
        <v>111.79</v>
      </c>
      <c r="Y38" s="12">
        <f t="shared" si="0"/>
        <v>4123.8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248.55</v>
      </c>
      <c r="D39" s="11">
        <v>216.96999999999997</v>
      </c>
      <c r="E39" s="11">
        <v>287.97999999999996</v>
      </c>
      <c r="F39" s="11">
        <v>208.27999999999997</v>
      </c>
      <c r="G39" s="11">
        <v>299.72000000000008</v>
      </c>
      <c r="H39" s="11">
        <v>309.26</v>
      </c>
      <c r="I39" s="11">
        <v>222.98999999999998</v>
      </c>
      <c r="J39" s="11">
        <v>399.84</v>
      </c>
      <c r="K39" s="11">
        <v>512.23</v>
      </c>
      <c r="L39" s="11">
        <v>223.86</v>
      </c>
      <c r="M39" s="11">
        <v>511.37999999999994</v>
      </c>
      <c r="N39" s="11">
        <v>343.78000000000003</v>
      </c>
      <c r="O39" s="11">
        <v>347.16</v>
      </c>
      <c r="P39" s="11">
        <v>578.19000000000005</v>
      </c>
      <c r="Q39" s="11">
        <v>189.64999999999998</v>
      </c>
      <c r="R39" s="11">
        <v>375.43999999999994</v>
      </c>
      <c r="S39" s="11">
        <v>504.96000000000004</v>
      </c>
      <c r="T39" s="11">
        <v>303.40000000000003</v>
      </c>
      <c r="U39" s="11">
        <v>101.52000000000001</v>
      </c>
      <c r="V39" s="11">
        <v>266.60999999999996</v>
      </c>
      <c r="W39" s="11">
        <v>113.31</v>
      </c>
      <c r="X39" s="11">
        <v>123.33</v>
      </c>
      <c r="Y39" s="12">
        <f t="shared" si="0"/>
        <v>6688.41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29466.490000000009</v>
      </c>
      <c r="D40" s="15">
        <f t="shared" si="1"/>
        <v>22690.42</v>
      </c>
      <c r="E40" s="15">
        <f t="shared" si="1"/>
        <v>23936.159999999985</v>
      </c>
      <c r="F40" s="15">
        <f t="shared" si="1"/>
        <v>13421.150000000005</v>
      </c>
      <c r="G40" s="15">
        <f t="shared" si="1"/>
        <v>19675.54</v>
      </c>
      <c r="H40" s="15">
        <f t="shared" si="1"/>
        <v>18342.649999999998</v>
      </c>
      <c r="I40" s="15">
        <f t="shared" si="1"/>
        <v>13277.579999999996</v>
      </c>
      <c r="J40" s="15">
        <f t="shared" si="1"/>
        <v>15395.790000000003</v>
      </c>
      <c r="K40" s="15">
        <f t="shared" si="1"/>
        <v>24945.370000000003</v>
      </c>
      <c r="L40" s="15">
        <f t="shared" si="1"/>
        <v>18338.519999999993</v>
      </c>
      <c r="M40" s="15">
        <f t="shared" si="1"/>
        <v>26057.089999999989</v>
      </c>
      <c r="N40" s="15">
        <f t="shared" si="1"/>
        <v>9043.9699999999993</v>
      </c>
      <c r="O40" s="15">
        <f t="shared" si="1"/>
        <v>1721.6200000000006</v>
      </c>
      <c r="P40" s="15">
        <f t="shared" si="1"/>
        <v>32623.060000000019</v>
      </c>
      <c r="Q40" s="15">
        <f t="shared" si="1"/>
        <v>12031.570000000005</v>
      </c>
      <c r="R40" s="15">
        <f t="shared" si="1"/>
        <v>17517.899999999998</v>
      </c>
      <c r="S40" s="15">
        <f t="shared" si="1"/>
        <v>4283.87</v>
      </c>
      <c r="T40" s="15">
        <f t="shared" si="1"/>
        <v>17656.940000000002</v>
      </c>
      <c r="U40" s="15">
        <f t="shared" si="1"/>
        <v>12151.710000000001</v>
      </c>
      <c r="V40" s="15">
        <f t="shared" si="1"/>
        <v>11409.25999999998</v>
      </c>
      <c r="W40" s="15">
        <f t="shared" si="1"/>
        <v>4132.22</v>
      </c>
      <c r="X40" s="15">
        <f t="shared" si="1"/>
        <v>6273.32</v>
      </c>
      <c r="Y40" s="16">
        <f t="shared" si="1"/>
        <v>354392.1999999999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3753.4500000000057</v>
      </c>
      <c r="D18" s="11">
        <v>1935.389999999999</v>
      </c>
      <c r="E18" s="11">
        <v>1960.1800000000005</v>
      </c>
      <c r="F18" s="11">
        <v>631.75000000000011</v>
      </c>
      <c r="G18" s="11">
        <v>1826.7900000000006</v>
      </c>
      <c r="H18" s="11">
        <v>382.95000000000005</v>
      </c>
      <c r="I18" s="11">
        <v>184.95000000000002</v>
      </c>
      <c r="J18" s="11">
        <v>126.79</v>
      </c>
      <c r="K18" s="11">
        <v>401.18</v>
      </c>
      <c r="L18" s="11">
        <v>163.67000000000002</v>
      </c>
      <c r="M18" s="11">
        <v>241.10999999999999</v>
      </c>
      <c r="N18" s="11">
        <v>12.24</v>
      </c>
      <c r="O18" s="11">
        <v>0</v>
      </c>
      <c r="P18" s="11">
        <v>1414.63</v>
      </c>
      <c r="Q18" s="11">
        <v>440.09999999999997</v>
      </c>
      <c r="R18" s="11">
        <v>388.92000000000007</v>
      </c>
      <c r="S18" s="11">
        <v>33.479999999999997</v>
      </c>
      <c r="T18" s="11">
        <v>233.78</v>
      </c>
      <c r="U18" s="11">
        <v>155.74</v>
      </c>
      <c r="V18" s="11">
        <v>177.10999999999999</v>
      </c>
      <c r="W18" s="11">
        <v>35.840000000000003</v>
      </c>
      <c r="X18" s="11">
        <v>412.55</v>
      </c>
      <c r="Y18" s="12">
        <f t="shared" ref="Y18:Y39" si="0">SUM(C18:X18)</f>
        <v>14912.600000000009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1556.1099999999994</v>
      </c>
      <c r="D19" s="11">
        <v>2321.9800000000005</v>
      </c>
      <c r="E19" s="11">
        <v>3086.7099999999973</v>
      </c>
      <c r="F19" s="11">
        <v>426.4899999999999</v>
      </c>
      <c r="G19" s="11">
        <v>1092.9400000000005</v>
      </c>
      <c r="H19" s="11">
        <v>215.79</v>
      </c>
      <c r="I19" s="11">
        <v>127.97999999999999</v>
      </c>
      <c r="J19" s="11">
        <v>115.28</v>
      </c>
      <c r="K19" s="11">
        <v>268</v>
      </c>
      <c r="L19" s="11">
        <v>129.45000000000002</v>
      </c>
      <c r="M19" s="11">
        <v>119.26</v>
      </c>
      <c r="N19" s="11">
        <v>24.259999999999998</v>
      </c>
      <c r="O19" s="11">
        <v>0</v>
      </c>
      <c r="P19" s="11">
        <v>1128.0199999999995</v>
      </c>
      <c r="Q19" s="11">
        <v>141.79</v>
      </c>
      <c r="R19" s="11">
        <v>575.35</v>
      </c>
      <c r="S19" s="11">
        <v>20.010000000000002</v>
      </c>
      <c r="T19" s="11">
        <v>93.460000000000008</v>
      </c>
      <c r="U19" s="11">
        <v>113.84</v>
      </c>
      <c r="V19" s="11">
        <v>103.63999999999999</v>
      </c>
      <c r="W19" s="11">
        <v>28.439999999999998</v>
      </c>
      <c r="X19" s="11">
        <v>207.39000000000001</v>
      </c>
      <c r="Y19" s="12">
        <f t="shared" si="0"/>
        <v>11896.19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1725.660000000001</v>
      </c>
      <c r="D20" s="11">
        <v>2351.1899999999996</v>
      </c>
      <c r="E20" s="11">
        <v>3654.0899999999992</v>
      </c>
      <c r="F20" s="11">
        <v>658.5</v>
      </c>
      <c r="G20" s="11">
        <v>1354.5199999999991</v>
      </c>
      <c r="H20" s="11">
        <v>256.99999999999994</v>
      </c>
      <c r="I20" s="11">
        <v>89.74</v>
      </c>
      <c r="J20" s="11">
        <v>72.2</v>
      </c>
      <c r="K20" s="11">
        <v>296.41000000000008</v>
      </c>
      <c r="L20" s="11">
        <v>132.69</v>
      </c>
      <c r="M20" s="11">
        <v>125.47999999999999</v>
      </c>
      <c r="N20" s="11">
        <v>10.46</v>
      </c>
      <c r="O20" s="11">
        <v>0</v>
      </c>
      <c r="P20" s="11">
        <v>1309.3300000000006</v>
      </c>
      <c r="Q20" s="11">
        <v>246.18999999999994</v>
      </c>
      <c r="R20" s="11">
        <v>429.67999999999995</v>
      </c>
      <c r="S20" s="11">
        <v>11.379999999999999</v>
      </c>
      <c r="T20" s="11">
        <v>119.50000000000001</v>
      </c>
      <c r="U20" s="11">
        <v>92.740000000000009</v>
      </c>
      <c r="V20" s="11">
        <v>36.67</v>
      </c>
      <c r="W20" s="11">
        <v>25.849999999999998</v>
      </c>
      <c r="X20" s="11">
        <v>205.12999999999997</v>
      </c>
      <c r="Y20" s="12">
        <f t="shared" si="0"/>
        <v>13204.409999999996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1219.0200000000007</v>
      </c>
      <c r="D21" s="11">
        <v>1083.8300000000004</v>
      </c>
      <c r="E21" s="11">
        <v>1099.6399999999999</v>
      </c>
      <c r="F21" s="11">
        <v>1012.29</v>
      </c>
      <c r="G21" s="11">
        <v>1031.1799999999998</v>
      </c>
      <c r="H21" s="11">
        <v>438.20999999999992</v>
      </c>
      <c r="I21" s="11">
        <v>129.35</v>
      </c>
      <c r="J21" s="11">
        <v>95.579999999999984</v>
      </c>
      <c r="K21" s="11">
        <v>349.55999999999989</v>
      </c>
      <c r="L21" s="11">
        <v>98.08</v>
      </c>
      <c r="M21" s="11">
        <v>150.34000000000003</v>
      </c>
      <c r="N21" s="11">
        <v>0</v>
      </c>
      <c r="O21" s="11">
        <v>9.18</v>
      </c>
      <c r="P21" s="11">
        <v>1089.9499999999994</v>
      </c>
      <c r="Q21" s="11">
        <v>245.10000000000002</v>
      </c>
      <c r="R21" s="11">
        <v>228.64</v>
      </c>
      <c r="S21" s="11">
        <v>15.85</v>
      </c>
      <c r="T21" s="11">
        <v>96.44</v>
      </c>
      <c r="U21" s="11">
        <v>58.07</v>
      </c>
      <c r="V21" s="11">
        <v>121.67999999999999</v>
      </c>
      <c r="W21" s="11">
        <v>17.64</v>
      </c>
      <c r="X21" s="11">
        <v>189.07999999999996</v>
      </c>
      <c r="Y21" s="12">
        <f t="shared" si="0"/>
        <v>8778.7100000000009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1947.7499999999998</v>
      </c>
      <c r="D22" s="11">
        <v>1207.1100000000001</v>
      </c>
      <c r="E22" s="11">
        <v>1523.9699999999993</v>
      </c>
      <c r="F22" s="11">
        <v>637.54999999999995</v>
      </c>
      <c r="G22" s="11">
        <v>1579.8499999999992</v>
      </c>
      <c r="H22" s="11">
        <v>310.2700000000001</v>
      </c>
      <c r="I22" s="11">
        <v>32.519999999999996</v>
      </c>
      <c r="J22" s="11">
        <v>72.39</v>
      </c>
      <c r="K22" s="11">
        <v>191.61</v>
      </c>
      <c r="L22" s="11">
        <v>183.44</v>
      </c>
      <c r="M22" s="11">
        <v>248.99</v>
      </c>
      <c r="N22" s="11">
        <v>71.52000000000001</v>
      </c>
      <c r="O22" s="11">
        <v>0</v>
      </c>
      <c r="P22" s="11">
        <v>828.16999999999962</v>
      </c>
      <c r="Q22" s="11">
        <v>348.39</v>
      </c>
      <c r="R22" s="11">
        <v>366.66999999999996</v>
      </c>
      <c r="S22" s="11">
        <v>18.98</v>
      </c>
      <c r="T22" s="11">
        <v>50.129999999999995</v>
      </c>
      <c r="U22" s="11">
        <v>59.14</v>
      </c>
      <c r="V22" s="11">
        <v>81.569999999999993</v>
      </c>
      <c r="W22" s="11">
        <v>30.400000000000002</v>
      </c>
      <c r="X22" s="11">
        <v>262.12</v>
      </c>
      <c r="Y22" s="12">
        <f t="shared" si="0"/>
        <v>10052.539999999997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1343.9799999999993</v>
      </c>
      <c r="D23" s="11">
        <v>706.08000000000038</v>
      </c>
      <c r="E23" s="11">
        <v>901.63000000000011</v>
      </c>
      <c r="F23" s="11">
        <v>653.58000000000004</v>
      </c>
      <c r="G23" s="11">
        <v>1136.8299999999995</v>
      </c>
      <c r="H23" s="11">
        <v>1842.839999999999</v>
      </c>
      <c r="I23" s="11">
        <v>734.7900000000003</v>
      </c>
      <c r="J23" s="11">
        <v>531.43999999999994</v>
      </c>
      <c r="K23" s="11">
        <v>729.51</v>
      </c>
      <c r="L23" s="11">
        <v>596.89999999999986</v>
      </c>
      <c r="M23" s="11">
        <v>407.54</v>
      </c>
      <c r="N23" s="11">
        <v>39.550000000000004</v>
      </c>
      <c r="O23" s="11">
        <v>28.549999999999997</v>
      </c>
      <c r="P23" s="11">
        <v>1025.7400000000002</v>
      </c>
      <c r="Q23" s="11">
        <v>135.49999999999997</v>
      </c>
      <c r="R23" s="11">
        <v>182.77000000000004</v>
      </c>
      <c r="S23" s="11">
        <v>35.6</v>
      </c>
      <c r="T23" s="11">
        <v>71.8</v>
      </c>
      <c r="U23" s="11">
        <v>47.589999999999996</v>
      </c>
      <c r="V23" s="11">
        <v>89.17</v>
      </c>
      <c r="W23" s="11">
        <v>22.15</v>
      </c>
      <c r="X23" s="11">
        <v>263.44000000000005</v>
      </c>
      <c r="Y23" s="12">
        <f t="shared" si="0"/>
        <v>11526.979999999996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653.79999999999973</v>
      </c>
      <c r="D24" s="11">
        <v>342.44</v>
      </c>
      <c r="E24" s="11">
        <v>271.54999999999995</v>
      </c>
      <c r="F24" s="11">
        <v>106.51000000000002</v>
      </c>
      <c r="G24" s="11">
        <v>346.24</v>
      </c>
      <c r="H24" s="11">
        <v>1011.4400000000004</v>
      </c>
      <c r="I24" s="11">
        <v>1465.8100000000004</v>
      </c>
      <c r="J24" s="11">
        <v>480.76</v>
      </c>
      <c r="K24" s="11">
        <v>1310.1299999999997</v>
      </c>
      <c r="L24" s="11">
        <v>425.90000000000009</v>
      </c>
      <c r="M24" s="11">
        <v>596.17000000000007</v>
      </c>
      <c r="N24" s="11">
        <v>171.95000000000005</v>
      </c>
      <c r="O24" s="11">
        <v>14.940000000000001</v>
      </c>
      <c r="P24" s="11">
        <v>637.65999999999974</v>
      </c>
      <c r="Q24" s="11">
        <v>38.67</v>
      </c>
      <c r="R24" s="11">
        <v>44.03</v>
      </c>
      <c r="S24" s="11">
        <v>18.420000000000002</v>
      </c>
      <c r="T24" s="11">
        <v>71.06</v>
      </c>
      <c r="U24" s="11">
        <v>32.239999999999995</v>
      </c>
      <c r="V24" s="11">
        <v>65.539999999999992</v>
      </c>
      <c r="W24" s="11">
        <v>4.5199999999999996</v>
      </c>
      <c r="X24" s="11">
        <v>293.15999999999997</v>
      </c>
      <c r="Y24" s="12">
        <f t="shared" si="0"/>
        <v>8402.94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553.4</v>
      </c>
      <c r="D25" s="11">
        <v>326.57999999999993</v>
      </c>
      <c r="E25" s="11">
        <v>279.16000000000003</v>
      </c>
      <c r="F25" s="11">
        <v>77.78</v>
      </c>
      <c r="G25" s="11">
        <v>297.97000000000008</v>
      </c>
      <c r="H25" s="11">
        <v>950.84000000000049</v>
      </c>
      <c r="I25" s="11">
        <v>893.39000000000033</v>
      </c>
      <c r="J25" s="11">
        <v>1503.45</v>
      </c>
      <c r="K25" s="11">
        <v>1703.0700000000011</v>
      </c>
      <c r="L25" s="11">
        <v>1214.4000000000005</v>
      </c>
      <c r="M25" s="11">
        <v>1146.6300000000003</v>
      </c>
      <c r="N25" s="11">
        <v>268.94</v>
      </c>
      <c r="O25" s="11">
        <v>15.04</v>
      </c>
      <c r="P25" s="11">
        <v>437.68999999999988</v>
      </c>
      <c r="Q25" s="11">
        <v>31.139999999999997</v>
      </c>
      <c r="R25" s="11">
        <v>57.510000000000005</v>
      </c>
      <c r="S25" s="11">
        <v>31.5</v>
      </c>
      <c r="T25" s="11">
        <v>106.99999999999999</v>
      </c>
      <c r="U25" s="11">
        <v>7.14</v>
      </c>
      <c r="V25" s="11">
        <v>87.830000000000013</v>
      </c>
      <c r="W25" s="11">
        <v>9.17</v>
      </c>
      <c r="X25" s="11">
        <v>464.93000000000018</v>
      </c>
      <c r="Y25" s="12">
        <f t="shared" si="0"/>
        <v>10464.560000000003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744.2</v>
      </c>
      <c r="D26" s="11">
        <v>538.34</v>
      </c>
      <c r="E26" s="11">
        <v>323.77999999999986</v>
      </c>
      <c r="F26" s="11">
        <v>188.67000000000002</v>
      </c>
      <c r="G26" s="11">
        <v>343.21999999999997</v>
      </c>
      <c r="H26" s="11">
        <v>812.7700000000001</v>
      </c>
      <c r="I26" s="11">
        <v>856.57</v>
      </c>
      <c r="J26" s="11">
        <v>945.97000000000025</v>
      </c>
      <c r="K26" s="11">
        <v>2904.0900000000015</v>
      </c>
      <c r="L26" s="11">
        <v>1468.6099999999997</v>
      </c>
      <c r="M26" s="11">
        <v>2874.91</v>
      </c>
      <c r="N26" s="11">
        <v>267.36999999999995</v>
      </c>
      <c r="O26" s="11">
        <v>22.38</v>
      </c>
      <c r="P26" s="11">
        <v>938.29000000000008</v>
      </c>
      <c r="Q26" s="11">
        <v>110.15</v>
      </c>
      <c r="R26" s="11">
        <v>95.05</v>
      </c>
      <c r="S26" s="11">
        <v>22.179999999999996</v>
      </c>
      <c r="T26" s="11">
        <v>148.53</v>
      </c>
      <c r="U26" s="11">
        <v>0</v>
      </c>
      <c r="V26" s="11">
        <v>83</v>
      </c>
      <c r="W26" s="11">
        <v>23.12</v>
      </c>
      <c r="X26" s="11">
        <v>492.66</v>
      </c>
      <c r="Y26" s="12">
        <f t="shared" si="0"/>
        <v>14203.860000000002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529.44000000000005</v>
      </c>
      <c r="D27" s="11">
        <v>138.32</v>
      </c>
      <c r="E27" s="11">
        <v>219.71999999999997</v>
      </c>
      <c r="F27" s="11">
        <v>92.73</v>
      </c>
      <c r="G27" s="11">
        <v>350.40999999999991</v>
      </c>
      <c r="H27" s="11">
        <v>444.76</v>
      </c>
      <c r="I27" s="11">
        <v>413.88</v>
      </c>
      <c r="J27" s="11">
        <v>997.58999999999969</v>
      </c>
      <c r="K27" s="11">
        <v>1539.190000000001</v>
      </c>
      <c r="L27" s="11">
        <v>2426.5899999999997</v>
      </c>
      <c r="M27" s="11">
        <v>2338.7400000000007</v>
      </c>
      <c r="N27" s="11">
        <v>376.22999999999996</v>
      </c>
      <c r="O27" s="11">
        <v>31.68</v>
      </c>
      <c r="P27" s="11">
        <v>501.17999999999989</v>
      </c>
      <c r="Q27" s="11">
        <v>24.34</v>
      </c>
      <c r="R27" s="11">
        <v>39.569999999999993</v>
      </c>
      <c r="S27" s="11">
        <v>89.18</v>
      </c>
      <c r="T27" s="11">
        <v>71.33</v>
      </c>
      <c r="U27" s="11">
        <v>34.340000000000003</v>
      </c>
      <c r="V27" s="11">
        <v>85</v>
      </c>
      <c r="W27" s="11">
        <v>8.9</v>
      </c>
      <c r="X27" s="11">
        <v>226.35000000000002</v>
      </c>
      <c r="Y27" s="12">
        <f t="shared" si="0"/>
        <v>10979.470000000003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649.75000000000034</v>
      </c>
      <c r="D28" s="11">
        <v>379.12000000000006</v>
      </c>
      <c r="E28" s="11">
        <v>273.48000000000008</v>
      </c>
      <c r="F28" s="11">
        <v>97.81</v>
      </c>
      <c r="G28" s="11">
        <v>299.27999999999986</v>
      </c>
      <c r="H28" s="11">
        <v>569.63</v>
      </c>
      <c r="I28" s="11">
        <v>580.14</v>
      </c>
      <c r="J28" s="11">
        <v>1068.6000000000008</v>
      </c>
      <c r="K28" s="11">
        <v>2339.4299999999998</v>
      </c>
      <c r="L28" s="11">
        <v>1988.7399999999993</v>
      </c>
      <c r="M28" s="11">
        <v>4602.3499999999976</v>
      </c>
      <c r="N28" s="11">
        <v>411.31000000000006</v>
      </c>
      <c r="O28" s="11">
        <v>50.32</v>
      </c>
      <c r="P28" s="11">
        <v>664.74000000000035</v>
      </c>
      <c r="Q28" s="11">
        <v>31.43</v>
      </c>
      <c r="R28" s="11">
        <v>75.08</v>
      </c>
      <c r="S28" s="11">
        <v>45.91</v>
      </c>
      <c r="T28" s="11">
        <v>60.129999999999995</v>
      </c>
      <c r="U28" s="11">
        <v>75.289999999999992</v>
      </c>
      <c r="V28" s="11">
        <v>42.339999999999996</v>
      </c>
      <c r="W28" s="11">
        <v>0</v>
      </c>
      <c r="X28" s="11">
        <v>332.8</v>
      </c>
      <c r="Y28" s="12">
        <f t="shared" si="0"/>
        <v>14637.679999999997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371.29</v>
      </c>
      <c r="D29" s="11">
        <v>335.44999999999993</v>
      </c>
      <c r="E29" s="11">
        <v>130.87000000000003</v>
      </c>
      <c r="F29" s="11">
        <v>33.14</v>
      </c>
      <c r="G29" s="11">
        <v>201.33</v>
      </c>
      <c r="H29" s="11">
        <v>470.72999999999996</v>
      </c>
      <c r="I29" s="11">
        <v>266.40000000000003</v>
      </c>
      <c r="J29" s="11">
        <v>361.21000000000009</v>
      </c>
      <c r="K29" s="11">
        <v>1103.3099999999995</v>
      </c>
      <c r="L29" s="11">
        <v>1192.5099999999993</v>
      </c>
      <c r="M29" s="11">
        <v>1485.8899999999996</v>
      </c>
      <c r="N29" s="11">
        <v>499.97999999999996</v>
      </c>
      <c r="O29" s="11">
        <v>8.77</v>
      </c>
      <c r="P29" s="11">
        <v>375.43</v>
      </c>
      <c r="Q29" s="11">
        <v>17.54</v>
      </c>
      <c r="R29" s="11">
        <v>15.42</v>
      </c>
      <c r="S29" s="11">
        <v>43.78</v>
      </c>
      <c r="T29" s="11">
        <v>21.77</v>
      </c>
      <c r="U29" s="11">
        <v>39.629999999999995</v>
      </c>
      <c r="V29" s="11">
        <v>34.200000000000003</v>
      </c>
      <c r="W29" s="11">
        <v>13.45</v>
      </c>
      <c r="X29" s="11">
        <v>373.1</v>
      </c>
      <c r="Y29" s="12">
        <f t="shared" si="0"/>
        <v>7395.1999999999989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39.539999999999992</v>
      </c>
      <c r="D30" s="11">
        <v>52.009999999999984</v>
      </c>
      <c r="E30" s="11">
        <v>4.38</v>
      </c>
      <c r="F30" s="11">
        <v>28.139999999999997</v>
      </c>
      <c r="G30" s="11">
        <v>20.68</v>
      </c>
      <c r="H30" s="11">
        <v>27.44</v>
      </c>
      <c r="I30" s="11">
        <v>32.800000000000004</v>
      </c>
      <c r="J30" s="11">
        <v>60.769999999999996</v>
      </c>
      <c r="K30" s="11">
        <v>143.09</v>
      </c>
      <c r="L30" s="11">
        <v>66.580000000000013</v>
      </c>
      <c r="M30" s="11">
        <v>86.600000000000009</v>
      </c>
      <c r="N30" s="11">
        <v>15.28</v>
      </c>
      <c r="O30" s="11">
        <v>299.74000000000007</v>
      </c>
      <c r="P30" s="11">
        <v>48.269999999999996</v>
      </c>
      <c r="Q30" s="11">
        <v>21.34</v>
      </c>
      <c r="R30" s="11">
        <v>6.71</v>
      </c>
      <c r="S30" s="11">
        <v>0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345.35000000000019</v>
      </c>
      <c r="Y30" s="12">
        <f t="shared" si="0"/>
        <v>1312.7700000000004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1940.8000000000009</v>
      </c>
      <c r="D31" s="11">
        <v>2050.5100000000002</v>
      </c>
      <c r="E31" s="11">
        <v>2129.7800000000011</v>
      </c>
      <c r="F31" s="11">
        <v>648.99000000000012</v>
      </c>
      <c r="G31" s="11">
        <v>977.50000000000011</v>
      </c>
      <c r="H31" s="11">
        <v>613.79000000000019</v>
      </c>
      <c r="I31" s="11">
        <v>538.26999999999975</v>
      </c>
      <c r="J31" s="11">
        <v>191.45</v>
      </c>
      <c r="K31" s="11">
        <v>912.7399999999999</v>
      </c>
      <c r="L31" s="11">
        <v>355.18000000000006</v>
      </c>
      <c r="M31" s="11">
        <v>455.42999999999989</v>
      </c>
      <c r="N31" s="11">
        <v>27.380000000000003</v>
      </c>
      <c r="O31" s="11">
        <v>25.66</v>
      </c>
      <c r="P31" s="11">
        <v>4996.0100000000066</v>
      </c>
      <c r="Q31" s="11">
        <v>209.03</v>
      </c>
      <c r="R31" s="11">
        <v>295.27000000000004</v>
      </c>
      <c r="S31" s="11">
        <v>31.39</v>
      </c>
      <c r="T31" s="11">
        <v>861.83</v>
      </c>
      <c r="U31" s="11">
        <v>617.09</v>
      </c>
      <c r="V31" s="11">
        <v>131.09</v>
      </c>
      <c r="W31" s="11">
        <v>15.65</v>
      </c>
      <c r="X31" s="11">
        <v>414.81999999999994</v>
      </c>
      <c r="Y31" s="12">
        <f t="shared" si="0"/>
        <v>18439.660000000014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1089.6400000000001</v>
      </c>
      <c r="D32" s="11">
        <v>695.35999999999979</v>
      </c>
      <c r="E32" s="11">
        <v>497.47999999999985</v>
      </c>
      <c r="F32" s="11">
        <v>411.57</v>
      </c>
      <c r="G32" s="11">
        <v>1068.4200000000005</v>
      </c>
      <c r="H32" s="11">
        <v>264.44000000000005</v>
      </c>
      <c r="I32" s="11">
        <v>39.299999999999997</v>
      </c>
      <c r="J32" s="11">
        <v>119.91000000000001</v>
      </c>
      <c r="K32" s="11">
        <v>181.86999999999998</v>
      </c>
      <c r="L32" s="11">
        <v>63.519999999999996</v>
      </c>
      <c r="M32" s="11">
        <v>54.629999999999995</v>
      </c>
      <c r="N32" s="11">
        <v>8.31</v>
      </c>
      <c r="O32" s="11">
        <v>0</v>
      </c>
      <c r="P32" s="11">
        <v>505.96000000000009</v>
      </c>
      <c r="Q32" s="11">
        <v>1627.2700000000016</v>
      </c>
      <c r="R32" s="11">
        <v>1353.6099999999992</v>
      </c>
      <c r="S32" s="11">
        <v>26.029999999999998</v>
      </c>
      <c r="T32" s="11">
        <v>71.740000000000009</v>
      </c>
      <c r="U32" s="11">
        <v>56.840000000000011</v>
      </c>
      <c r="V32" s="11">
        <v>101.1</v>
      </c>
      <c r="W32" s="11">
        <v>170.59999999999994</v>
      </c>
      <c r="X32" s="11">
        <v>103.15999999999998</v>
      </c>
      <c r="Y32" s="12">
        <f t="shared" si="0"/>
        <v>8510.760000000002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1308.6099999999997</v>
      </c>
      <c r="D33" s="11">
        <v>1155.7899999999997</v>
      </c>
      <c r="E33" s="11">
        <v>836.40999999999963</v>
      </c>
      <c r="F33" s="11">
        <v>566.47000000000014</v>
      </c>
      <c r="G33" s="11">
        <v>1051.4099999999999</v>
      </c>
      <c r="H33" s="11">
        <v>336.88</v>
      </c>
      <c r="I33" s="11">
        <v>156.82999999999998</v>
      </c>
      <c r="J33" s="11">
        <v>75.66</v>
      </c>
      <c r="K33" s="11">
        <v>212.28999999999996</v>
      </c>
      <c r="L33" s="11">
        <v>88.74</v>
      </c>
      <c r="M33" s="11">
        <v>119.71</v>
      </c>
      <c r="N33" s="11">
        <v>0</v>
      </c>
      <c r="O33" s="11">
        <v>0</v>
      </c>
      <c r="P33" s="11">
        <v>745.68</v>
      </c>
      <c r="Q33" s="11">
        <v>926.37999999999977</v>
      </c>
      <c r="R33" s="11">
        <v>3112.45</v>
      </c>
      <c r="S33" s="11">
        <v>14.9</v>
      </c>
      <c r="T33" s="11">
        <v>58.69</v>
      </c>
      <c r="U33" s="11">
        <v>122.83000000000001</v>
      </c>
      <c r="V33" s="11">
        <v>429.28</v>
      </c>
      <c r="W33" s="11">
        <v>94.36</v>
      </c>
      <c r="X33" s="11">
        <v>333.38000000000005</v>
      </c>
      <c r="Y33" s="12">
        <f t="shared" si="0"/>
        <v>11746.75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218.36000000000004</v>
      </c>
      <c r="D34" s="11">
        <v>169.67</v>
      </c>
      <c r="E34" s="11">
        <v>83.66</v>
      </c>
      <c r="F34" s="11">
        <v>38.119999999999997</v>
      </c>
      <c r="G34" s="11">
        <v>76.45</v>
      </c>
      <c r="H34" s="11">
        <v>146.72999999999999</v>
      </c>
      <c r="I34" s="11">
        <v>129.04999999999998</v>
      </c>
      <c r="J34" s="11">
        <v>156.60000000000002</v>
      </c>
      <c r="K34" s="11">
        <v>351.22</v>
      </c>
      <c r="L34" s="11">
        <v>292.54000000000002</v>
      </c>
      <c r="M34" s="11">
        <v>327.17000000000007</v>
      </c>
      <c r="N34" s="11">
        <v>85.890000000000015</v>
      </c>
      <c r="O34" s="11">
        <v>6.28</v>
      </c>
      <c r="P34" s="11">
        <v>126.22999999999998</v>
      </c>
      <c r="Q34" s="11">
        <v>28.6</v>
      </c>
      <c r="R34" s="11">
        <v>76.789999999999992</v>
      </c>
      <c r="S34" s="11">
        <v>613.81000000000006</v>
      </c>
      <c r="T34" s="11">
        <v>25.44</v>
      </c>
      <c r="U34" s="11">
        <v>19.579999999999998</v>
      </c>
      <c r="V34" s="11">
        <v>65.59</v>
      </c>
      <c r="W34" s="11">
        <v>5.37</v>
      </c>
      <c r="X34" s="11">
        <v>497.88000000000028</v>
      </c>
      <c r="Y34" s="12">
        <f t="shared" si="0"/>
        <v>3541.03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706.08</v>
      </c>
      <c r="D35" s="11">
        <v>573.42000000000019</v>
      </c>
      <c r="E35" s="11">
        <v>188.76</v>
      </c>
      <c r="F35" s="11">
        <v>128.65000000000003</v>
      </c>
      <c r="G35" s="11">
        <v>264.95</v>
      </c>
      <c r="H35" s="11">
        <v>119.36999999999999</v>
      </c>
      <c r="I35" s="11">
        <v>22.75</v>
      </c>
      <c r="J35" s="11">
        <v>109.26</v>
      </c>
      <c r="K35" s="11">
        <v>155.63</v>
      </c>
      <c r="L35" s="11">
        <v>9.44</v>
      </c>
      <c r="M35" s="11">
        <v>78.429999999999993</v>
      </c>
      <c r="N35" s="11">
        <v>45.72</v>
      </c>
      <c r="O35" s="11">
        <v>0</v>
      </c>
      <c r="P35" s="11">
        <v>1914.0399999999993</v>
      </c>
      <c r="Q35" s="11">
        <v>35.049999999999997</v>
      </c>
      <c r="R35" s="11">
        <v>31.590000000000003</v>
      </c>
      <c r="S35" s="11">
        <v>5.15</v>
      </c>
      <c r="T35" s="11">
        <v>4591.8099999999968</v>
      </c>
      <c r="U35" s="11">
        <v>2099.1499999999996</v>
      </c>
      <c r="V35" s="11">
        <v>31.61</v>
      </c>
      <c r="W35" s="11">
        <v>25.72</v>
      </c>
      <c r="X35" s="11">
        <v>257.67</v>
      </c>
      <c r="Y35" s="12">
        <f t="shared" si="0"/>
        <v>11394.249999999995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375.37</v>
      </c>
      <c r="D36" s="11">
        <v>357.28999999999996</v>
      </c>
      <c r="E36" s="11">
        <v>332.68</v>
      </c>
      <c r="F36" s="11">
        <v>61.61</v>
      </c>
      <c r="G36" s="11">
        <v>332.97000000000008</v>
      </c>
      <c r="H36" s="11">
        <v>92.86</v>
      </c>
      <c r="I36" s="11">
        <v>45.74</v>
      </c>
      <c r="J36" s="11">
        <v>68.91</v>
      </c>
      <c r="K36" s="11">
        <v>168.38000000000005</v>
      </c>
      <c r="L36" s="11">
        <v>73.2</v>
      </c>
      <c r="M36" s="11">
        <v>79.970000000000013</v>
      </c>
      <c r="N36" s="11">
        <v>11.66</v>
      </c>
      <c r="O36" s="11">
        <v>0</v>
      </c>
      <c r="P36" s="11">
        <v>1357.0900000000008</v>
      </c>
      <c r="Q36" s="11">
        <v>29.78</v>
      </c>
      <c r="R36" s="11">
        <v>41.739999999999995</v>
      </c>
      <c r="S36" s="11">
        <v>0</v>
      </c>
      <c r="T36" s="11">
        <v>2108.11</v>
      </c>
      <c r="U36" s="11">
        <v>2305.6999999999998</v>
      </c>
      <c r="V36" s="11">
        <v>28.919999999999998</v>
      </c>
      <c r="W36" s="11">
        <v>7.42</v>
      </c>
      <c r="X36" s="11">
        <v>106.79</v>
      </c>
      <c r="Y36" s="12">
        <f t="shared" si="0"/>
        <v>7986.1900000000005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660.92999999999984</v>
      </c>
      <c r="D37" s="11">
        <v>497.09999999999985</v>
      </c>
      <c r="E37" s="11">
        <v>371.85</v>
      </c>
      <c r="F37" s="11">
        <v>260.14</v>
      </c>
      <c r="G37" s="11">
        <v>409.87</v>
      </c>
      <c r="H37" s="11">
        <v>180.23999999999998</v>
      </c>
      <c r="I37" s="11">
        <v>112.10000000000001</v>
      </c>
      <c r="J37" s="11">
        <v>92.320000000000007</v>
      </c>
      <c r="K37" s="11">
        <v>270.42999999999995</v>
      </c>
      <c r="L37" s="11">
        <v>63.91</v>
      </c>
      <c r="M37" s="11">
        <v>60.89</v>
      </c>
      <c r="N37" s="11">
        <v>9.44</v>
      </c>
      <c r="O37" s="11">
        <v>0</v>
      </c>
      <c r="P37" s="11">
        <v>688.06999999999971</v>
      </c>
      <c r="Q37" s="11">
        <v>161.55000000000001</v>
      </c>
      <c r="R37" s="11">
        <v>659.98999999999978</v>
      </c>
      <c r="S37" s="11">
        <v>9.8000000000000007</v>
      </c>
      <c r="T37" s="11">
        <v>29.3</v>
      </c>
      <c r="U37" s="11">
        <v>39.56</v>
      </c>
      <c r="V37" s="11">
        <v>2995.8899999999976</v>
      </c>
      <c r="W37" s="11">
        <v>93.63000000000001</v>
      </c>
      <c r="X37" s="11">
        <v>256.44</v>
      </c>
      <c r="Y37" s="12">
        <f t="shared" si="0"/>
        <v>7923.4499999999962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470.61999999999983</v>
      </c>
      <c r="D38" s="11">
        <v>165.67</v>
      </c>
      <c r="E38" s="11">
        <v>211.85000000000002</v>
      </c>
      <c r="F38" s="11">
        <v>114.08</v>
      </c>
      <c r="G38" s="11">
        <v>216.01</v>
      </c>
      <c r="H38" s="11">
        <v>101.19000000000001</v>
      </c>
      <c r="I38" s="11">
        <v>35.86</v>
      </c>
      <c r="J38" s="11">
        <v>44.480000000000004</v>
      </c>
      <c r="K38" s="11">
        <v>59.56</v>
      </c>
      <c r="L38" s="11">
        <v>27.21</v>
      </c>
      <c r="M38" s="11">
        <v>35.620000000000005</v>
      </c>
      <c r="N38" s="11">
        <v>15.690000000000001</v>
      </c>
      <c r="O38" s="11">
        <v>0</v>
      </c>
      <c r="P38" s="11">
        <v>197.56999999999994</v>
      </c>
      <c r="Q38" s="11">
        <v>320.28999999999991</v>
      </c>
      <c r="R38" s="11">
        <v>317.49</v>
      </c>
      <c r="S38" s="11">
        <v>0</v>
      </c>
      <c r="T38" s="11">
        <v>41.89</v>
      </c>
      <c r="U38" s="11">
        <v>33.229999999999997</v>
      </c>
      <c r="V38" s="11">
        <v>72.19</v>
      </c>
      <c r="W38" s="11">
        <v>623.06999999999937</v>
      </c>
      <c r="X38" s="11">
        <v>111.78999999999999</v>
      </c>
      <c r="Y38" s="12">
        <f t="shared" si="0"/>
        <v>3215.3599999999992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53.76</v>
      </c>
      <c r="D39" s="11">
        <v>48.550000000000004</v>
      </c>
      <c r="E39" s="11">
        <v>92.8</v>
      </c>
      <c r="F39" s="11">
        <v>6.21</v>
      </c>
      <c r="G39" s="11">
        <v>78.86</v>
      </c>
      <c r="H39" s="11">
        <v>48.120000000000005</v>
      </c>
      <c r="I39" s="11">
        <v>69.7</v>
      </c>
      <c r="J39" s="11">
        <v>12.18</v>
      </c>
      <c r="K39" s="11">
        <v>48.24</v>
      </c>
      <c r="L39" s="11">
        <v>35.72</v>
      </c>
      <c r="M39" s="11">
        <v>91.929999999999993</v>
      </c>
      <c r="N39" s="11">
        <v>15.85</v>
      </c>
      <c r="O39" s="11">
        <v>8.98</v>
      </c>
      <c r="P39" s="11">
        <v>101.82</v>
      </c>
      <c r="Q39" s="11">
        <v>22.78</v>
      </c>
      <c r="R39" s="11">
        <v>39.97</v>
      </c>
      <c r="S39" s="11">
        <v>20.41</v>
      </c>
      <c r="T39" s="11">
        <v>19.32</v>
      </c>
      <c r="U39" s="11">
        <v>0</v>
      </c>
      <c r="V39" s="11">
        <v>0</v>
      </c>
      <c r="W39" s="11">
        <v>0</v>
      </c>
      <c r="X39" s="11">
        <v>123.32999999999998</v>
      </c>
      <c r="Y39" s="12">
        <f t="shared" si="0"/>
        <v>938.53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21911.560000000009</v>
      </c>
      <c r="D40" s="15">
        <f t="shared" si="1"/>
        <v>17431.199999999997</v>
      </c>
      <c r="E40" s="15">
        <f t="shared" si="1"/>
        <v>18474.429999999986</v>
      </c>
      <c r="F40" s="15">
        <f t="shared" si="1"/>
        <v>6880.78</v>
      </c>
      <c r="G40" s="15">
        <f t="shared" si="1"/>
        <v>14357.68</v>
      </c>
      <c r="H40" s="15">
        <f t="shared" si="1"/>
        <v>9638.2900000000009</v>
      </c>
      <c r="I40" s="15">
        <f t="shared" si="1"/>
        <v>6957.920000000001</v>
      </c>
      <c r="J40" s="15">
        <f t="shared" si="1"/>
        <v>7302.8000000000011</v>
      </c>
      <c r="K40" s="15">
        <f t="shared" si="1"/>
        <v>15638.94</v>
      </c>
      <c r="L40" s="15">
        <f t="shared" si="1"/>
        <v>11097.02</v>
      </c>
      <c r="M40" s="15">
        <f t="shared" si="1"/>
        <v>15727.789999999999</v>
      </c>
      <c r="N40" s="15">
        <f t="shared" si="1"/>
        <v>2389.0299999999997</v>
      </c>
      <c r="O40" s="15">
        <f t="shared" si="1"/>
        <v>521.5200000000001</v>
      </c>
      <c r="P40" s="15">
        <f t="shared" si="1"/>
        <v>21031.570000000007</v>
      </c>
      <c r="Q40" s="15">
        <f t="shared" si="1"/>
        <v>5192.4100000000017</v>
      </c>
      <c r="R40" s="15">
        <f t="shared" si="1"/>
        <v>8434.2999999999993</v>
      </c>
      <c r="S40" s="15">
        <f t="shared" si="1"/>
        <v>1107.7600000000002</v>
      </c>
      <c r="T40" s="15">
        <f t="shared" si="1"/>
        <v>8962.0899999999947</v>
      </c>
      <c r="U40" s="15">
        <f t="shared" si="1"/>
        <v>6014.7599999999993</v>
      </c>
      <c r="V40" s="15">
        <f t="shared" si="1"/>
        <v>4863.4199999999973</v>
      </c>
      <c r="W40" s="15">
        <f t="shared" si="1"/>
        <v>1255.2999999999993</v>
      </c>
      <c r="X40" s="15">
        <f t="shared" si="1"/>
        <v>6273.32</v>
      </c>
      <c r="Y40" s="16">
        <f t="shared" si="1"/>
        <v>211463.88999999996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1063.92</v>
      </c>
      <c r="D18" s="11">
        <v>154.79999999999998</v>
      </c>
      <c r="E18" s="11">
        <v>347.91000000000014</v>
      </c>
      <c r="F18" s="11">
        <v>100.26</v>
      </c>
      <c r="G18" s="11">
        <v>461.49999999999989</v>
      </c>
      <c r="H18" s="11">
        <v>54.949999999999996</v>
      </c>
      <c r="I18" s="11">
        <v>53.019999999999996</v>
      </c>
      <c r="J18" s="11">
        <v>39.67</v>
      </c>
      <c r="K18" s="11">
        <v>84.300000000000011</v>
      </c>
      <c r="L18" s="11">
        <v>66.010000000000005</v>
      </c>
      <c r="M18" s="11">
        <v>30.54</v>
      </c>
      <c r="N18" s="11">
        <v>3.92</v>
      </c>
      <c r="O18" s="11">
        <v>0</v>
      </c>
      <c r="P18" s="11">
        <v>329.96999999999997</v>
      </c>
      <c r="Q18" s="11">
        <v>150.63</v>
      </c>
      <c r="R18" s="11">
        <v>80.740000000000009</v>
      </c>
      <c r="S18" s="11">
        <v>5.43</v>
      </c>
      <c r="T18" s="11">
        <v>56.35</v>
      </c>
      <c r="U18" s="11">
        <v>13.68</v>
      </c>
      <c r="V18" s="11">
        <v>64.22999999999999</v>
      </c>
      <c r="W18" s="11">
        <v>7.4</v>
      </c>
      <c r="X18" s="11">
        <v>124.89</v>
      </c>
      <c r="Y18" s="12">
        <f t="shared" ref="Y18:Y39" si="0">SUM(C18:X18)</f>
        <v>3294.12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258.86</v>
      </c>
      <c r="D19" s="11">
        <v>260.49999999999994</v>
      </c>
      <c r="E19" s="11">
        <v>321.02000000000004</v>
      </c>
      <c r="F19" s="11">
        <v>100.44000000000003</v>
      </c>
      <c r="G19" s="11">
        <v>177.91</v>
      </c>
      <c r="H19" s="11">
        <v>74.930000000000007</v>
      </c>
      <c r="I19" s="11">
        <v>17.52</v>
      </c>
      <c r="J19" s="11">
        <v>33.629999999999995</v>
      </c>
      <c r="K19" s="11">
        <v>65.239999999999995</v>
      </c>
      <c r="L19" s="11">
        <v>42.800000000000004</v>
      </c>
      <c r="M19" s="11">
        <v>35.76</v>
      </c>
      <c r="N19" s="11">
        <v>0</v>
      </c>
      <c r="O19" s="11">
        <v>0</v>
      </c>
      <c r="P19" s="11">
        <v>214.33999999999997</v>
      </c>
      <c r="Q19" s="11">
        <v>8.61</v>
      </c>
      <c r="R19" s="11">
        <v>54.31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92.960000000000008</v>
      </c>
      <c r="Y19" s="12">
        <f t="shared" si="0"/>
        <v>1790.0699999999997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482.50000000000006</v>
      </c>
      <c r="D20" s="11">
        <v>163.29000000000002</v>
      </c>
      <c r="E20" s="11">
        <v>518.91999999999985</v>
      </c>
      <c r="F20" s="11">
        <v>103.74000000000001</v>
      </c>
      <c r="G20" s="11">
        <v>312.92000000000007</v>
      </c>
      <c r="H20" s="11">
        <v>122.92999999999999</v>
      </c>
      <c r="I20" s="11">
        <v>30.009999999999998</v>
      </c>
      <c r="J20" s="11">
        <v>4.46</v>
      </c>
      <c r="K20" s="11">
        <v>101.5</v>
      </c>
      <c r="L20" s="11">
        <v>72.45</v>
      </c>
      <c r="M20" s="11">
        <v>41.48</v>
      </c>
      <c r="N20" s="11">
        <v>0</v>
      </c>
      <c r="O20" s="11">
        <v>0</v>
      </c>
      <c r="P20" s="11">
        <v>242.14</v>
      </c>
      <c r="Q20" s="11">
        <v>61.370000000000005</v>
      </c>
      <c r="R20" s="11">
        <v>66.929999999999993</v>
      </c>
      <c r="S20" s="11">
        <v>6.46</v>
      </c>
      <c r="T20" s="11">
        <v>10.18</v>
      </c>
      <c r="U20" s="11">
        <v>37.839999999999996</v>
      </c>
      <c r="V20" s="11">
        <v>7.31</v>
      </c>
      <c r="W20" s="11">
        <v>0</v>
      </c>
      <c r="X20" s="11">
        <v>101.35999999999999</v>
      </c>
      <c r="Y20" s="12">
        <f t="shared" si="0"/>
        <v>2487.79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550.6099999999999</v>
      </c>
      <c r="D21" s="11">
        <v>143.61999999999998</v>
      </c>
      <c r="E21" s="11">
        <v>207.89000000000001</v>
      </c>
      <c r="F21" s="11">
        <v>313.45999999999998</v>
      </c>
      <c r="G21" s="11">
        <v>338.69999999999993</v>
      </c>
      <c r="H21" s="11">
        <v>179.11</v>
      </c>
      <c r="I21" s="11">
        <v>48.71</v>
      </c>
      <c r="J21" s="11">
        <v>41.86</v>
      </c>
      <c r="K21" s="11">
        <v>255.46000000000004</v>
      </c>
      <c r="L21" s="11">
        <v>32.31</v>
      </c>
      <c r="M21" s="11">
        <v>51.160000000000004</v>
      </c>
      <c r="N21" s="11">
        <v>0</v>
      </c>
      <c r="O21" s="11">
        <v>9.18</v>
      </c>
      <c r="P21" s="11">
        <v>413.47000000000008</v>
      </c>
      <c r="Q21" s="11">
        <v>14.2</v>
      </c>
      <c r="R21" s="11">
        <v>43.429999999999993</v>
      </c>
      <c r="S21" s="11">
        <v>0</v>
      </c>
      <c r="T21" s="11">
        <v>60.440000000000005</v>
      </c>
      <c r="U21" s="11">
        <v>9.83</v>
      </c>
      <c r="V21" s="11">
        <v>70.680000000000007</v>
      </c>
      <c r="W21" s="11">
        <v>2.67</v>
      </c>
      <c r="X21" s="11">
        <v>114.4</v>
      </c>
      <c r="Y21" s="12">
        <f t="shared" si="0"/>
        <v>2901.1899999999996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519.31000000000006</v>
      </c>
      <c r="D22" s="11">
        <v>172.31</v>
      </c>
      <c r="E22" s="11">
        <v>270.32000000000005</v>
      </c>
      <c r="F22" s="11">
        <v>168.31</v>
      </c>
      <c r="G22" s="11">
        <v>475.06</v>
      </c>
      <c r="H22" s="11">
        <v>120.41999999999999</v>
      </c>
      <c r="I22" s="11">
        <v>21.509999999999998</v>
      </c>
      <c r="J22" s="11">
        <v>10.61</v>
      </c>
      <c r="K22" s="11">
        <v>43.230000000000004</v>
      </c>
      <c r="L22" s="11">
        <v>52.99</v>
      </c>
      <c r="M22" s="11">
        <v>51.24</v>
      </c>
      <c r="N22" s="11">
        <v>54.080000000000005</v>
      </c>
      <c r="O22" s="11">
        <v>0</v>
      </c>
      <c r="P22" s="11">
        <v>251.46000000000004</v>
      </c>
      <c r="Q22" s="11">
        <v>63.620000000000005</v>
      </c>
      <c r="R22" s="11">
        <v>60.1</v>
      </c>
      <c r="S22" s="11">
        <v>0</v>
      </c>
      <c r="T22" s="11">
        <v>13.25</v>
      </c>
      <c r="U22" s="11">
        <v>21.71</v>
      </c>
      <c r="V22" s="11">
        <v>0</v>
      </c>
      <c r="W22" s="11">
        <v>0</v>
      </c>
      <c r="X22" s="11">
        <v>127.4</v>
      </c>
      <c r="Y22" s="12">
        <f t="shared" si="0"/>
        <v>2496.9300000000003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653.85000000000014</v>
      </c>
      <c r="D23" s="11">
        <v>138.16000000000003</v>
      </c>
      <c r="E23" s="11">
        <v>203.67000000000002</v>
      </c>
      <c r="F23" s="11">
        <v>232.09999999999997</v>
      </c>
      <c r="G23" s="11">
        <v>408.83000000000004</v>
      </c>
      <c r="H23" s="11">
        <v>527.43999999999994</v>
      </c>
      <c r="I23" s="11">
        <v>118.93</v>
      </c>
      <c r="J23" s="11">
        <v>154.88</v>
      </c>
      <c r="K23" s="11">
        <v>324.36</v>
      </c>
      <c r="L23" s="11">
        <v>135.27000000000001</v>
      </c>
      <c r="M23" s="11">
        <v>123.75999999999998</v>
      </c>
      <c r="N23" s="11">
        <v>23.25</v>
      </c>
      <c r="O23" s="11">
        <v>0</v>
      </c>
      <c r="P23" s="11">
        <v>405.48</v>
      </c>
      <c r="Q23" s="11">
        <v>29.71</v>
      </c>
      <c r="R23" s="11">
        <v>31.049999999999997</v>
      </c>
      <c r="S23" s="11">
        <v>24.25</v>
      </c>
      <c r="T23" s="11">
        <v>8.48</v>
      </c>
      <c r="U23" s="11">
        <v>0</v>
      </c>
      <c r="V23" s="11">
        <v>31.92</v>
      </c>
      <c r="W23" s="11">
        <v>13.53</v>
      </c>
      <c r="X23" s="11">
        <v>103.54999999999998</v>
      </c>
      <c r="Y23" s="12">
        <f t="shared" si="0"/>
        <v>3692.4700000000007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316.67</v>
      </c>
      <c r="D24" s="11">
        <v>48.05</v>
      </c>
      <c r="E24" s="11">
        <v>94.93</v>
      </c>
      <c r="F24" s="11">
        <v>57.72999999999999</v>
      </c>
      <c r="G24" s="11">
        <v>165.03</v>
      </c>
      <c r="H24" s="11">
        <v>258.73999999999995</v>
      </c>
      <c r="I24" s="11">
        <v>444.82000000000005</v>
      </c>
      <c r="J24" s="11">
        <v>164.17000000000002</v>
      </c>
      <c r="K24" s="11">
        <v>405.17</v>
      </c>
      <c r="L24" s="11">
        <v>111.61</v>
      </c>
      <c r="M24" s="11">
        <v>137.35000000000002</v>
      </c>
      <c r="N24" s="11">
        <v>31.19</v>
      </c>
      <c r="O24" s="11">
        <v>0</v>
      </c>
      <c r="P24" s="11">
        <v>334.78</v>
      </c>
      <c r="Q24" s="11">
        <v>38.67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0</v>
      </c>
      <c r="X24" s="11">
        <v>117.60999999999999</v>
      </c>
      <c r="Y24" s="12">
        <f t="shared" si="0"/>
        <v>2806.7300000000005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333.7399999999999</v>
      </c>
      <c r="D25" s="11">
        <v>28.92</v>
      </c>
      <c r="E25" s="11">
        <v>99.16</v>
      </c>
      <c r="F25" s="11">
        <v>24.009999999999998</v>
      </c>
      <c r="G25" s="11">
        <v>177.17999999999998</v>
      </c>
      <c r="H25" s="11">
        <v>393.82000000000005</v>
      </c>
      <c r="I25" s="11">
        <v>150.90000000000003</v>
      </c>
      <c r="J25" s="11">
        <v>470.09999999999997</v>
      </c>
      <c r="K25" s="11">
        <v>417.86</v>
      </c>
      <c r="L25" s="11">
        <v>346.8</v>
      </c>
      <c r="M25" s="11">
        <v>335.34000000000003</v>
      </c>
      <c r="N25" s="11">
        <v>67.040000000000006</v>
      </c>
      <c r="O25" s="11">
        <v>11.53</v>
      </c>
      <c r="P25" s="11">
        <v>211.2</v>
      </c>
      <c r="Q25" s="11">
        <v>0</v>
      </c>
      <c r="R25" s="11">
        <v>13.43</v>
      </c>
      <c r="S25" s="11">
        <v>0</v>
      </c>
      <c r="T25" s="11">
        <v>64.17</v>
      </c>
      <c r="U25" s="11">
        <v>7.14</v>
      </c>
      <c r="V25" s="11">
        <v>20.77</v>
      </c>
      <c r="W25" s="11">
        <v>9.17</v>
      </c>
      <c r="X25" s="11">
        <v>239.67000000000002</v>
      </c>
      <c r="Y25" s="12">
        <f t="shared" si="0"/>
        <v>3421.9500000000003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433.61999999999989</v>
      </c>
      <c r="D26" s="11">
        <v>101.75</v>
      </c>
      <c r="E26" s="11">
        <v>80.22</v>
      </c>
      <c r="F26" s="11">
        <v>67.459999999999994</v>
      </c>
      <c r="G26" s="11">
        <v>215.21999999999997</v>
      </c>
      <c r="H26" s="11">
        <v>307.91999999999996</v>
      </c>
      <c r="I26" s="11">
        <v>332.59</v>
      </c>
      <c r="J26" s="11">
        <v>280.89999999999998</v>
      </c>
      <c r="K26" s="11">
        <v>766.1099999999999</v>
      </c>
      <c r="L26" s="11">
        <v>448.75999999999988</v>
      </c>
      <c r="M26" s="11">
        <v>671.97</v>
      </c>
      <c r="N26" s="11">
        <v>33.450000000000003</v>
      </c>
      <c r="O26" s="11">
        <v>10.78</v>
      </c>
      <c r="P26" s="11">
        <v>293.74999999999994</v>
      </c>
      <c r="Q26" s="11">
        <v>12.35</v>
      </c>
      <c r="R26" s="11">
        <v>24.4</v>
      </c>
      <c r="S26" s="11">
        <v>0</v>
      </c>
      <c r="T26" s="11">
        <v>40.31</v>
      </c>
      <c r="U26" s="11">
        <v>0</v>
      </c>
      <c r="V26" s="11">
        <v>29.8</v>
      </c>
      <c r="W26" s="11">
        <v>8.32</v>
      </c>
      <c r="X26" s="11">
        <v>222.91</v>
      </c>
      <c r="Y26" s="12">
        <f t="shared" si="0"/>
        <v>4382.5899999999992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268.18</v>
      </c>
      <c r="D27" s="11">
        <v>31.53</v>
      </c>
      <c r="E27" s="11">
        <v>63.129999999999995</v>
      </c>
      <c r="F27" s="11">
        <v>37.92</v>
      </c>
      <c r="G27" s="11">
        <v>189.35000000000002</v>
      </c>
      <c r="H27" s="11">
        <v>118.46999999999997</v>
      </c>
      <c r="I27" s="11">
        <v>131.10999999999999</v>
      </c>
      <c r="J27" s="11">
        <v>265.79000000000002</v>
      </c>
      <c r="K27" s="11">
        <v>391.68000000000006</v>
      </c>
      <c r="L27" s="11">
        <v>725.43999999999983</v>
      </c>
      <c r="M27" s="11">
        <v>347.66999999999996</v>
      </c>
      <c r="N27" s="11">
        <v>110.86000000000001</v>
      </c>
      <c r="O27" s="11">
        <v>0</v>
      </c>
      <c r="P27" s="11">
        <v>186.65999999999997</v>
      </c>
      <c r="Q27" s="11">
        <v>0</v>
      </c>
      <c r="R27" s="11">
        <v>0</v>
      </c>
      <c r="S27" s="11">
        <v>55.37</v>
      </c>
      <c r="T27" s="11">
        <v>71.33</v>
      </c>
      <c r="U27" s="11">
        <v>0</v>
      </c>
      <c r="V27" s="11">
        <v>24.439999999999998</v>
      </c>
      <c r="W27" s="11">
        <v>8.9</v>
      </c>
      <c r="X27" s="11">
        <v>87</v>
      </c>
      <c r="Y27" s="12">
        <f t="shared" si="0"/>
        <v>3114.8300000000004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396.44</v>
      </c>
      <c r="D28" s="11">
        <v>0</v>
      </c>
      <c r="E28" s="11">
        <v>76.650000000000006</v>
      </c>
      <c r="F28" s="11">
        <v>26.81</v>
      </c>
      <c r="G28" s="11">
        <v>170.58999999999997</v>
      </c>
      <c r="H28" s="11">
        <v>214.35</v>
      </c>
      <c r="I28" s="11">
        <v>214.83999999999997</v>
      </c>
      <c r="J28" s="11">
        <v>265.04000000000002</v>
      </c>
      <c r="K28" s="11">
        <v>593.24000000000012</v>
      </c>
      <c r="L28" s="11">
        <v>513.50000000000011</v>
      </c>
      <c r="M28" s="11">
        <v>841.51999999999987</v>
      </c>
      <c r="N28" s="11">
        <v>113.01</v>
      </c>
      <c r="O28" s="11">
        <v>10.1</v>
      </c>
      <c r="P28" s="11">
        <v>324.74000000000007</v>
      </c>
      <c r="Q28" s="11">
        <v>7.8</v>
      </c>
      <c r="R28" s="11">
        <v>12.75</v>
      </c>
      <c r="S28" s="11">
        <v>20.09</v>
      </c>
      <c r="T28" s="11">
        <v>60.129999999999995</v>
      </c>
      <c r="U28" s="11">
        <v>34.58</v>
      </c>
      <c r="V28" s="11">
        <v>14.07</v>
      </c>
      <c r="W28" s="11">
        <v>0</v>
      </c>
      <c r="X28" s="11">
        <v>156.19</v>
      </c>
      <c r="Y28" s="12">
        <f t="shared" si="0"/>
        <v>4066.440000000001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252.71</v>
      </c>
      <c r="D29" s="11">
        <v>71.209999999999994</v>
      </c>
      <c r="E29" s="11">
        <v>74.97999999999999</v>
      </c>
      <c r="F29" s="11">
        <v>17.28</v>
      </c>
      <c r="G29" s="11">
        <v>108.48999999999998</v>
      </c>
      <c r="H29" s="11">
        <v>234.66</v>
      </c>
      <c r="I29" s="11">
        <v>92.169999999999987</v>
      </c>
      <c r="J29" s="11">
        <v>159.93000000000004</v>
      </c>
      <c r="K29" s="11">
        <v>417.21000000000004</v>
      </c>
      <c r="L29" s="11">
        <v>311.69000000000005</v>
      </c>
      <c r="M29" s="11">
        <v>383.0800000000001</v>
      </c>
      <c r="N29" s="11">
        <v>171.79999999999998</v>
      </c>
      <c r="O29" s="11">
        <v>8.77</v>
      </c>
      <c r="P29" s="11">
        <v>181.39999999999998</v>
      </c>
      <c r="Q29" s="11">
        <v>17.54</v>
      </c>
      <c r="R29" s="11">
        <v>0</v>
      </c>
      <c r="S29" s="11">
        <v>26.86</v>
      </c>
      <c r="T29" s="11">
        <v>12.42</v>
      </c>
      <c r="U29" s="11">
        <v>21.7</v>
      </c>
      <c r="V29" s="11">
        <v>19.380000000000003</v>
      </c>
      <c r="W29" s="11">
        <v>5.97</v>
      </c>
      <c r="X29" s="11">
        <v>230.26000000000002</v>
      </c>
      <c r="Y29" s="12">
        <f t="shared" si="0"/>
        <v>2819.51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23.169999999999998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15.370000000000001</v>
      </c>
      <c r="I30" s="11">
        <v>26.82</v>
      </c>
      <c r="J30" s="11">
        <v>37.719999999999992</v>
      </c>
      <c r="K30" s="11">
        <v>73.23</v>
      </c>
      <c r="L30" s="11">
        <v>33.1</v>
      </c>
      <c r="M30" s="11">
        <v>28.38</v>
      </c>
      <c r="N30" s="11">
        <v>11.84</v>
      </c>
      <c r="O30" s="11">
        <v>120.69999999999997</v>
      </c>
      <c r="P30" s="11">
        <v>26.77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145.15000000000003</v>
      </c>
      <c r="Y30" s="12">
        <f t="shared" si="0"/>
        <v>586.68999999999994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856.71999999999991</v>
      </c>
      <c r="D31" s="11">
        <v>461.43</v>
      </c>
      <c r="E31" s="11">
        <v>489.77000000000004</v>
      </c>
      <c r="F31" s="11">
        <v>97.620000000000019</v>
      </c>
      <c r="G31" s="11">
        <v>337.63</v>
      </c>
      <c r="H31" s="11">
        <v>257.96999999999997</v>
      </c>
      <c r="I31" s="11">
        <v>188.3</v>
      </c>
      <c r="J31" s="11">
        <v>71.209999999999994</v>
      </c>
      <c r="K31" s="11">
        <v>350.72999999999996</v>
      </c>
      <c r="L31" s="11">
        <v>214.00000000000003</v>
      </c>
      <c r="M31" s="11">
        <v>71.040000000000006</v>
      </c>
      <c r="N31" s="11">
        <v>10.78</v>
      </c>
      <c r="O31" s="11">
        <v>0</v>
      </c>
      <c r="P31" s="11">
        <v>1935.0999999999992</v>
      </c>
      <c r="Q31" s="11">
        <v>66.240000000000009</v>
      </c>
      <c r="R31" s="11">
        <v>53.920000000000009</v>
      </c>
      <c r="S31" s="11">
        <v>25.03</v>
      </c>
      <c r="T31" s="11">
        <v>286.39</v>
      </c>
      <c r="U31" s="11">
        <v>135.4</v>
      </c>
      <c r="V31" s="11">
        <v>38.15</v>
      </c>
      <c r="W31" s="11">
        <v>0</v>
      </c>
      <c r="X31" s="11">
        <v>189.61999999999995</v>
      </c>
      <c r="Y31" s="12">
        <f t="shared" si="0"/>
        <v>6137.0499999999984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518.86999999999989</v>
      </c>
      <c r="D32" s="11">
        <v>131.29</v>
      </c>
      <c r="E32" s="11">
        <v>104.73000000000002</v>
      </c>
      <c r="F32" s="11">
        <v>147.74</v>
      </c>
      <c r="G32" s="11">
        <v>417.74999999999994</v>
      </c>
      <c r="H32" s="11">
        <v>92.61999999999999</v>
      </c>
      <c r="I32" s="11">
        <v>9.19</v>
      </c>
      <c r="J32" s="11">
        <v>99.81</v>
      </c>
      <c r="K32" s="11">
        <v>114.21000000000001</v>
      </c>
      <c r="L32" s="11">
        <v>33.53</v>
      </c>
      <c r="M32" s="11">
        <v>47.019999999999996</v>
      </c>
      <c r="N32" s="11">
        <v>0</v>
      </c>
      <c r="O32" s="11">
        <v>0</v>
      </c>
      <c r="P32" s="11">
        <v>290.69</v>
      </c>
      <c r="Q32" s="11">
        <v>584.22000000000014</v>
      </c>
      <c r="R32" s="11">
        <v>352.21000000000004</v>
      </c>
      <c r="S32" s="11">
        <v>12.16</v>
      </c>
      <c r="T32" s="11">
        <v>45.53</v>
      </c>
      <c r="U32" s="11">
        <v>9.99</v>
      </c>
      <c r="V32" s="11">
        <v>44.2</v>
      </c>
      <c r="W32" s="11">
        <v>46.690000000000005</v>
      </c>
      <c r="X32" s="11">
        <v>53.429999999999993</v>
      </c>
      <c r="Y32" s="12">
        <f t="shared" si="0"/>
        <v>3155.8799999999997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611.21999999999991</v>
      </c>
      <c r="D33" s="11">
        <v>211.74000000000004</v>
      </c>
      <c r="E33" s="11">
        <v>302.83999999999997</v>
      </c>
      <c r="F33" s="11">
        <v>314.39000000000004</v>
      </c>
      <c r="G33" s="11">
        <v>402.38000000000005</v>
      </c>
      <c r="H33" s="11">
        <v>197.22000000000003</v>
      </c>
      <c r="I33" s="11">
        <v>84.73</v>
      </c>
      <c r="J33" s="11">
        <v>38.86</v>
      </c>
      <c r="K33" s="11">
        <v>98.53</v>
      </c>
      <c r="L33" s="11">
        <v>46.859999999999992</v>
      </c>
      <c r="M33" s="11">
        <v>53.480000000000004</v>
      </c>
      <c r="N33" s="11">
        <v>0</v>
      </c>
      <c r="O33" s="11">
        <v>0</v>
      </c>
      <c r="P33" s="11">
        <v>299.78999999999991</v>
      </c>
      <c r="Q33" s="11">
        <v>166.35</v>
      </c>
      <c r="R33" s="11">
        <v>805.34</v>
      </c>
      <c r="S33" s="11">
        <v>0</v>
      </c>
      <c r="T33" s="11">
        <v>41.33</v>
      </c>
      <c r="U33" s="11">
        <v>29.71</v>
      </c>
      <c r="V33" s="11">
        <v>123.06000000000002</v>
      </c>
      <c r="W33" s="11">
        <v>28.560000000000002</v>
      </c>
      <c r="X33" s="11">
        <v>88.789999999999992</v>
      </c>
      <c r="Y33" s="12">
        <f t="shared" si="0"/>
        <v>3945.1800000000003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127.47999999999998</v>
      </c>
      <c r="D34" s="11">
        <v>28.36</v>
      </c>
      <c r="E34" s="11">
        <v>35.54</v>
      </c>
      <c r="F34" s="11">
        <v>34.68</v>
      </c>
      <c r="G34" s="11">
        <v>33.94</v>
      </c>
      <c r="H34" s="11">
        <v>48.77</v>
      </c>
      <c r="I34" s="11">
        <v>51.970000000000006</v>
      </c>
      <c r="J34" s="11">
        <v>54.08</v>
      </c>
      <c r="K34" s="11">
        <v>144.21</v>
      </c>
      <c r="L34" s="11">
        <v>128.01999999999998</v>
      </c>
      <c r="M34" s="11">
        <v>93.949999999999989</v>
      </c>
      <c r="N34" s="11">
        <v>40.450000000000003</v>
      </c>
      <c r="O34" s="11">
        <v>0</v>
      </c>
      <c r="P34" s="11">
        <v>68.95</v>
      </c>
      <c r="Q34" s="11">
        <v>7.55</v>
      </c>
      <c r="R34" s="11">
        <v>28.42</v>
      </c>
      <c r="S34" s="11">
        <v>213.37</v>
      </c>
      <c r="T34" s="11">
        <v>20.29</v>
      </c>
      <c r="U34" s="11">
        <v>6.4</v>
      </c>
      <c r="V34" s="11">
        <v>27.350000000000005</v>
      </c>
      <c r="W34" s="11">
        <v>5.37</v>
      </c>
      <c r="X34" s="11">
        <v>168.56999999999996</v>
      </c>
      <c r="Y34" s="12">
        <f t="shared" si="0"/>
        <v>1367.7199999999998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463.9799999999999</v>
      </c>
      <c r="D35" s="11">
        <v>83.63</v>
      </c>
      <c r="E35" s="11">
        <v>59.89</v>
      </c>
      <c r="F35" s="11">
        <v>95.05</v>
      </c>
      <c r="G35" s="11">
        <v>138.06</v>
      </c>
      <c r="H35" s="11">
        <v>92.539999999999992</v>
      </c>
      <c r="I35" s="11">
        <v>0</v>
      </c>
      <c r="J35" s="11">
        <v>45.790000000000006</v>
      </c>
      <c r="K35" s="11">
        <v>105.53</v>
      </c>
      <c r="L35" s="11">
        <v>0</v>
      </c>
      <c r="M35" s="11">
        <v>58.24</v>
      </c>
      <c r="N35" s="11">
        <v>15.1</v>
      </c>
      <c r="O35" s="11">
        <v>0</v>
      </c>
      <c r="P35" s="11">
        <v>593.67999999999995</v>
      </c>
      <c r="Q35" s="11">
        <v>0</v>
      </c>
      <c r="R35" s="11">
        <v>10.83</v>
      </c>
      <c r="S35" s="11">
        <v>0</v>
      </c>
      <c r="T35" s="11">
        <v>1516.2399999999996</v>
      </c>
      <c r="U35" s="11">
        <v>637.01</v>
      </c>
      <c r="V35" s="11">
        <v>0</v>
      </c>
      <c r="W35" s="11">
        <v>17.350000000000001</v>
      </c>
      <c r="X35" s="11">
        <v>112.74</v>
      </c>
      <c r="Y35" s="12">
        <f t="shared" si="0"/>
        <v>4045.6599999999994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165.8</v>
      </c>
      <c r="D36" s="11">
        <v>71.2</v>
      </c>
      <c r="E36" s="11">
        <v>63.960000000000008</v>
      </c>
      <c r="F36" s="11">
        <v>40.1</v>
      </c>
      <c r="G36" s="11">
        <v>175.84</v>
      </c>
      <c r="H36" s="11">
        <v>44.09</v>
      </c>
      <c r="I36" s="11">
        <v>19.38</v>
      </c>
      <c r="J36" s="11">
        <v>51.370000000000005</v>
      </c>
      <c r="K36" s="11">
        <v>124.36</v>
      </c>
      <c r="L36" s="11">
        <v>31.21</v>
      </c>
      <c r="M36" s="11">
        <v>41.81</v>
      </c>
      <c r="N36" s="11">
        <v>11.66</v>
      </c>
      <c r="O36" s="11">
        <v>0</v>
      </c>
      <c r="P36" s="11">
        <v>411.68000000000006</v>
      </c>
      <c r="Q36" s="11">
        <v>0</v>
      </c>
      <c r="R36" s="11">
        <v>20.86</v>
      </c>
      <c r="S36" s="11">
        <v>0</v>
      </c>
      <c r="T36" s="11">
        <v>601.20000000000005</v>
      </c>
      <c r="U36" s="11">
        <v>660.62000000000012</v>
      </c>
      <c r="V36" s="11">
        <v>5.99</v>
      </c>
      <c r="W36" s="11">
        <v>7.42</v>
      </c>
      <c r="X36" s="11">
        <v>4.3600000000000003</v>
      </c>
      <c r="Y36" s="12">
        <f t="shared" si="0"/>
        <v>2552.9100000000003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318.55000000000007</v>
      </c>
      <c r="D37" s="11">
        <v>160.66999999999996</v>
      </c>
      <c r="E37" s="11">
        <v>174.45000000000002</v>
      </c>
      <c r="F37" s="11">
        <v>136</v>
      </c>
      <c r="G37" s="11">
        <v>233.59</v>
      </c>
      <c r="H37" s="11">
        <v>51</v>
      </c>
      <c r="I37" s="11">
        <v>54.95</v>
      </c>
      <c r="J37" s="11">
        <v>92.320000000000007</v>
      </c>
      <c r="K37" s="11">
        <v>154.66999999999999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325.36</v>
      </c>
      <c r="Q37" s="11">
        <v>72.89</v>
      </c>
      <c r="R37" s="11">
        <v>175.21999999999997</v>
      </c>
      <c r="S37" s="11">
        <v>9.8000000000000007</v>
      </c>
      <c r="T37" s="11">
        <v>23.89</v>
      </c>
      <c r="U37" s="11">
        <v>24.009999999999998</v>
      </c>
      <c r="V37" s="11">
        <v>858.85999999999979</v>
      </c>
      <c r="W37" s="11">
        <v>77.53</v>
      </c>
      <c r="X37" s="11">
        <v>81.41</v>
      </c>
      <c r="Y37" s="12">
        <f t="shared" si="0"/>
        <v>3063.7200000000003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241.71</v>
      </c>
      <c r="D38" s="11">
        <v>39.07</v>
      </c>
      <c r="E38" s="11">
        <v>89.17000000000003</v>
      </c>
      <c r="F38" s="11">
        <v>73.959999999999994</v>
      </c>
      <c r="G38" s="11">
        <v>117.19999999999999</v>
      </c>
      <c r="H38" s="11">
        <v>51.17</v>
      </c>
      <c r="I38" s="11">
        <v>30.3</v>
      </c>
      <c r="J38" s="11">
        <v>34.299999999999997</v>
      </c>
      <c r="K38" s="11">
        <v>32.39</v>
      </c>
      <c r="L38" s="11">
        <v>21.130000000000003</v>
      </c>
      <c r="M38" s="11">
        <v>12.190000000000001</v>
      </c>
      <c r="N38" s="11">
        <v>5.57</v>
      </c>
      <c r="O38" s="11">
        <v>0</v>
      </c>
      <c r="P38" s="11">
        <v>108.53999999999998</v>
      </c>
      <c r="Q38" s="11">
        <v>122.78</v>
      </c>
      <c r="R38" s="11">
        <v>94.690000000000026</v>
      </c>
      <c r="S38" s="11">
        <v>0</v>
      </c>
      <c r="T38" s="11">
        <v>21.93</v>
      </c>
      <c r="U38" s="11">
        <v>7.41</v>
      </c>
      <c r="V38" s="11">
        <v>33.18</v>
      </c>
      <c r="W38" s="11">
        <v>139.93000000000004</v>
      </c>
      <c r="X38" s="11">
        <v>18.619999999999997</v>
      </c>
      <c r="Y38" s="12">
        <f t="shared" si="0"/>
        <v>1295.24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41.05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26.439999999999998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67.489999999999995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8857.909999999998</v>
      </c>
      <c r="D40" s="15">
        <f t="shared" si="1"/>
        <v>2503.4200000000005</v>
      </c>
      <c r="E40" s="15">
        <f t="shared" si="1"/>
        <v>3720.2000000000003</v>
      </c>
      <c r="F40" s="15">
        <f t="shared" si="1"/>
        <v>2207.2400000000002</v>
      </c>
      <c r="G40" s="15">
        <f t="shared" si="1"/>
        <v>5071.4399999999996</v>
      </c>
      <c r="H40" s="15">
        <f t="shared" si="1"/>
        <v>3458.4899999999993</v>
      </c>
      <c r="I40" s="15">
        <f t="shared" si="1"/>
        <v>2121.77</v>
      </c>
      <c r="J40" s="15">
        <f t="shared" si="1"/>
        <v>2416.5000000000005</v>
      </c>
      <c r="K40" s="15">
        <f t="shared" si="1"/>
        <v>5063.2199999999993</v>
      </c>
      <c r="L40" s="15">
        <f t="shared" si="1"/>
        <v>3388.2400000000007</v>
      </c>
      <c r="M40" s="15">
        <f t="shared" si="1"/>
        <v>3474.7699999999995</v>
      </c>
      <c r="N40" s="15">
        <f t="shared" si="1"/>
        <v>704.00000000000011</v>
      </c>
      <c r="O40" s="15">
        <f t="shared" si="1"/>
        <v>171.05999999999997</v>
      </c>
      <c r="P40" s="15">
        <f t="shared" si="1"/>
        <v>7476.3899999999985</v>
      </c>
      <c r="Q40" s="15">
        <f t="shared" si="1"/>
        <v>1425.8000000000002</v>
      </c>
      <c r="R40" s="15">
        <f t="shared" si="1"/>
        <v>1943.89</v>
      </c>
      <c r="S40" s="15">
        <f t="shared" si="1"/>
        <v>417.02</v>
      </c>
      <c r="T40" s="15">
        <f t="shared" si="1"/>
        <v>3002.5699999999988</v>
      </c>
      <c r="U40" s="15">
        <f t="shared" si="1"/>
        <v>1681.2900000000002</v>
      </c>
      <c r="V40" s="15">
        <f t="shared" si="1"/>
        <v>1427.2399999999998</v>
      </c>
      <c r="W40" s="15">
        <f t="shared" si="1"/>
        <v>378.81000000000006</v>
      </c>
      <c r="X40" s="15">
        <f t="shared" si="1"/>
        <v>2580.89</v>
      </c>
      <c r="Y40" s="16">
        <f t="shared" si="1"/>
        <v>63492.159999999996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730.70999999999981</v>
      </c>
      <c r="D18" s="11">
        <v>440.12999999999994</v>
      </c>
      <c r="E18" s="11">
        <v>578.03000000000009</v>
      </c>
      <c r="F18" s="11">
        <v>110.83000000000001</v>
      </c>
      <c r="G18" s="11">
        <v>280.14</v>
      </c>
      <c r="H18" s="11">
        <v>201.29000000000005</v>
      </c>
      <c r="I18" s="11">
        <v>70.959999999999994</v>
      </c>
      <c r="J18" s="11">
        <v>15.870000000000001</v>
      </c>
      <c r="K18" s="11">
        <v>105.07000000000001</v>
      </c>
      <c r="L18" s="11">
        <v>30.04</v>
      </c>
      <c r="M18" s="11">
        <v>112.21</v>
      </c>
      <c r="N18" s="11">
        <v>0</v>
      </c>
      <c r="O18" s="11">
        <v>0</v>
      </c>
      <c r="P18" s="11">
        <v>377.7000000000001</v>
      </c>
      <c r="Q18" s="11">
        <v>132.79999999999998</v>
      </c>
      <c r="R18" s="11">
        <v>166.42</v>
      </c>
      <c r="S18" s="11">
        <v>16.3</v>
      </c>
      <c r="T18" s="11">
        <v>76.510000000000005</v>
      </c>
      <c r="U18" s="11">
        <v>29.66</v>
      </c>
      <c r="V18" s="11">
        <v>44.5</v>
      </c>
      <c r="W18" s="11">
        <v>9.24</v>
      </c>
      <c r="X18" s="11">
        <v>113.32000000000001</v>
      </c>
      <c r="Y18" s="12">
        <f t="shared" ref="Y18:Y39" si="0">SUM(C18:X18)</f>
        <v>3641.7300000000005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263.16999999999996</v>
      </c>
      <c r="D19" s="11">
        <v>495.37999999999994</v>
      </c>
      <c r="E19" s="11">
        <v>628.92999999999995</v>
      </c>
      <c r="F19" s="11">
        <v>105.78999999999998</v>
      </c>
      <c r="G19" s="11">
        <v>215.05</v>
      </c>
      <c r="H19" s="11">
        <v>67.86</v>
      </c>
      <c r="I19" s="11">
        <v>79.239999999999995</v>
      </c>
      <c r="J19" s="11">
        <v>40.25</v>
      </c>
      <c r="K19" s="11">
        <v>90.3</v>
      </c>
      <c r="L19" s="11">
        <v>50.61</v>
      </c>
      <c r="M19" s="11">
        <v>16.46</v>
      </c>
      <c r="N19" s="11">
        <v>7.93</v>
      </c>
      <c r="O19" s="11">
        <v>0</v>
      </c>
      <c r="P19" s="11">
        <v>231.85000000000002</v>
      </c>
      <c r="Q19" s="11">
        <v>74.429999999999993</v>
      </c>
      <c r="R19" s="11">
        <v>161.61000000000001</v>
      </c>
      <c r="S19" s="11">
        <v>0</v>
      </c>
      <c r="T19" s="11">
        <v>13.02</v>
      </c>
      <c r="U19" s="11">
        <v>24.59</v>
      </c>
      <c r="V19" s="11">
        <v>54.14</v>
      </c>
      <c r="W19" s="11">
        <v>0</v>
      </c>
      <c r="X19" s="11">
        <v>17.38</v>
      </c>
      <c r="Y19" s="12">
        <f t="shared" si="0"/>
        <v>2637.9899999999993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249.41</v>
      </c>
      <c r="D20" s="11">
        <v>468.54</v>
      </c>
      <c r="E20" s="11">
        <v>748.15000000000032</v>
      </c>
      <c r="F20" s="11">
        <v>139.92000000000002</v>
      </c>
      <c r="G20" s="11">
        <v>249.52999999999997</v>
      </c>
      <c r="H20" s="11">
        <v>42.89</v>
      </c>
      <c r="I20" s="11">
        <v>21.61</v>
      </c>
      <c r="J20" s="11">
        <v>51.23</v>
      </c>
      <c r="K20" s="11">
        <v>53.68</v>
      </c>
      <c r="L20" s="11">
        <v>23.61</v>
      </c>
      <c r="M20" s="11">
        <v>34.72</v>
      </c>
      <c r="N20" s="11">
        <v>0</v>
      </c>
      <c r="O20" s="11">
        <v>0</v>
      </c>
      <c r="P20" s="11">
        <v>349.75</v>
      </c>
      <c r="Q20" s="11">
        <v>30.89</v>
      </c>
      <c r="R20" s="11">
        <v>139.07999999999998</v>
      </c>
      <c r="S20" s="11">
        <v>0</v>
      </c>
      <c r="T20" s="11">
        <v>27.5</v>
      </c>
      <c r="U20" s="11">
        <v>54.900000000000006</v>
      </c>
      <c r="V20" s="11">
        <v>18.149999999999999</v>
      </c>
      <c r="W20" s="11">
        <v>3.86</v>
      </c>
      <c r="X20" s="11">
        <v>22</v>
      </c>
      <c r="Y20" s="12">
        <f t="shared" si="0"/>
        <v>2729.4200000000005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139.62</v>
      </c>
      <c r="D21" s="11">
        <v>197.08999999999997</v>
      </c>
      <c r="E21" s="11">
        <v>241.96000000000004</v>
      </c>
      <c r="F21" s="11">
        <v>198.38</v>
      </c>
      <c r="G21" s="11">
        <v>224.49000000000007</v>
      </c>
      <c r="H21" s="11">
        <v>61.429999999999993</v>
      </c>
      <c r="I21" s="11">
        <v>36.049999999999997</v>
      </c>
      <c r="J21" s="11">
        <v>0</v>
      </c>
      <c r="K21" s="11">
        <v>10.45</v>
      </c>
      <c r="L21" s="11">
        <v>20.88</v>
      </c>
      <c r="M21" s="11">
        <v>26</v>
      </c>
      <c r="N21" s="11">
        <v>0</v>
      </c>
      <c r="O21" s="11">
        <v>0</v>
      </c>
      <c r="P21" s="11">
        <v>152.32</v>
      </c>
      <c r="Q21" s="11">
        <v>77.959999999999994</v>
      </c>
      <c r="R21" s="11">
        <v>38.32</v>
      </c>
      <c r="S21" s="11">
        <v>0</v>
      </c>
      <c r="T21" s="11">
        <v>18.439999999999998</v>
      </c>
      <c r="U21" s="11">
        <v>0</v>
      </c>
      <c r="V21" s="11">
        <v>18.36</v>
      </c>
      <c r="W21" s="11">
        <v>0</v>
      </c>
      <c r="X21" s="11">
        <v>8.9600000000000009</v>
      </c>
      <c r="Y21" s="12">
        <f t="shared" si="0"/>
        <v>1470.7100000000003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484.54000000000008</v>
      </c>
      <c r="D22" s="11">
        <v>201.38</v>
      </c>
      <c r="E22" s="11">
        <v>297.61999999999995</v>
      </c>
      <c r="F22" s="11">
        <v>88.950000000000017</v>
      </c>
      <c r="G22" s="11">
        <v>287.17</v>
      </c>
      <c r="H22" s="11">
        <v>93.91</v>
      </c>
      <c r="I22" s="11">
        <v>11.01</v>
      </c>
      <c r="J22" s="11">
        <v>17.259999999999998</v>
      </c>
      <c r="K22" s="11">
        <v>35.93</v>
      </c>
      <c r="L22" s="11">
        <v>11.27</v>
      </c>
      <c r="M22" s="11">
        <v>36.33</v>
      </c>
      <c r="N22" s="11">
        <v>17.440000000000001</v>
      </c>
      <c r="O22" s="11">
        <v>0</v>
      </c>
      <c r="P22" s="11">
        <v>74.069999999999993</v>
      </c>
      <c r="Q22" s="11">
        <v>138.75</v>
      </c>
      <c r="R22" s="11">
        <v>119.57</v>
      </c>
      <c r="S22" s="11">
        <v>0</v>
      </c>
      <c r="T22" s="11">
        <v>17.52</v>
      </c>
      <c r="U22" s="11">
        <v>8.99</v>
      </c>
      <c r="V22" s="11">
        <v>6.34</v>
      </c>
      <c r="W22" s="11">
        <v>10.09</v>
      </c>
      <c r="X22" s="11">
        <v>72.999999999999986</v>
      </c>
      <c r="Y22" s="12">
        <f t="shared" si="0"/>
        <v>2031.1399999999999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171.75999999999996</v>
      </c>
      <c r="D23" s="11">
        <v>99.52</v>
      </c>
      <c r="E23" s="11">
        <v>201.55000000000004</v>
      </c>
      <c r="F23" s="11">
        <v>181.88</v>
      </c>
      <c r="G23" s="11">
        <v>186.69000000000003</v>
      </c>
      <c r="H23" s="11">
        <v>433.11000000000007</v>
      </c>
      <c r="I23" s="11">
        <v>167.1</v>
      </c>
      <c r="J23" s="11">
        <v>152.07000000000002</v>
      </c>
      <c r="K23" s="11">
        <v>91.539999999999992</v>
      </c>
      <c r="L23" s="11">
        <v>140.38999999999999</v>
      </c>
      <c r="M23" s="11">
        <v>53.02</v>
      </c>
      <c r="N23" s="11">
        <v>4.92</v>
      </c>
      <c r="O23" s="11">
        <v>5.86</v>
      </c>
      <c r="P23" s="11">
        <v>141.62</v>
      </c>
      <c r="Q23" s="11">
        <v>55.38</v>
      </c>
      <c r="R23" s="11">
        <v>74.75</v>
      </c>
      <c r="S23" s="11">
        <v>0</v>
      </c>
      <c r="T23" s="11">
        <v>37.71</v>
      </c>
      <c r="U23" s="11">
        <v>27.509999999999998</v>
      </c>
      <c r="V23" s="11">
        <v>10.69</v>
      </c>
      <c r="W23" s="11">
        <v>8.6199999999999992</v>
      </c>
      <c r="X23" s="11">
        <v>25.61</v>
      </c>
      <c r="Y23" s="12">
        <f t="shared" si="0"/>
        <v>2271.3000000000006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84.56</v>
      </c>
      <c r="D24" s="11">
        <v>78.149999999999991</v>
      </c>
      <c r="E24" s="11">
        <v>53.679999999999993</v>
      </c>
      <c r="F24" s="11">
        <v>0</v>
      </c>
      <c r="G24" s="11">
        <v>14.16</v>
      </c>
      <c r="H24" s="11">
        <v>311.57</v>
      </c>
      <c r="I24" s="11">
        <v>316.54999999999995</v>
      </c>
      <c r="J24" s="11">
        <v>71.92</v>
      </c>
      <c r="K24" s="11">
        <v>190.16000000000003</v>
      </c>
      <c r="L24" s="11">
        <v>109.24</v>
      </c>
      <c r="M24" s="11">
        <v>125.83000000000001</v>
      </c>
      <c r="N24" s="11">
        <v>40.43</v>
      </c>
      <c r="O24" s="11">
        <v>0</v>
      </c>
      <c r="P24" s="11">
        <v>96.57</v>
      </c>
      <c r="Q24" s="11">
        <v>0</v>
      </c>
      <c r="R24" s="11">
        <v>10.84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34.42</v>
      </c>
      <c r="Y24" s="12">
        <f t="shared" si="0"/>
        <v>1538.08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19.16</v>
      </c>
      <c r="D25" s="11">
        <v>107.29</v>
      </c>
      <c r="E25" s="11">
        <v>23.31</v>
      </c>
      <c r="F25" s="11">
        <v>0</v>
      </c>
      <c r="G25" s="11">
        <v>54.650000000000006</v>
      </c>
      <c r="H25" s="11">
        <v>118.18</v>
      </c>
      <c r="I25" s="11">
        <v>183.45999999999998</v>
      </c>
      <c r="J25" s="11">
        <v>320.91000000000003</v>
      </c>
      <c r="K25" s="11">
        <v>382.15000000000003</v>
      </c>
      <c r="L25" s="11">
        <v>156.13</v>
      </c>
      <c r="M25" s="11">
        <v>200.17999999999998</v>
      </c>
      <c r="N25" s="11">
        <v>50.1</v>
      </c>
      <c r="O25" s="11">
        <v>0</v>
      </c>
      <c r="P25" s="11">
        <v>59.19</v>
      </c>
      <c r="Q25" s="11">
        <v>13.059999999999999</v>
      </c>
      <c r="R25" s="11">
        <v>11.1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63.559999999999995</v>
      </c>
      <c r="Y25" s="12">
        <f t="shared" si="0"/>
        <v>1767.21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46.31</v>
      </c>
      <c r="D26" s="11">
        <v>171.95000000000005</v>
      </c>
      <c r="E26" s="11">
        <v>87.33</v>
      </c>
      <c r="F26" s="11">
        <v>28.740000000000002</v>
      </c>
      <c r="G26" s="11">
        <v>18.57</v>
      </c>
      <c r="H26" s="11">
        <v>164.64999999999998</v>
      </c>
      <c r="I26" s="11">
        <v>219.76</v>
      </c>
      <c r="J26" s="11">
        <v>186.14</v>
      </c>
      <c r="K26" s="11">
        <v>500.83999999999986</v>
      </c>
      <c r="L26" s="11">
        <v>360.74999999999994</v>
      </c>
      <c r="M26" s="11">
        <v>887.91000000000008</v>
      </c>
      <c r="N26" s="11">
        <v>77.429999999999993</v>
      </c>
      <c r="O26" s="11">
        <v>0</v>
      </c>
      <c r="P26" s="11">
        <v>148.58000000000001</v>
      </c>
      <c r="Q26" s="11">
        <v>16.059999999999999</v>
      </c>
      <c r="R26" s="11">
        <v>60.52</v>
      </c>
      <c r="S26" s="11">
        <v>4.5599999999999996</v>
      </c>
      <c r="T26" s="11">
        <v>33.56</v>
      </c>
      <c r="U26" s="11">
        <v>0</v>
      </c>
      <c r="V26" s="11">
        <v>0</v>
      </c>
      <c r="W26" s="11">
        <v>7.66</v>
      </c>
      <c r="X26" s="11">
        <v>49.98</v>
      </c>
      <c r="Y26" s="12">
        <f t="shared" si="0"/>
        <v>3071.2999999999993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77.17</v>
      </c>
      <c r="D27" s="11">
        <v>24.85</v>
      </c>
      <c r="E27" s="11">
        <v>0</v>
      </c>
      <c r="F27" s="11">
        <v>18.23</v>
      </c>
      <c r="G27" s="11">
        <v>43.540000000000006</v>
      </c>
      <c r="H27" s="11">
        <v>76.240000000000009</v>
      </c>
      <c r="I27" s="11">
        <v>98.15</v>
      </c>
      <c r="J27" s="11">
        <v>201.41999999999996</v>
      </c>
      <c r="K27" s="11">
        <v>229.57</v>
      </c>
      <c r="L27" s="11">
        <v>450.42</v>
      </c>
      <c r="M27" s="11">
        <v>609.69999999999993</v>
      </c>
      <c r="N27" s="11">
        <v>65.97</v>
      </c>
      <c r="O27" s="11">
        <v>12.54</v>
      </c>
      <c r="P27" s="11">
        <v>80.290000000000006</v>
      </c>
      <c r="Q27" s="11">
        <v>14.94</v>
      </c>
      <c r="R27" s="11">
        <v>17.170000000000002</v>
      </c>
      <c r="S27" s="11">
        <v>14.33</v>
      </c>
      <c r="T27" s="11">
        <v>0</v>
      </c>
      <c r="U27" s="11">
        <v>7.46</v>
      </c>
      <c r="V27" s="11">
        <v>22.84</v>
      </c>
      <c r="W27" s="11">
        <v>0</v>
      </c>
      <c r="X27" s="11">
        <v>9.9499999999999993</v>
      </c>
      <c r="Y27" s="12">
        <f t="shared" si="0"/>
        <v>2074.7799999999997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42.39</v>
      </c>
      <c r="D28" s="11">
        <v>54.88</v>
      </c>
      <c r="E28" s="11">
        <v>62.519999999999996</v>
      </c>
      <c r="F28" s="11">
        <v>24.229999999999997</v>
      </c>
      <c r="G28" s="11">
        <v>62.64</v>
      </c>
      <c r="H28" s="11">
        <v>98.31</v>
      </c>
      <c r="I28" s="11">
        <v>91.48</v>
      </c>
      <c r="J28" s="11">
        <v>171.68</v>
      </c>
      <c r="K28" s="11">
        <v>400.69999999999993</v>
      </c>
      <c r="L28" s="11">
        <v>316.19999999999993</v>
      </c>
      <c r="M28" s="11">
        <v>838.70999999999992</v>
      </c>
      <c r="N28" s="11">
        <v>103.25</v>
      </c>
      <c r="O28" s="11">
        <v>16.43</v>
      </c>
      <c r="P28" s="11">
        <v>106.83000000000001</v>
      </c>
      <c r="Q28" s="11">
        <v>9.19</v>
      </c>
      <c r="R28" s="11">
        <v>30.16</v>
      </c>
      <c r="S28" s="11">
        <v>8.5399999999999991</v>
      </c>
      <c r="T28" s="11">
        <v>0</v>
      </c>
      <c r="U28" s="11">
        <v>14.43</v>
      </c>
      <c r="V28" s="11">
        <v>0</v>
      </c>
      <c r="W28" s="11">
        <v>0</v>
      </c>
      <c r="X28" s="11">
        <v>36.269999999999996</v>
      </c>
      <c r="Y28" s="12">
        <f t="shared" si="0"/>
        <v>2488.8399999999992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6.6</v>
      </c>
      <c r="E29" s="11">
        <v>7.5</v>
      </c>
      <c r="F29" s="11">
        <v>0</v>
      </c>
      <c r="G29" s="11">
        <v>0</v>
      </c>
      <c r="H29" s="11">
        <v>57.980000000000004</v>
      </c>
      <c r="I29" s="11">
        <v>65.41</v>
      </c>
      <c r="J29" s="11">
        <v>36.67</v>
      </c>
      <c r="K29" s="11">
        <v>93.01</v>
      </c>
      <c r="L29" s="11">
        <v>94.41</v>
      </c>
      <c r="M29" s="11">
        <v>270.61</v>
      </c>
      <c r="N29" s="11">
        <v>120.96</v>
      </c>
      <c r="O29" s="11">
        <v>0</v>
      </c>
      <c r="P29" s="11">
        <v>32.97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25.91</v>
      </c>
      <c r="Y29" s="12">
        <f t="shared" si="0"/>
        <v>818.57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1.89</v>
      </c>
      <c r="F30" s="11">
        <v>3.26</v>
      </c>
      <c r="G30" s="11">
        <v>0</v>
      </c>
      <c r="H30" s="11">
        <v>3.54</v>
      </c>
      <c r="I30" s="11">
        <v>0</v>
      </c>
      <c r="J30" s="11">
        <v>4.79</v>
      </c>
      <c r="K30" s="11">
        <v>18.21</v>
      </c>
      <c r="L30" s="11">
        <v>3.06</v>
      </c>
      <c r="M30" s="11">
        <v>12.96</v>
      </c>
      <c r="N30" s="11">
        <v>0</v>
      </c>
      <c r="O30" s="11">
        <v>36</v>
      </c>
      <c r="P30" s="11">
        <v>2.9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47.360000000000007</v>
      </c>
      <c r="Y30" s="12">
        <f t="shared" si="0"/>
        <v>136.95000000000002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278.64999999999998</v>
      </c>
      <c r="D31" s="11">
        <v>319.72999999999996</v>
      </c>
      <c r="E31" s="11">
        <v>407.45000000000005</v>
      </c>
      <c r="F31" s="11">
        <v>221.99000000000004</v>
      </c>
      <c r="G31" s="11">
        <v>285.84999999999997</v>
      </c>
      <c r="H31" s="11">
        <v>155.41</v>
      </c>
      <c r="I31" s="11">
        <v>137.21000000000004</v>
      </c>
      <c r="J31" s="11">
        <v>74.789999999999992</v>
      </c>
      <c r="K31" s="11">
        <v>130.03000000000003</v>
      </c>
      <c r="L31" s="11">
        <v>66.87</v>
      </c>
      <c r="M31" s="11">
        <v>189.44</v>
      </c>
      <c r="N31" s="11">
        <v>0</v>
      </c>
      <c r="O31" s="11">
        <v>0</v>
      </c>
      <c r="P31" s="11">
        <v>790.49000000000012</v>
      </c>
      <c r="Q31" s="11">
        <v>18.149999999999999</v>
      </c>
      <c r="R31" s="11">
        <v>65.960000000000008</v>
      </c>
      <c r="S31" s="11">
        <v>6.36</v>
      </c>
      <c r="T31" s="11">
        <v>206.86999999999995</v>
      </c>
      <c r="U31" s="11">
        <v>129.18000000000004</v>
      </c>
      <c r="V31" s="11">
        <v>53.48</v>
      </c>
      <c r="W31" s="11">
        <v>15.65</v>
      </c>
      <c r="X31" s="11">
        <v>42.75</v>
      </c>
      <c r="Y31" s="12">
        <f t="shared" si="0"/>
        <v>3596.3100000000004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118.95000000000002</v>
      </c>
      <c r="D32" s="11">
        <v>62.949999999999996</v>
      </c>
      <c r="E32" s="11">
        <v>93.79</v>
      </c>
      <c r="F32" s="11">
        <v>66.819999999999993</v>
      </c>
      <c r="G32" s="11">
        <v>98</v>
      </c>
      <c r="H32" s="11">
        <v>33.19</v>
      </c>
      <c r="I32" s="11">
        <v>0</v>
      </c>
      <c r="J32" s="11">
        <v>4.2</v>
      </c>
      <c r="K32" s="11">
        <v>16.52</v>
      </c>
      <c r="L32" s="11">
        <v>0</v>
      </c>
      <c r="M32" s="11">
        <v>7.61</v>
      </c>
      <c r="N32" s="11">
        <v>0</v>
      </c>
      <c r="O32" s="11">
        <v>0</v>
      </c>
      <c r="P32" s="11">
        <v>31.41</v>
      </c>
      <c r="Q32" s="11">
        <v>343.66999999999996</v>
      </c>
      <c r="R32" s="11">
        <v>262.85000000000002</v>
      </c>
      <c r="S32" s="11">
        <v>0</v>
      </c>
      <c r="T32" s="11">
        <v>18.36</v>
      </c>
      <c r="U32" s="11">
        <v>9.44</v>
      </c>
      <c r="V32" s="11">
        <v>9.25</v>
      </c>
      <c r="W32" s="11">
        <v>50.550000000000004</v>
      </c>
      <c r="X32" s="11">
        <v>36.24</v>
      </c>
      <c r="Y32" s="12">
        <f t="shared" si="0"/>
        <v>1263.8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154.45000000000002</v>
      </c>
      <c r="D33" s="11">
        <v>136.69</v>
      </c>
      <c r="E33" s="11">
        <v>161.41999999999999</v>
      </c>
      <c r="F33" s="11">
        <v>54.710000000000008</v>
      </c>
      <c r="G33" s="11">
        <v>142.41</v>
      </c>
      <c r="H33" s="11">
        <v>17.22</v>
      </c>
      <c r="I33" s="11">
        <v>0</v>
      </c>
      <c r="J33" s="11">
        <v>9.4</v>
      </c>
      <c r="K33" s="11">
        <v>9.2799999999999994</v>
      </c>
      <c r="L33" s="11">
        <v>0</v>
      </c>
      <c r="M33" s="11">
        <v>0</v>
      </c>
      <c r="N33" s="11">
        <v>0</v>
      </c>
      <c r="O33" s="11">
        <v>0</v>
      </c>
      <c r="P33" s="11">
        <v>104.19</v>
      </c>
      <c r="Q33" s="11">
        <v>264.46000000000004</v>
      </c>
      <c r="R33" s="11">
        <v>595.07999999999981</v>
      </c>
      <c r="S33" s="11">
        <v>14.9</v>
      </c>
      <c r="T33" s="11">
        <v>0</v>
      </c>
      <c r="U33" s="11">
        <v>0</v>
      </c>
      <c r="V33" s="11">
        <v>51.319999999999993</v>
      </c>
      <c r="W33" s="11">
        <v>41.160000000000004</v>
      </c>
      <c r="X33" s="11">
        <v>97.6</v>
      </c>
      <c r="Y33" s="12">
        <f t="shared" si="0"/>
        <v>1854.29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27.93</v>
      </c>
      <c r="D34" s="11">
        <v>45.170000000000009</v>
      </c>
      <c r="E34" s="11">
        <v>9.5500000000000007</v>
      </c>
      <c r="F34" s="11">
        <v>0</v>
      </c>
      <c r="G34" s="11">
        <v>7.31</v>
      </c>
      <c r="H34" s="11">
        <v>28.130000000000003</v>
      </c>
      <c r="I34" s="11">
        <v>14.86</v>
      </c>
      <c r="J34" s="11">
        <v>9.25</v>
      </c>
      <c r="K34" s="11">
        <v>51.02000000000001</v>
      </c>
      <c r="L34" s="11">
        <v>55.269999999999996</v>
      </c>
      <c r="M34" s="11">
        <v>39.53</v>
      </c>
      <c r="N34" s="11">
        <v>21.48</v>
      </c>
      <c r="O34" s="11">
        <v>0</v>
      </c>
      <c r="P34" s="11">
        <v>19.93</v>
      </c>
      <c r="Q34" s="11">
        <v>3.57</v>
      </c>
      <c r="R34" s="11">
        <v>27.37</v>
      </c>
      <c r="S34" s="11">
        <v>143.39999999999998</v>
      </c>
      <c r="T34" s="11">
        <v>0</v>
      </c>
      <c r="U34" s="11">
        <v>0</v>
      </c>
      <c r="V34" s="11">
        <v>11.06</v>
      </c>
      <c r="W34" s="11">
        <v>0</v>
      </c>
      <c r="X34" s="11">
        <v>46.08</v>
      </c>
      <c r="Y34" s="12">
        <f t="shared" si="0"/>
        <v>560.91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40.200000000000003</v>
      </c>
      <c r="D35" s="11">
        <v>92.16</v>
      </c>
      <c r="E35" s="11">
        <v>48.36</v>
      </c>
      <c r="F35" s="11">
        <v>19.18</v>
      </c>
      <c r="G35" s="11">
        <v>56.1</v>
      </c>
      <c r="H35" s="11">
        <v>0</v>
      </c>
      <c r="I35" s="11">
        <v>9.26</v>
      </c>
      <c r="J35" s="11">
        <v>9.24</v>
      </c>
      <c r="K35" s="11">
        <v>0</v>
      </c>
      <c r="L35" s="11">
        <v>0</v>
      </c>
      <c r="M35" s="11">
        <v>12.42</v>
      </c>
      <c r="N35" s="11">
        <v>0</v>
      </c>
      <c r="O35" s="11">
        <v>0</v>
      </c>
      <c r="P35" s="11">
        <v>396.77</v>
      </c>
      <c r="Q35" s="11">
        <v>0</v>
      </c>
      <c r="R35" s="11">
        <v>0</v>
      </c>
      <c r="S35" s="11">
        <v>5.15</v>
      </c>
      <c r="T35" s="11">
        <v>785.45</v>
      </c>
      <c r="U35" s="11">
        <v>291.94</v>
      </c>
      <c r="V35" s="11">
        <v>23.04</v>
      </c>
      <c r="W35" s="11">
        <v>8.3699999999999992</v>
      </c>
      <c r="X35" s="11">
        <v>30.560000000000002</v>
      </c>
      <c r="Y35" s="12">
        <f t="shared" si="0"/>
        <v>1828.1999999999998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46.650000000000006</v>
      </c>
      <c r="D36" s="11">
        <v>60.20000000000001</v>
      </c>
      <c r="E36" s="11">
        <v>60.65</v>
      </c>
      <c r="F36" s="11">
        <v>9.0399999999999991</v>
      </c>
      <c r="G36" s="11">
        <v>32.869999999999997</v>
      </c>
      <c r="H36" s="11">
        <v>0</v>
      </c>
      <c r="I36" s="11">
        <v>19.93</v>
      </c>
      <c r="J36" s="11">
        <v>5.45</v>
      </c>
      <c r="K36" s="11">
        <v>23.14</v>
      </c>
      <c r="L36" s="11">
        <v>19.260000000000002</v>
      </c>
      <c r="M36" s="11">
        <v>26.359999999999996</v>
      </c>
      <c r="N36" s="11">
        <v>0</v>
      </c>
      <c r="O36" s="11">
        <v>0</v>
      </c>
      <c r="P36" s="11">
        <v>214.94999999999996</v>
      </c>
      <c r="Q36" s="11">
        <v>0</v>
      </c>
      <c r="R36" s="11">
        <v>20.880000000000003</v>
      </c>
      <c r="S36" s="11">
        <v>0</v>
      </c>
      <c r="T36" s="11">
        <v>511.60000000000008</v>
      </c>
      <c r="U36" s="11">
        <v>230.05000000000007</v>
      </c>
      <c r="V36" s="11">
        <v>8.98</v>
      </c>
      <c r="W36" s="11">
        <v>0</v>
      </c>
      <c r="X36" s="11">
        <v>27.62</v>
      </c>
      <c r="Y36" s="12">
        <f t="shared" si="0"/>
        <v>1317.63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93.44</v>
      </c>
      <c r="D37" s="11">
        <v>39.019999999999996</v>
      </c>
      <c r="E37" s="11">
        <v>96.05</v>
      </c>
      <c r="F37" s="11">
        <v>6.47</v>
      </c>
      <c r="G37" s="11">
        <v>19.2</v>
      </c>
      <c r="H37" s="11">
        <v>23.36</v>
      </c>
      <c r="I37" s="11">
        <v>0</v>
      </c>
      <c r="J37" s="11">
        <v>0</v>
      </c>
      <c r="K37" s="11">
        <v>32.14</v>
      </c>
      <c r="L37" s="11">
        <v>13.95</v>
      </c>
      <c r="M37" s="11">
        <v>9.52</v>
      </c>
      <c r="N37" s="11">
        <v>0</v>
      </c>
      <c r="O37" s="11">
        <v>0</v>
      </c>
      <c r="P37" s="11">
        <v>91.72</v>
      </c>
      <c r="Q37" s="11">
        <v>16.740000000000002</v>
      </c>
      <c r="R37" s="11">
        <v>79.72999999999999</v>
      </c>
      <c r="S37" s="11">
        <v>0</v>
      </c>
      <c r="T37" s="11">
        <v>0</v>
      </c>
      <c r="U37" s="11">
        <v>0</v>
      </c>
      <c r="V37" s="11">
        <v>533.07000000000016</v>
      </c>
      <c r="W37" s="11">
        <v>0</v>
      </c>
      <c r="X37" s="11">
        <v>68.3</v>
      </c>
      <c r="Y37" s="12">
        <f t="shared" si="0"/>
        <v>1122.71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36.550000000000004</v>
      </c>
      <c r="D38" s="11">
        <v>27.699999999999996</v>
      </c>
      <c r="E38" s="11">
        <v>11.53</v>
      </c>
      <c r="F38" s="11">
        <v>5.35</v>
      </c>
      <c r="G38" s="11">
        <v>17.96</v>
      </c>
      <c r="H38" s="11">
        <v>38.690000000000005</v>
      </c>
      <c r="I38" s="11">
        <v>0</v>
      </c>
      <c r="J38" s="11">
        <v>3.04</v>
      </c>
      <c r="K38" s="11">
        <v>12.82</v>
      </c>
      <c r="L38" s="11">
        <v>2.58</v>
      </c>
      <c r="M38" s="11">
        <v>0</v>
      </c>
      <c r="N38" s="11">
        <v>0</v>
      </c>
      <c r="O38" s="11">
        <v>0</v>
      </c>
      <c r="P38" s="11">
        <v>25.75</v>
      </c>
      <c r="Q38" s="11">
        <v>21.55</v>
      </c>
      <c r="R38" s="11">
        <v>52.42</v>
      </c>
      <c r="S38" s="11">
        <v>0</v>
      </c>
      <c r="T38" s="11">
        <v>4.8</v>
      </c>
      <c r="U38" s="11">
        <v>7.41</v>
      </c>
      <c r="V38" s="11">
        <v>16.600000000000001</v>
      </c>
      <c r="W38" s="11">
        <v>79.010000000000005</v>
      </c>
      <c r="X38" s="11">
        <v>10.370000000000001</v>
      </c>
      <c r="Y38" s="12">
        <f t="shared" si="0"/>
        <v>374.13000000000005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25.68</v>
      </c>
      <c r="D39" s="11">
        <v>8.91</v>
      </c>
      <c r="E39" s="11">
        <v>0</v>
      </c>
      <c r="F39" s="11">
        <v>0</v>
      </c>
      <c r="G39" s="11">
        <v>23.490000000000002</v>
      </c>
      <c r="H39" s="11">
        <v>12.44</v>
      </c>
      <c r="I39" s="11">
        <v>0</v>
      </c>
      <c r="J39" s="11">
        <v>0</v>
      </c>
      <c r="K39" s="11">
        <v>17.78</v>
      </c>
      <c r="L39" s="11">
        <v>7.55</v>
      </c>
      <c r="M39" s="11">
        <v>24.37</v>
      </c>
      <c r="N39" s="11">
        <v>15.85</v>
      </c>
      <c r="O39" s="11">
        <v>8.98</v>
      </c>
      <c r="P39" s="11">
        <v>23.34</v>
      </c>
      <c r="Q39" s="11">
        <v>10.39</v>
      </c>
      <c r="R39" s="11">
        <v>0</v>
      </c>
      <c r="S39" s="11">
        <v>4.41</v>
      </c>
      <c r="T39" s="11">
        <v>11.21</v>
      </c>
      <c r="U39" s="11">
        <v>0</v>
      </c>
      <c r="V39" s="11">
        <v>0</v>
      </c>
      <c r="W39" s="11">
        <v>0</v>
      </c>
      <c r="X39" s="11">
        <v>26.53</v>
      </c>
      <c r="Y39" s="12">
        <f t="shared" si="0"/>
        <v>220.93000000000004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3137.8399999999992</v>
      </c>
      <c r="D40" s="15">
        <f t="shared" si="1"/>
        <v>3141.2699999999995</v>
      </c>
      <c r="E40" s="15">
        <f t="shared" si="1"/>
        <v>3821.2700000000009</v>
      </c>
      <c r="F40" s="15">
        <f t="shared" si="1"/>
        <v>1283.7700000000002</v>
      </c>
      <c r="G40" s="15">
        <f t="shared" si="1"/>
        <v>2319.8199999999997</v>
      </c>
      <c r="H40" s="15">
        <f t="shared" si="1"/>
        <v>2039.4</v>
      </c>
      <c r="I40" s="15">
        <f t="shared" si="1"/>
        <v>1542.0400000000002</v>
      </c>
      <c r="J40" s="15">
        <f t="shared" si="1"/>
        <v>1385.5800000000002</v>
      </c>
      <c r="K40" s="15">
        <f t="shared" si="1"/>
        <v>2494.3400000000006</v>
      </c>
      <c r="L40" s="15">
        <f t="shared" si="1"/>
        <v>1932.49</v>
      </c>
      <c r="M40" s="15">
        <f t="shared" si="1"/>
        <v>3533.8900000000003</v>
      </c>
      <c r="N40" s="15">
        <f t="shared" si="1"/>
        <v>525.76</v>
      </c>
      <c r="O40" s="15">
        <f t="shared" si="1"/>
        <v>79.81</v>
      </c>
      <c r="P40" s="15">
        <f t="shared" si="1"/>
        <v>3553.1899999999996</v>
      </c>
      <c r="Q40" s="15">
        <f t="shared" si="1"/>
        <v>1241.9899999999998</v>
      </c>
      <c r="R40" s="15">
        <f t="shared" si="1"/>
        <v>1933.83</v>
      </c>
      <c r="S40" s="15">
        <f t="shared" si="1"/>
        <v>217.95</v>
      </c>
      <c r="T40" s="15">
        <f t="shared" si="1"/>
        <v>1767.3300000000002</v>
      </c>
      <c r="U40" s="15">
        <f t="shared" si="1"/>
        <v>835.56000000000006</v>
      </c>
      <c r="V40" s="15">
        <f t="shared" si="1"/>
        <v>881.82000000000016</v>
      </c>
      <c r="W40" s="15">
        <f t="shared" si="1"/>
        <v>234.21000000000004</v>
      </c>
      <c r="X40" s="15">
        <f t="shared" si="1"/>
        <v>913.77</v>
      </c>
      <c r="Y40" s="16">
        <f t="shared" si="1"/>
        <v>38816.929999999993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1508</v>
      </c>
      <c r="D18" s="11">
        <v>1085</v>
      </c>
      <c r="E18" s="11">
        <v>845</v>
      </c>
      <c r="F18" s="11">
        <v>311</v>
      </c>
      <c r="G18" s="11">
        <v>913</v>
      </c>
      <c r="H18" s="11">
        <v>86</v>
      </c>
      <c r="I18" s="11">
        <v>35</v>
      </c>
      <c r="J18" s="11">
        <v>58</v>
      </c>
      <c r="K18" s="11">
        <v>124</v>
      </c>
      <c r="L18" s="11">
        <v>57</v>
      </c>
      <c r="M18" s="11">
        <v>62</v>
      </c>
      <c r="N18" s="11">
        <v>0</v>
      </c>
      <c r="O18" s="11">
        <v>0</v>
      </c>
      <c r="P18" s="11">
        <v>519</v>
      </c>
      <c r="Q18" s="11">
        <v>136</v>
      </c>
      <c r="R18" s="11">
        <v>116</v>
      </c>
      <c r="S18" s="11">
        <v>12</v>
      </c>
      <c r="T18" s="11">
        <v>84</v>
      </c>
      <c r="U18" s="11">
        <v>105</v>
      </c>
      <c r="V18" s="11">
        <v>38</v>
      </c>
      <c r="W18" s="11">
        <v>19</v>
      </c>
      <c r="X18" s="11">
        <v>85</v>
      </c>
      <c r="Y18" s="12">
        <v>6198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856</v>
      </c>
      <c r="D19" s="11">
        <v>1336</v>
      </c>
      <c r="E19" s="11">
        <v>1881</v>
      </c>
      <c r="F19" s="11">
        <v>169</v>
      </c>
      <c r="G19" s="11">
        <v>494</v>
      </c>
      <c r="H19" s="11">
        <v>41</v>
      </c>
      <c r="I19" s="11">
        <v>14</v>
      </c>
      <c r="J19" s="11">
        <v>29</v>
      </c>
      <c r="K19" s="11">
        <v>96</v>
      </c>
      <c r="L19" s="11">
        <v>28</v>
      </c>
      <c r="M19" s="11">
        <v>50</v>
      </c>
      <c r="N19" s="11">
        <v>16</v>
      </c>
      <c r="O19" s="11">
        <v>0</v>
      </c>
      <c r="P19" s="11">
        <v>507</v>
      </c>
      <c r="Q19" s="11">
        <v>59</v>
      </c>
      <c r="R19" s="11">
        <v>288</v>
      </c>
      <c r="S19" s="11">
        <v>12</v>
      </c>
      <c r="T19" s="11">
        <v>49</v>
      </c>
      <c r="U19" s="11">
        <v>81</v>
      </c>
      <c r="V19" s="11">
        <v>14</v>
      </c>
      <c r="W19" s="11">
        <v>20</v>
      </c>
      <c r="X19" s="11">
        <v>69</v>
      </c>
      <c r="Y19" s="12">
        <v>6109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812</v>
      </c>
      <c r="D20" s="11">
        <v>1427</v>
      </c>
      <c r="E20" s="11">
        <v>1921</v>
      </c>
      <c r="F20" s="11">
        <v>270</v>
      </c>
      <c r="G20" s="11">
        <v>548</v>
      </c>
      <c r="H20" s="11">
        <v>70</v>
      </c>
      <c r="I20" s="11">
        <v>17</v>
      </c>
      <c r="J20" s="11">
        <v>11</v>
      </c>
      <c r="K20" s="11">
        <v>102</v>
      </c>
      <c r="L20" s="11">
        <v>37</v>
      </c>
      <c r="M20" s="11">
        <v>34</v>
      </c>
      <c r="N20" s="11">
        <v>10</v>
      </c>
      <c r="O20" s="11">
        <v>0</v>
      </c>
      <c r="P20" s="11">
        <v>586</v>
      </c>
      <c r="Q20" s="11">
        <v>93</v>
      </c>
      <c r="R20" s="11">
        <v>168</v>
      </c>
      <c r="S20" s="11">
        <v>5</v>
      </c>
      <c r="T20" s="11">
        <v>65</v>
      </c>
      <c r="U20" s="11">
        <v>0</v>
      </c>
      <c r="V20" s="11">
        <v>11</v>
      </c>
      <c r="W20" s="11">
        <v>0</v>
      </c>
      <c r="X20" s="11">
        <v>66</v>
      </c>
      <c r="Y20" s="12">
        <v>6255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429</v>
      </c>
      <c r="D21" s="11">
        <v>610</v>
      </c>
      <c r="E21" s="11">
        <v>430</v>
      </c>
      <c r="F21" s="11">
        <v>350</v>
      </c>
      <c r="G21" s="11">
        <v>354</v>
      </c>
      <c r="H21" s="11">
        <v>161</v>
      </c>
      <c r="I21" s="11">
        <v>38</v>
      </c>
      <c r="J21" s="11">
        <v>21</v>
      </c>
      <c r="K21" s="11">
        <v>58</v>
      </c>
      <c r="L21" s="11">
        <v>37</v>
      </c>
      <c r="M21" s="11">
        <v>20</v>
      </c>
      <c r="N21" s="11">
        <v>0</v>
      </c>
      <c r="O21" s="11">
        <v>0</v>
      </c>
      <c r="P21" s="11">
        <v>431</v>
      </c>
      <c r="Q21" s="11">
        <v>75</v>
      </c>
      <c r="R21" s="11">
        <v>67</v>
      </c>
      <c r="S21" s="11">
        <v>0</v>
      </c>
      <c r="T21" s="11">
        <v>10</v>
      </c>
      <c r="U21" s="11">
        <v>31</v>
      </c>
      <c r="V21" s="11">
        <v>29</v>
      </c>
      <c r="W21" s="11">
        <v>0</v>
      </c>
      <c r="X21" s="11">
        <v>39</v>
      </c>
      <c r="Y21" s="12">
        <v>3192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764</v>
      </c>
      <c r="D22" s="11">
        <v>623</v>
      </c>
      <c r="E22" s="11">
        <v>708</v>
      </c>
      <c r="F22" s="11">
        <v>290</v>
      </c>
      <c r="G22" s="11">
        <v>552</v>
      </c>
      <c r="H22" s="11">
        <v>48</v>
      </c>
      <c r="I22" s="11">
        <v>0</v>
      </c>
      <c r="J22" s="11">
        <v>0</v>
      </c>
      <c r="K22" s="11">
        <v>86</v>
      </c>
      <c r="L22" s="11">
        <v>110</v>
      </c>
      <c r="M22" s="11">
        <v>88</v>
      </c>
      <c r="N22" s="11">
        <v>0</v>
      </c>
      <c r="O22" s="11">
        <v>0</v>
      </c>
      <c r="P22" s="11">
        <v>309</v>
      </c>
      <c r="Q22" s="11">
        <v>101</v>
      </c>
      <c r="R22" s="11">
        <v>153</v>
      </c>
      <c r="S22" s="11">
        <v>7</v>
      </c>
      <c r="T22" s="11">
        <v>0</v>
      </c>
      <c r="U22" s="11">
        <v>28</v>
      </c>
      <c r="V22" s="11">
        <v>63</v>
      </c>
      <c r="W22" s="11">
        <v>20</v>
      </c>
      <c r="X22" s="11">
        <v>19</v>
      </c>
      <c r="Y22" s="12">
        <v>3971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279</v>
      </c>
      <c r="D23" s="11">
        <v>428</v>
      </c>
      <c r="E23" s="11">
        <v>345</v>
      </c>
      <c r="F23" s="11">
        <v>218</v>
      </c>
      <c r="G23" s="11">
        <v>275</v>
      </c>
      <c r="H23" s="11">
        <v>662</v>
      </c>
      <c r="I23" s="11">
        <v>334</v>
      </c>
      <c r="J23" s="11">
        <v>187</v>
      </c>
      <c r="K23" s="11">
        <v>280</v>
      </c>
      <c r="L23" s="11">
        <v>235</v>
      </c>
      <c r="M23" s="11">
        <v>144</v>
      </c>
      <c r="N23" s="11">
        <v>11</v>
      </c>
      <c r="O23" s="11">
        <v>23</v>
      </c>
      <c r="P23" s="11">
        <v>329</v>
      </c>
      <c r="Q23" s="11">
        <v>50</v>
      </c>
      <c r="R23" s="11">
        <v>55</v>
      </c>
      <c r="S23" s="11">
        <v>11</v>
      </c>
      <c r="T23" s="11">
        <v>26</v>
      </c>
      <c r="U23" s="11">
        <v>11</v>
      </c>
      <c r="V23" s="11">
        <v>0</v>
      </c>
      <c r="W23" s="11">
        <v>0</v>
      </c>
      <c r="X23" s="11">
        <v>76</v>
      </c>
      <c r="Y23" s="12">
        <v>3979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212</v>
      </c>
      <c r="D24" s="11">
        <v>171</v>
      </c>
      <c r="E24" s="11">
        <v>99</v>
      </c>
      <c r="F24" s="11">
        <v>36</v>
      </c>
      <c r="G24" s="11">
        <v>101</v>
      </c>
      <c r="H24" s="11">
        <v>292</v>
      </c>
      <c r="I24" s="11">
        <v>556</v>
      </c>
      <c r="J24" s="11">
        <v>182</v>
      </c>
      <c r="K24" s="11">
        <v>524</v>
      </c>
      <c r="L24" s="11">
        <v>156</v>
      </c>
      <c r="M24" s="11">
        <v>231</v>
      </c>
      <c r="N24" s="11">
        <v>59</v>
      </c>
      <c r="O24" s="11">
        <v>6</v>
      </c>
      <c r="P24" s="11">
        <v>148</v>
      </c>
      <c r="Q24" s="11">
        <v>0</v>
      </c>
      <c r="R24" s="11">
        <v>11</v>
      </c>
      <c r="S24" s="11">
        <v>0</v>
      </c>
      <c r="T24" s="11">
        <v>19</v>
      </c>
      <c r="U24" s="11">
        <v>10</v>
      </c>
      <c r="V24" s="11">
        <v>52</v>
      </c>
      <c r="W24" s="11">
        <v>5</v>
      </c>
      <c r="X24" s="11">
        <v>100</v>
      </c>
      <c r="Y24" s="12">
        <v>2970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158</v>
      </c>
      <c r="D25" s="11">
        <v>169</v>
      </c>
      <c r="E25" s="11">
        <v>117</v>
      </c>
      <c r="F25" s="11">
        <v>29</v>
      </c>
      <c r="G25" s="11">
        <v>33</v>
      </c>
      <c r="H25" s="11">
        <v>300</v>
      </c>
      <c r="I25" s="11">
        <v>383</v>
      </c>
      <c r="J25" s="11">
        <v>548</v>
      </c>
      <c r="K25" s="11">
        <v>665</v>
      </c>
      <c r="L25" s="11">
        <v>536</v>
      </c>
      <c r="M25" s="11">
        <v>426</v>
      </c>
      <c r="N25" s="11">
        <v>128</v>
      </c>
      <c r="O25" s="11">
        <v>4</v>
      </c>
      <c r="P25" s="11">
        <v>127</v>
      </c>
      <c r="Q25" s="11">
        <v>18</v>
      </c>
      <c r="R25" s="11">
        <v>8</v>
      </c>
      <c r="S25" s="11">
        <v>5</v>
      </c>
      <c r="T25" s="11">
        <v>0</v>
      </c>
      <c r="U25" s="11">
        <v>0</v>
      </c>
      <c r="V25" s="11">
        <v>25</v>
      </c>
      <c r="W25" s="11">
        <v>0</v>
      </c>
      <c r="X25" s="11">
        <v>76</v>
      </c>
      <c r="Y25" s="12">
        <v>3755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230</v>
      </c>
      <c r="D26" s="11">
        <v>214</v>
      </c>
      <c r="E26" s="11">
        <v>102</v>
      </c>
      <c r="F26" s="11">
        <v>54</v>
      </c>
      <c r="G26" s="11">
        <v>73</v>
      </c>
      <c r="H26" s="11">
        <v>261</v>
      </c>
      <c r="I26" s="11">
        <v>249</v>
      </c>
      <c r="J26" s="11">
        <v>369</v>
      </c>
      <c r="K26" s="11">
        <v>1205</v>
      </c>
      <c r="L26" s="11">
        <v>427</v>
      </c>
      <c r="M26" s="11">
        <v>961</v>
      </c>
      <c r="N26" s="11">
        <v>74</v>
      </c>
      <c r="O26" s="11">
        <v>12</v>
      </c>
      <c r="P26" s="11">
        <v>417</v>
      </c>
      <c r="Q26" s="11">
        <v>75</v>
      </c>
      <c r="R26" s="11">
        <v>0</v>
      </c>
      <c r="S26" s="11">
        <v>18</v>
      </c>
      <c r="T26" s="11">
        <v>47</v>
      </c>
      <c r="U26" s="11">
        <v>0</v>
      </c>
      <c r="V26" s="11">
        <v>0</v>
      </c>
      <c r="W26" s="11">
        <v>7</v>
      </c>
      <c r="X26" s="11">
        <v>152</v>
      </c>
      <c r="Y26" s="12">
        <v>4947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154</v>
      </c>
      <c r="D27" s="11">
        <v>64</v>
      </c>
      <c r="E27" s="11">
        <v>117</v>
      </c>
      <c r="F27" s="11">
        <v>37</v>
      </c>
      <c r="G27" s="11">
        <v>118</v>
      </c>
      <c r="H27" s="11">
        <v>184</v>
      </c>
      <c r="I27" s="11">
        <v>116</v>
      </c>
      <c r="J27" s="11">
        <v>422</v>
      </c>
      <c r="K27" s="11">
        <v>576</v>
      </c>
      <c r="L27" s="11">
        <v>863</v>
      </c>
      <c r="M27" s="11">
        <v>1062</v>
      </c>
      <c r="N27" s="11">
        <v>183</v>
      </c>
      <c r="O27" s="11">
        <v>19</v>
      </c>
      <c r="P27" s="11">
        <v>196</v>
      </c>
      <c r="Q27" s="11">
        <v>9</v>
      </c>
      <c r="R27" s="11">
        <v>22</v>
      </c>
      <c r="S27" s="11">
        <v>19</v>
      </c>
      <c r="T27" s="11">
        <v>0</v>
      </c>
      <c r="U27" s="11">
        <v>9</v>
      </c>
      <c r="V27" s="11">
        <v>38</v>
      </c>
      <c r="W27" s="11">
        <v>0</v>
      </c>
      <c r="X27" s="11">
        <v>90</v>
      </c>
      <c r="Y27" s="12">
        <v>4299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211</v>
      </c>
      <c r="D28" s="11">
        <v>295</v>
      </c>
      <c r="E28" s="11">
        <v>94</v>
      </c>
      <c r="F28" s="11">
        <v>30</v>
      </c>
      <c r="G28" s="11">
        <v>34</v>
      </c>
      <c r="H28" s="11">
        <v>135</v>
      </c>
      <c r="I28" s="11">
        <v>163</v>
      </c>
      <c r="J28" s="11">
        <v>583</v>
      </c>
      <c r="K28" s="11">
        <v>983</v>
      </c>
      <c r="L28" s="11">
        <v>799</v>
      </c>
      <c r="M28" s="11">
        <v>2176</v>
      </c>
      <c r="N28" s="11">
        <v>106</v>
      </c>
      <c r="O28" s="11">
        <v>24</v>
      </c>
      <c r="P28" s="11">
        <v>144</v>
      </c>
      <c r="Q28" s="11">
        <v>14</v>
      </c>
      <c r="R28" s="11">
        <v>15</v>
      </c>
      <c r="S28" s="11">
        <v>3</v>
      </c>
      <c r="T28" s="11">
        <v>0</v>
      </c>
      <c r="U28" s="11">
        <v>19</v>
      </c>
      <c r="V28" s="11">
        <v>28</v>
      </c>
      <c r="W28" s="11">
        <v>0</v>
      </c>
      <c r="X28" s="11">
        <v>115</v>
      </c>
      <c r="Y28" s="12">
        <v>5970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81</v>
      </c>
      <c r="D29" s="11">
        <v>241</v>
      </c>
      <c r="E29" s="11">
        <v>31</v>
      </c>
      <c r="F29" s="11">
        <v>16</v>
      </c>
      <c r="G29" s="11">
        <v>28</v>
      </c>
      <c r="H29" s="11">
        <v>94</v>
      </c>
      <c r="I29" s="11">
        <v>90</v>
      </c>
      <c r="J29" s="11">
        <v>129</v>
      </c>
      <c r="K29" s="11">
        <v>423</v>
      </c>
      <c r="L29" s="11">
        <v>502</v>
      </c>
      <c r="M29" s="11">
        <v>542</v>
      </c>
      <c r="N29" s="11">
        <v>96</v>
      </c>
      <c r="O29" s="11">
        <v>0</v>
      </c>
      <c r="P29" s="11">
        <v>155</v>
      </c>
      <c r="Q29" s="11">
        <v>0</v>
      </c>
      <c r="R29" s="11">
        <v>15</v>
      </c>
      <c r="S29" s="11">
        <v>11</v>
      </c>
      <c r="T29" s="11">
        <v>9</v>
      </c>
      <c r="U29" s="11">
        <v>18</v>
      </c>
      <c r="V29" s="11">
        <v>15</v>
      </c>
      <c r="W29" s="11">
        <v>7</v>
      </c>
      <c r="X29" s="11">
        <v>86</v>
      </c>
      <c r="Y29" s="12">
        <v>2589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</v>
      </c>
      <c r="D30" s="11">
        <v>44</v>
      </c>
      <c r="E30" s="11">
        <v>0</v>
      </c>
      <c r="F30" s="11">
        <v>3</v>
      </c>
      <c r="G30" s="11">
        <v>0</v>
      </c>
      <c r="H30" s="11">
        <v>0</v>
      </c>
      <c r="I30" s="11">
        <v>2</v>
      </c>
      <c r="J30" s="11">
        <v>18</v>
      </c>
      <c r="K30" s="11">
        <v>33</v>
      </c>
      <c r="L30" s="11">
        <v>24</v>
      </c>
      <c r="M30" s="11">
        <v>33</v>
      </c>
      <c r="N30" s="11">
        <v>2</v>
      </c>
      <c r="O30" s="11">
        <v>86</v>
      </c>
      <c r="P30" s="11">
        <v>9</v>
      </c>
      <c r="Q30" s="11">
        <v>6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97</v>
      </c>
      <c r="Y30" s="12">
        <v>369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615</v>
      </c>
      <c r="D31" s="11">
        <v>1040</v>
      </c>
      <c r="E31" s="11">
        <v>1015</v>
      </c>
      <c r="F31" s="11">
        <v>199</v>
      </c>
      <c r="G31" s="11">
        <v>231</v>
      </c>
      <c r="H31" s="11">
        <v>115</v>
      </c>
      <c r="I31" s="11">
        <v>150</v>
      </c>
      <c r="J31" s="11">
        <v>13</v>
      </c>
      <c r="K31" s="11">
        <v>338</v>
      </c>
      <c r="L31" s="11">
        <v>53</v>
      </c>
      <c r="M31" s="11">
        <v>173</v>
      </c>
      <c r="N31" s="11">
        <v>17</v>
      </c>
      <c r="O31" s="11">
        <v>26</v>
      </c>
      <c r="P31" s="11">
        <v>1511</v>
      </c>
      <c r="Q31" s="11">
        <v>109</v>
      </c>
      <c r="R31" s="11">
        <v>140</v>
      </c>
      <c r="S31" s="11">
        <v>0</v>
      </c>
      <c r="T31" s="11">
        <v>233</v>
      </c>
      <c r="U31" s="11">
        <v>216</v>
      </c>
      <c r="V31" s="11">
        <v>28</v>
      </c>
      <c r="W31" s="11">
        <v>0</v>
      </c>
      <c r="X31" s="11">
        <v>132</v>
      </c>
      <c r="Y31" s="12">
        <v>6355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363</v>
      </c>
      <c r="D32" s="11">
        <v>468</v>
      </c>
      <c r="E32" s="11">
        <v>225</v>
      </c>
      <c r="F32" s="11">
        <v>115</v>
      </c>
      <c r="G32" s="11">
        <v>397</v>
      </c>
      <c r="H32" s="11">
        <v>96</v>
      </c>
      <c r="I32" s="11">
        <v>30</v>
      </c>
      <c r="J32" s="11">
        <v>4</v>
      </c>
      <c r="K32" s="11">
        <v>36</v>
      </c>
      <c r="L32" s="11">
        <v>30</v>
      </c>
      <c r="M32" s="11">
        <v>0</v>
      </c>
      <c r="N32" s="11">
        <v>0</v>
      </c>
      <c r="O32" s="11">
        <v>0</v>
      </c>
      <c r="P32" s="11">
        <v>132</v>
      </c>
      <c r="Q32" s="11">
        <v>537</v>
      </c>
      <c r="R32" s="11">
        <v>530</v>
      </c>
      <c r="S32" s="11">
        <v>14</v>
      </c>
      <c r="T32" s="11">
        <v>8</v>
      </c>
      <c r="U32" s="11">
        <v>14</v>
      </c>
      <c r="V32" s="11">
        <v>32</v>
      </c>
      <c r="W32" s="11">
        <v>64</v>
      </c>
      <c r="X32" s="11">
        <v>7</v>
      </c>
      <c r="Y32" s="12">
        <v>3102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378</v>
      </c>
      <c r="D33" s="11">
        <v>632</v>
      </c>
      <c r="E33" s="11">
        <v>271</v>
      </c>
      <c r="F33" s="11">
        <v>153</v>
      </c>
      <c r="G33" s="11">
        <v>348</v>
      </c>
      <c r="H33" s="11">
        <v>45</v>
      </c>
      <c r="I33" s="11">
        <v>39</v>
      </c>
      <c r="J33" s="11">
        <v>27</v>
      </c>
      <c r="K33" s="11">
        <v>42</v>
      </c>
      <c r="L33" s="11">
        <v>20</v>
      </c>
      <c r="M33" s="11">
        <v>56</v>
      </c>
      <c r="N33" s="11">
        <v>0</v>
      </c>
      <c r="O33" s="11">
        <v>0</v>
      </c>
      <c r="P33" s="11">
        <v>244</v>
      </c>
      <c r="Q33" s="11">
        <v>378</v>
      </c>
      <c r="R33" s="11">
        <v>1269</v>
      </c>
      <c r="S33" s="11">
        <v>0</v>
      </c>
      <c r="T33" s="11">
        <v>17</v>
      </c>
      <c r="U33" s="11">
        <v>68</v>
      </c>
      <c r="V33" s="11">
        <v>198</v>
      </c>
      <c r="W33" s="11">
        <v>25</v>
      </c>
      <c r="X33" s="11">
        <v>64</v>
      </c>
      <c r="Y33" s="12">
        <v>4276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43</v>
      </c>
      <c r="D34" s="11">
        <v>52</v>
      </c>
      <c r="E34" s="11">
        <v>23</v>
      </c>
      <c r="F34" s="11">
        <v>3</v>
      </c>
      <c r="G34" s="11">
        <v>20</v>
      </c>
      <c r="H34" s="11">
        <v>45</v>
      </c>
      <c r="I34" s="11">
        <v>41</v>
      </c>
      <c r="J34" s="11">
        <v>72</v>
      </c>
      <c r="K34" s="11">
        <v>118</v>
      </c>
      <c r="L34" s="11">
        <v>98</v>
      </c>
      <c r="M34" s="11">
        <v>165</v>
      </c>
      <c r="N34" s="11">
        <v>20</v>
      </c>
      <c r="O34" s="11">
        <v>6</v>
      </c>
      <c r="P34" s="11">
        <v>28</v>
      </c>
      <c r="Q34" s="11">
        <v>4</v>
      </c>
      <c r="R34" s="11">
        <v>6</v>
      </c>
      <c r="S34" s="11">
        <v>156</v>
      </c>
      <c r="T34" s="11">
        <v>5</v>
      </c>
      <c r="U34" s="11">
        <v>0</v>
      </c>
      <c r="V34" s="11">
        <v>15</v>
      </c>
      <c r="W34" s="11">
        <v>0</v>
      </c>
      <c r="X34" s="11">
        <v>160</v>
      </c>
      <c r="Y34" s="12">
        <v>1081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146</v>
      </c>
      <c r="D35" s="11">
        <v>293</v>
      </c>
      <c r="E35" s="11">
        <v>74</v>
      </c>
      <c r="F35" s="11">
        <v>0</v>
      </c>
      <c r="G35" s="11">
        <v>31</v>
      </c>
      <c r="H35" s="11">
        <v>17</v>
      </c>
      <c r="I35" s="11">
        <v>13</v>
      </c>
      <c r="J35" s="11">
        <v>16</v>
      </c>
      <c r="K35" s="11">
        <v>26</v>
      </c>
      <c r="L35" s="11">
        <v>9</v>
      </c>
      <c r="M35" s="11">
        <v>8</v>
      </c>
      <c r="N35" s="11">
        <v>31</v>
      </c>
      <c r="O35" s="11">
        <v>0</v>
      </c>
      <c r="P35" s="11">
        <v>794</v>
      </c>
      <c r="Q35" s="11">
        <v>18</v>
      </c>
      <c r="R35" s="11">
        <v>21</v>
      </c>
      <c r="S35" s="11">
        <v>0</v>
      </c>
      <c r="T35" s="11">
        <v>1723</v>
      </c>
      <c r="U35" s="11">
        <v>774</v>
      </c>
      <c r="V35" s="11">
        <v>0</v>
      </c>
      <c r="W35" s="11">
        <v>0</v>
      </c>
      <c r="X35" s="11">
        <v>40</v>
      </c>
      <c r="Y35" s="12">
        <v>4035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142</v>
      </c>
      <c r="D36" s="11">
        <v>148</v>
      </c>
      <c r="E36" s="11">
        <v>196</v>
      </c>
      <c r="F36" s="11">
        <v>2</v>
      </c>
      <c r="G36" s="11">
        <v>96</v>
      </c>
      <c r="H36" s="11">
        <v>5</v>
      </c>
      <c r="I36" s="11">
        <v>0</v>
      </c>
      <c r="J36" s="11">
        <v>12</v>
      </c>
      <c r="K36" s="11">
        <v>21</v>
      </c>
      <c r="L36" s="11">
        <v>7</v>
      </c>
      <c r="M36" s="11">
        <v>12</v>
      </c>
      <c r="N36" s="11">
        <v>0</v>
      </c>
      <c r="O36" s="11">
        <v>0</v>
      </c>
      <c r="P36" s="11">
        <v>496</v>
      </c>
      <c r="Q36" s="11">
        <v>30</v>
      </c>
      <c r="R36" s="11">
        <v>0</v>
      </c>
      <c r="S36" s="11">
        <v>0</v>
      </c>
      <c r="T36" s="11">
        <v>707</v>
      </c>
      <c r="U36" s="11">
        <v>996</v>
      </c>
      <c r="V36" s="11">
        <v>14</v>
      </c>
      <c r="W36" s="11">
        <v>0</v>
      </c>
      <c r="X36" s="11">
        <v>45</v>
      </c>
      <c r="Y36" s="12">
        <v>2930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141</v>
      </c>
      <c r="D37" s="11">
        <v>246</v>
      </c>
      <c r="E37" s="11">
        <v>82</v>
      </c>
      <c r="F37" s="11">
        <v>67</v>
      </c>
      <c r="G37" s="11">
        <v>126</v>
      </c>
      <c r="H37" s="11">
        <v>32</v>
      </c>
      <c r="I37" s="11">
        <v>8</v>
      </c>
      <c r="J37" s="11">
        <v>0</v>
      </c>
      <c r="K37" s="11">
        <v>71</v>
      </c>
      <c r="L37" s="11">
        <v>29</v>
      </c>
      <c r="M37" s="11">
        <v>34</v>
      </c>
      <c r="N37" s="11">
        <v>9</v>
      </c>
      <c r="O37" s="11">
        <v>0</v>
      </c>
      <c r="P37" s="11">
        <v>181</v>
      </c>
      <c r="Q37" s="11">
        <v>57</v>
      </c>
      <c r="R37" s="11">
        <v>280</v>
      </c>
      <c r="S37" s="11">
        <v>0</v>
      </c>
      <c r="T37" s="11">
        <v>0</v>
      </c>
      <c r="U37" s="11">
        <v>0</v>
      </c>
      <c r="V37" s="11">
        <v>1168</v>
      </c>
      <c r="W37" s="11">
        <v>9</v>
      </c>
      <c r="X37" s="11">
        <v>70</v>
      </c>
      <c r="Y37" s="12">
        <v>2609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134</v>
      </c>
      <c r="D38" s="11">
        <v>71</v>
      </c>
      <c r="E38" s="11">
        <v>85</v>
      </c>
      <c r="F38" s="11">
        <v>31</v>
      </c>
      <c r="G38" s="11">
        <v>78</v>
      </c>
      <c r="H38" s="11">
        <v>0</v>
      </c>
      <c r="I38" s="11">
        <v>6</v>
      </c>
      <c r="J38" s="11">
        <v>0</v>
      </c>
      <c r="K38" s="11">
        <v>5</v>
      </c>
      <c r="L38" s="11">
        <v>4</v>
      </c>
      <c r="M38" s="11">
        <v>3</v>
      </c>
      <c r="N38" s="11">
        <v>5</v>
      </c>
      <c r="O38" s="11">
        <v>0</v>
      </c>
      <c r="P38" s="11">
        <v>27</v>
      </c>
      <c r="Q38" s="11">
        <v>128</v>
      </c>
      <c r="R38" s="11">
        <v>104</v>
      </c>
      <c r="S38" s="11">
        <v>0</v>
      </c>
      <c r="T38" s="11">
        <v>15</v>
      </c>
      <c r="U38" s="11">
        <v>13</v>
      </c>
      <c r="V38" s="11">
        <v>0</v>
      </c>
      <c r="W38" s="11">
        <v>311</v>
      </c>
      <c r="X38" s="11">
        <v>29</v>
      </c>
      <c r="Y38" s="12">
        <v>1048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28</v>
      </c>
      <c r="D39" s="11">
        <v>34</v>
      </c>
      <c r="E39" s="11">
        <v>52</v>
      </c>
      <c r="F39" s="11">
        <v>0</v>
      </c>
      <c r="G39" s="11">
        <v>55</v>
      </c>
      <c r="H39" s="11">
        <v>28</v>
      </c>
      <c r="I39" s="11">
        <v>20</v>
      </c>
      <c r="J39" s="11">
        <v>12</v>
      </c>
      <c r="K39" s="11">
        <v>30</v>
      </c>
      <c r="L39" s="11">
        <v>18</v>
      </c>
      <c r="M39" s="11">
        <v>22</v>
      </c>
      <c r="N39" s="11">
        <v>0</v>
      </c>
      <c r="O39" s="11">
        <v>0</v>
      </c>
      <c r="P39" s="11">
        <v>25</v>
      </c>
      <c r="Q39" s="11">
        <v>12</v>
      </c>
      <c r="R39" s="11">
        <v>40</v>
      </c>
      <c r="S39" s="11">
        <v>16</v>
      </c>
      <c r="T39" s="11">
        <v>8</v>
      </c>
      <c r="U39" s="11">
        <v>0</v>
      </c>
      <c r="V39" s="11">
        <v>0</v>
      </c>
      <c r="W39" s="11">
        <v>0</v>
      </c>
      <c r="X39" s="11">
        <v>89</v>
      </c>
      <c r="Y39" s="12">
        <v>490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7697</v>
      </c>
      <c r="D40" s="15">
        <v>9691</v>
      </c>
      <c r="E40" s="15">
        <v>8714</v>
      </c>
      <c r="F40" s="15">
        <v>2382</v>
      </c>
      <c r="G40" s="15">
        <v>4905</v>
      </c>
      <c r="H40" s="15">
        <v>2717</v>
      </c>
      <c r="I40" s="15">
        <v>2301</v>
      </c>
      <c r="J40" s="15">
        <v>2714</v>
      </c>
      <c r="K40" s="15">
        <v>5844</v>
      </c>
      <c r="L40" s="15">
        <v>4079</v>
      </c>
      <c r="M40" s="15">
        <v>6302</v>
      </c>
      <c r="N40" s="15">
        <v>767</v>
      </c>
      <c r="O40" s="15">
        <v>205</v>
      </c>
      <c r="P40" s="15">
        <v>7315</v>
      </c>
      <c r="Q40" s="15">
        <v>1911</v>
      </c>
      <c r="R40" s="15">
        <v>3309</v>
      </c>
      <c r="S40" s="15">
        <v>290</v>
      </c>
      <c r="T40" s="15">
        <v>3026</v>
      </c>
      <c r="U40" s="15">
        <v>2395</v>
      </c>
      <c r="V40" s="15">
        <v>1770</v>
      </c>
      <c r="W40" s="15">
        <v>487</v>
      </c>
      <c r="X40" s="15">
        <v>1708</v>
      </c>
      <c r="Y40" s="16">
        <v>80530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239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3112.9400000000032</v>
      </c>
      <c r="D18" s="11">
        <v>1521.1100000000006</v>
      </c>
      <c r="E18" s="11">
        <v>1603.8800000000008</v>
      </c>
      <c r="F18" s="11">
        <v>500.51999999999987</v>
      </c>
      <c r="G18" s="11">
        <v>1639.7799999999986</v>
      </c>
      <c r="H18" s="11">
        <v>327.64000000000004</v>
      </c>
      <c r="I18" s="11">
        <v>179.66</v>
      </c>
      <c r="J18" s="11">
        <v>117.45</v>
      </c>
      <c r="K18" s="11">
        <v>326.8</v>
      </c>
      <c r="L18" s="11">
        <v>154.22999999999999</v>
      </c>
      <c r="M18" s="11">
        <v>217.72</v>
      </c>
      <c r="N18" s="11">
        <v>12.24</v>
      </c>
      <c r="O18" s="11">
        <v>0</v>
      </c>
      <c r="P18" s="11">
        <v>1217.9000000000001</v>
      </c>
      <c r="Q18" s="11">
        <v>387.04999999999995</v>
      </c>
      <c r="R18" s="11">
        <v>371.06000000000012</v>
      </c>
      <c r="S18" s="11">
        <v>30.369999999999997</v>
      </c>
      <c r="T18" s="11">
        <v>223.76</v>
      </c>
      <c r="U18" s="11">
        <v>117.63000000000001</v>
      </c>
      <c r="V18" s="11">
        <v>163.11000000000001</v>
      </c>
      <c r="W18" s="11">
        <v>35.840000000000003</v>
      </c>
      <c r="X18" s="11">
        <v>328.97000000000008</v>
      </c>
      <c r="Y18" s="12">
        <f t="shared" ref="Y18:Y39" si="0">SUM(C18:X18)</f>
        <v>12589.66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1264.3</v>
      </c>
      <c r="D19" s="11">
        <v>1777.809999999999</v>
      </c>
      <c r="E19" s="11">
        <v>2298.27</v>
      </c>
      <c r="F19" s="11">
        <v>357.76</v>
      </c>
      <c r="G19" s="11">
        <v>901.4200000000003</v>
      </c>
      <c r="H19" s="11">
        <v>187.53</v>
      </c>
      <c r="I19" s="11">
        <v>113.46</v>
      </c>
      <c r="J19" s="11">
        <v>97.279999999999987</v>
      </c>
      <c r="K19" s="11">
        <v>189.45000000000002</v>
      </c>
      <c r="L19" s="11">
        <v>117.49000000000001</v>
      </c>
      <c r="M19" s="11">
        <v>85.22</v>
      </c>
      <c r="N19" s="11">
        <v>24.259999999999998</v>
      </c>
      <c r="O19" s="11">
        <v>0</v>
      </c>
      <c r="P19" s="11">
        <v>830.69</v>
      </c>
      <c r="Q19" s="11">
        <v>122.14</v>
      </c>
      <c r="R19" s="11">
        <v>435.13000000000005</v>
      </c>
      <c r="S19" s="11">
        <v>7.69</v>
      </c>
      <c r="T19" s="11">
        <v>93.460000000000008</v>
      </c>
      <c r="U19" s="11">
        <v>91.56</v>
      </c>
      <c r="V19" s="11">
        <v>89.61</v>
      </c>
      <c r="W19" s="11">
        <v>22.03</v>
      </c>
      <c r="X19" s="11">
        <v>162.22</v>
      </c>
      <c r="Y19" s="12">
        <f t="shared" si="0"/>
        <v>9268.779999999997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1430.8700000000008</v>
      </c>
      <c r="D20" s="11">
        <v>1920.02</v>
      </c>
      <c r="E20" s="11">
        <v>2830.3699999999972</v>
      </c>
      <c r="F20" s="11">
        <v>479.71000000000009</v>
      </c>
      <c r="G20" s="11">
        <v>1115.8799999999992</v>
      </c>
      <c r="H20" s="11">
        <v>249.93999999999997</v>
      </c>
      <c r="I20" s="11">
        <v>68.540000000000006</v>
      </c>
      <c r="J20" s="11">
        <v>51.14</v>
      </c>
      <c r="K20" s="11">
        <v>258.87000000000006</v>
      </c>
      <c r="L20" s="11">
        <v>121.03</v>
      </c>
      <c r="M20" s="11">
        <v>113.47</v>
      </c>
      <c r="N20" s="11">
        <v>5.16</v>
      </c>
      <c r="O20" s="11">
        <v>0</v>
      </c>
      <c r="P20" s="11">
        <v>1047.7100000000003</v>
      </c>
      <c r="Q20" s="11">
        <v>226.62999999999997</v>
      </c>
      <c r="R20" s="11">
        <v>328.91999999999996</v>
      </c>
      <c r="S20" s="11">
        <v>11.379999999999999</v>
      </c>
      <c r="T20" s="11">
        <v>102.34000000000002</v>
      </c>
      <c r="U20" s="11">
        <v>78.94</v>
      </c>
      <c r="V20" s="11">
        <v>36.67</v>
      </c>
      <c r="W20" s="11">
        <v>25.849999999999998</v>
      </c>
      <c r="X20" s="11">
        <v>172.84999999999997</v>
      </c>
      <c r="Y20" s="12">
        <f t="shared" si="0"/>
        <v>10676.289999999999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1061.6700000000005</v>
      </c>
      <c r="D21" s="11">
        <v>920.41000000000031</v>
      </c>
      <c r="E21" s="11">
        <v>856.77</v>
      </c>
      <c r="F21" s="11">
        <v>876.36999999999989</v>
      </c>
      <c r="G21" s="11">
        <v>882.93</v>
      </c>
      <c r="H21" s="11">
        <v>360.66999999999996</v>
      </c>
      <c r="I21" s="11">
        <v>114.39999999999999</v>
      </c>
      <c r="J21" s="11">
        <v>95.579999999999984</v>
      </c>
      <c r="K21" s="11">
        <v>277.78000000000003</v>
      </c>
      <c r="L21" s="11">
        <v>76.61</v>
      </c>
      <c r="M21" s="11">
        <v>116.32</v>
      </c>
      <c r="N21" s="11">
        <v>0</v>
      </c>
      <c r="O21" s="11">
        <v>9.18</v>
      </c>
      <c r="P21" s="11">
        <v>919.96999999999957</v>
      </c>
      <c r="Q21" s="11">
        <v>187.34</v>
      </c>
      <c r="R21" s="11">
        <v>204.10999999999999</v>
      </c>
      <c r="S21" s="11">
        <v>7.59</v>
      </c>
      <c r="T21" s="11">
        <v>91.24</v>
      </c>
      <c r="U21" s="11">
        <v>41.59</v>
      </c>
      <c r="V21" s="11">
        <v>113.42</v>
      </c>
      <c r="W21" s="11">
        <v>12.44</v>
      </c>
      <c r="X21" s="11">
        <v>144.71999999999997</v>
      </c>
      <c r="Y21" s="12">
        <f t="shared" si="0"/>
        <v>7371.1099999999988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1616.7200000000005</v>
      </c>
      <c r="D22" s="11">
        <v>944.10000000000048</v>
      </c>
      <c r="E22" s="11">
        <v>1111.9599999999996</v>
      </c>
      <c r="F22" s="11">
        <v>598.81999999999994</v>
      </c>
      <c r="G22" s="11">
        <v>1168.4999999999998</v>
      </c>
      <c r="H22" s="11">
        <v>296.72000000000008</v>
      </c>
      <c r="I22" s="11">
        <v>28.959999999999997</v>
      </c>
      <c r="J22" s="11">
        <v>54.260000000000005</v>
      </c>
      <c r="K22" s="11">
        <v>185.12000000000003</v>
      </c>
      <c r="L22" s="11">
        <v>161.52000000000001</v>
      </c>
      <c r="M22" s="11">
        <v>169.17</v>
      </c>
      <c r="N22" s="11">
        <v>71.52000000000001</v>
      </c>
      <c r="O22" s="11">
        <v>0</v>
      </c>
      <c r="P22" s="11">
        <v>667.91999999999973</v>
      </c>
      <c r="Q22" s="11">
        <v>273.65000000000003</v>
      </c>
      <c r="R22" s="11">
        <v>314.84000000000003</v>
      </c>
      <c r="S22" s="11">
        <v>18.98</v>
      </c>
      <c r="T22" s="11">
        <v>24</v>
      </c>
      <c r="U22" s="11">
        <v>50.15</v>
      </c>
      <c r="V22" s="11">
        <v>81.569999999999993</v>
      </c>
      <c r="W22" s="11">
        <v>30.400000000000002</v>
      </c>
      <c r="X22" s="11">
        <v>235.60999999999999</v>
      </c>
      <c r="Y22" s="12">
        <f t="shared" si="0"/>
        <v>8104.49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1159.1099999999994</v>
      </c>
      <c r="D23" s="11">
        <v>556.0300000000002</v>
      </c>
      <c r="E23" s="11">
        <v>678.1400000000001</v>
      </c>
      <c r="F23" s="11">
        <v>598.25999999999988</v>
      </c>
      <c r="G23" s="11">
        <v>968.35999999999979</v>
      </c>
      <c r="H23" s="11">
        <v>1585.3299999999992</v>
      </c>
      <c r="I23" s="11">
        <v>640.16999999999996</v>
      </c>
      <c r="J23" s="11">
        <v>478.8900000000001</v>
      </c>
      <c r="K23" s="11">
        <v>657.7600000000001</v>
      </c>
      <c r="L23" s="11">
        <v>467.51999999999992</v>
      </c>
      <c r="M23" s="11">
        <v>339.37000000000006</v>
      </c>
      <c r="N23" s="11">
        <v>39.550000000000004</v>
      </c>
      <c r="O23" s="11">
        <v>28.549999999999997</v>
      </c>
      <c r="P23" s="11">
        <v>829.38000000000045</v>
      </c>
      <c r="Q23" s="11">
        <v>108.73999999999998</v>
      </c>
      <c r="R23" s="11">
        <v>150.53</v>
      </c>
      <c r="S23" s="11">
        <v>35.6</v>
      </c>
      <c r="T23" s="11">
        <v>71.8</v>
      </c>
      <c r="U23" s="11">
        <v>47.59</v>
      </c>
      <c r="V23" s="11">
        <v>89.17</v>
      </c>
      <c r="W23" s="11">
        <v>22.15</v>
      </c>
      <c r="X23" s="11">
        <v>216.87000000000003</v>
      </c>
      <c r="Y23" s="12">
        <f t="shared" si="0"/>
        <v>9768.8700000000008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542.41000000000008</v>
      </c>
      <c r="D24" s="11">
        <v>284.06</v>
      </c>
      <c r="E24" s="11">
        <v>230.96999999999997</v>
      </c>
      <c r="F24" s="11">
        <v>101.68000000000002</v>
      </c>
      <c r="G24" s="11">
        <v>314.49999999999994</v>
      </c>
      <c r="H24" s="11">
        <v>844.42000000000007</v>
      </c>
      <c r="I24" s="11">
        <v>1185.2199999999998</v>
      </c>
      <c r="J24" s="11">
        <v>425.53</v>
      </c>
      <c r="K24" s="11">
        <v>1163.9899999999993</v>
      </c>
      <c r="L24" s="11">
        <v>356.67999999999995</v>
      </c>
      <c r="M24" s="11">
        <v>524.2700000000001</v>
      </c>
      <c r="N24" s="11">
        <v>149.38000000000002</v>
      </c>
      <c r="O24" s="11">
        <v>14.940000000000001</v>
      </c>
      <c r="P24" s="11">
        <v>560.32999999999993</v>
      </c>
      <c r="Q24" s="11">
        <v>38.67</v>
      </c>
      <c r="R24" s="11">
        <v>34.99</v>
      </c>
      <c r="S24" s="11">
        <v>18.420000000000002</v>
      </c>
      <c r="T24" s="11">
        <v>71.06</v>
      </c>
      <c r="U24" s="11">
        <v>27.41</v>
      </c>
      <c r="V24" s="11">
        <v>54.839999999999996</v>
      </c>
      <c r="W24" s="11">
        <v>4.5199999999999996</v>
      </c>
      <c r="X24" s="11">
        <v>232.75</v>
      </c>
      <c r="Y24" s="12">
        <f t="shared" si="0"/>
        <v>7181.04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529.73000000000013</v>
      </c>
      <c r="D25" s="11">
        <v>206.57999999999998</v>
      </c>
      <c r="E25" s="11">
        <v>206.71999999999997</v>
      </c>
      <c r="F25" s="11">
        <v>65.86</v>
      </c>
      <c r="G25" s="11">
        <v>242.71999999999997</v>
      </c>
      <c r="H25" s="11">
        <v>866.36000000000035</v>
      </c>
      <c r="I25" s="11">
        <v>777.04000000000019</v>
      </c>
      <c r="J25" s="11">
        <v>1255.23</v>
      </c>
      <c r="K25" s="11">
        <v>1458.3800000000003</v>
      </c>
      <c r="L25" s="11">
        <v>1033.23</v>
      </c>
      <c r="M25" s="11">
        <v>993.78000000000043</v>
      </c>
      <c r="N25" s="11">
        <v>204.58000000000004</v>
      </c>
      <c r="O25" s="11">
        <v>15.04</v>
      </c>
      <c r="P25" s="11">
        <v>365.10999999999996</v>
      </c>
      <c r="Q25" s="11">
        <v>22.98</v>
      </c>
      <c r="R25" s="11">
        <v>38.909999999999997</v>
      </c>
      <c r="S25" s="11">
        <v>17.579999999999998</v>
      </c>
      <c r="T25" s="11">
        <v>106.99999999999999</v>
      </c>
      <c r="U25" s="11">
        <v>7.14</v>
      </c>
      <c r="V25" s="11">
        <v>56.710000000000008</v>
      </c>
      <c r="W25" s="11">
        <v>9.17</v>
      </c>
      <c r="X25" s="11">
        <v>358.28000000000014</v>
      </c>
      <c r="Y25" s="12">
        <f t="shared" si="0"/>
        <v>8838.1299999999992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644.42000000000007</v>
      </c>
      <c r="D26" s="11">
        <v>414.30999999999989</v>
      </c>
      <c r="E26" s="11">
        <v>285.2999999999999</v>
      </c>
      <c r="F26" s="11">
        <v>181.60000000000002</v>
      </c>
      <c r="G26" s="11">
        <v>320.56</v>
      </c>
      <c r="H26" s="11">
        <v>696.13000000000034</v>
      </c>
      <c r="I26" s="11">
        <v>684.32000000000016</v>
      </c>
      <c r="J26" s="11">
        <v>809.93000000000018</v>
      </c>
      <c r="K26" s="11">
        <v>2492.7200000000025</v>
      </c>
      <c r="L26" s="11">
        <v>1146.2299999999998</v>
      </c>
      <c r="M26" s="11">
        <v>2331.2500000000005</v>
      </c>
      <c r="N26" s="11">
        <v>203.05000000000004</v>
      </c>
      <c r="O26" s="11">
        <v>13.879999999999999</v>
      </c>
      <c r="P26" s="11">
        <v>784.33</v>
      </c>
      <c r="Q26" s="11">
        <v>78.760000000000005</v>
      </c>
      <c r="R26" s="11">
        <v>81.62</v>
      </c>
      <c r="S26" s="11">
        <v>13.64</v>
      </c>
      <c r="T26" s="11">
        <v>119.77000000000001</v>
      </c>
      <c r="U26" s="11">
        <v>0</v>
      </c>
      <c r="V26" s="11">
        <v>68.97</v>
      </c>
      <c r="W26" s="11">
        <v>23.12</v>
      </c>
      <c r="X26" s="11">
        <v>441.99999999999994</v>
      </c>
      <c r="Y26" s="12">
        <f t="shared" si="0"/>
        <v>11835.910000000003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393.87000000000006</v>
      </c>
      <c r="D27" s="11">
        <v>126.25000000000001</v>
      </c>
      <c r="E27" s="11">
        <v>191.23000000000002</v>
      </c>
      <c r="F27" s="11">
        <v>80.400000000000006</v>
      </c>
      <c r="G27" s="11">
        <v>304.49</v>
      </c>
      <c r="H27" s="11">
        <v>355.75999999999993</v>
      </c>
      <c r="I27" s="11">
        <v>345.57</v>
      </c>
      <c r="J27" s="11">
        <v>807.69999999999982</v>
      </c>
      <c r="K27" s="11">
        <v>1192.7799999999997</v>
      </c>
      <c r="L27" s="11">
        <v>1898.9400000000007</v>
      </c>
      <c r="M27" s="11">
        <v>1959.89</v>
      </c>
      <c r="N27" s="11">
        <v>323.19000000000005</v>
      </c>
      <c r="O27" s="11">
        <v>31.68</v>
      </c>
      <c r="P27" s="11">
        <v>415.90999999999991</v>
      </c>
      <c r="Q27" s="11">
        <v>24.34</v>
      </c>
      <c r="R27" s="11">
        <v>24.060000000000002</v>
      </c>
      <c r="S27" s="11">
        <v>73.209999999999994</v>
      </c>
      <c r="T27" s="11">
        <v>54.599999999999994</v>
      </c>
      <c r="U27" s="11">
        <v>34.340000000000003</v>
      </c>
      <c r="V27" s="11">
        <v>57.37</v>
      </c>
      <c r="W27" s="11">
        <v>8.9</v>
      </c>
      <c r="X27" s="11">
        <v>181.57</v>
      </c>
      <c r="Y27" s="12">
        <f t="shared" si="0"/>
        <v>8886.0500000000011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586.79000000000008</v>
      </c>
      <c r="D28" s="11">
        <v>297.98</v>
      </c>
      <c r="E28" s="11">
        <v>242.45000000000002</v>
      </c>
      <c r="F28" s="11">
        <v>82.9</v>
      </c>
      <c r="G28" s="11">
        <v>280.97999999999996</v>
      </c>
      <c r="H28" s="11">
        <v>522.95000000000016</v>
      </c>
      <c r="I28" s="11">
        <v>430.47000000000008</v>
      </c>
      <c r="J28" s="11">
        <v>892.2100000000006</v>
      </c>
      <c r="K28" s="11">
        <v>2032.5099999999995</v>
      </c>
      <c r="L28" s="11">
        <v>1638.5199999999995</v>
      </c>
      <c r="M28" s="11">
        <v>3774.79</v>
      </c>
      <c r="N28" s="11">
        <v>357.87</v>
      </c>
      <c r="O28" s="11">
        <v>41.14</v>
      </c>
      <c r="P28" s="11">
        <v>646.83000000000027</v>
      </c>
      <c r="Q28" s="11">
        <v>31.43</v>
      </c>
      <c r="R28" s="11">
        <v>60.120000000000005</v>
      </c>
      <c r="S28" s="11">
        <v>45.91</v>
      </c>
      <c r="T28" s="11">
        <v>60.129999999999995</v>
      </c>
      <c r="U28" s="11">
        <v>41.59</v>
      </c>
      <c r="V28" s="11">
        <v>42.339999999999996</v>
      </c>
      <c r="W28" s="11">
        <v>0</v>
      </c>
      <c r="X28" s="11">
        <v>258.43</v>
      </c>
      <c r="Y28" s="12">
        <f t="shared" si="0"/>
        <v>12368.34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294.69</v>
      </c>
      <c r="D29" s="11">
        <v>241.48</v>
      </c>
      <c r="E29" s="11">
        <v>122.94000000000003</v>
      </c>
      <c r="F29" s="11">
        <v>33.14</v>
      </c>
      <c r="G29" s="11">
        <v>175.93</v>
      </c>
      <c r="H29" s="11">
        <v>355.21999999999997</v>
      </c>
      <c r="I29" s="11">
        <v>207.18000000000004</v>
      </c>
      <c r="J29" s="11">
        <v>327.93000000000006</v>
      </c>
      <c r="K29" s="11">
        <v>1008.8999999999994</v>
      </c>
      <c r="L29" s="11">
        <v>932.68999999999971</v>
      </c>
      <c r="M29" s="11">
        <v>1189.9900000000005</v>
      </c>
      <c r="N29" s="11">
        <v>435.81999999999988</v>
      </c>
      <c r="O29" s="11">
        <v>8.77</v>
      </c>
      <c r="P29" s="11">
        <v>316.01000000000005</v>
      </c>
      <c r="Q29" s="11">
        <v>17.54</v>
      </c>
      <c r="R29" s="11">
        <v>15.42</v>
      </c>
      <c r="S29" s="11">
        <v>43.78</v>
      </c>
      <c r="T29" s="11">
        <v>21.77</v>
      </c>
      <c r="U29" s="11">
        <v>32.989999999999995</v>
      </c>
      <c r="V29" s="11">
        <v>34.200000000000003</v>
      </c>
      <c r="W29" s="11">
        <v>13.45</v>
      </c>
      <c r="X29" s="11">
        <v>285.85999999999996</v>
      </c>
      <c r="Y29" s="12">
        <f t="shared" si="0"/>
        <v>6115.7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36.289999999999992</v>
      </c>
      <c r="D30" s="11">
        <v>26.62</v>
      </c>
      <c r="E30" s="11">
        <v>1.89</v>
      </c>
      <c r="F30" s="11">
        <v>26.539999999999996</v>
      </c>
      <c r="G30" s="11">
        <v>20.68</v>
      </c>
      <c r="H30" s="11">
        <v>27.44</v>
      </c>
      <c r="I30" s="11">
        <v>24.42</v>
      </c>
      <c r="J30" s="11">
        <v>47.45</v>
      </c>
      <c r="K30" s="11">
        <v>116.62000000000002</v>
      </c>
      <c r="L30" s="11">
        <v>54.510000000000012</v>
      </c>
      <c r="M30" s="11">
        <v>56.87</v>
      </c>
      <c r="N30" s="11">
        <v>13.959999999999999</v>
      </c>
      <c r="O30" s="11">
        <v>268.38999999999993</v>
      </c>
      <c r="P30" s="11">
        <v>44.33</v>
      </c>
      <c r="Q30" s="11">
        <v>20.07</v>
      </c>
      <c r="R30" s="11">
        <v>6.71</v>
      </c>
      <c r="S30" s="11">
        <v>0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292.28000000000009</v>
      </c>
      <c r="Y30" s="12">
        <f t="shared" si="0"/>
        <v>1099.1199999999999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1728.6600000000012</v>
      </c>
      <c r="D31" s="11">
        <v>1713.8400000000004</v>
      </c>
      <c r="E31" s="11">
        <v>1582.8300000000008</v>
      </c>
      <c r="F31" s="11">
        <v>533.05999999999995</v>
      </c>
      <c r="G31" s="11">
        <v>844.45000000000016</v>
      </c>
      <c r="H31" s="11">
        <v>597.6</v>
      </c>
      <c r="I31" s="11">
        <v>470.67999999999978</v>
      </c>
      <c r="J31" s="11">
        <v>174.93999999999997</v>
      </c>
      <c r="K31" s="11">
        <v>822.14999999999986</v>
      </c>
      <c r="L31" s="11">
        <v>329.02000000000004</v>
      </c>
      <c r="M31" s="11">
        <v>371.55999999999995</v>
      </c>
      <c r="N31" s="11">
        <v>16.600000000000001</v>
      </c>
      <c r="O31" s="11">
        <v>25.66</v>
      </c>
      <c r="P31" s="11">
        <v>4316.3900000000031</v>
      </c>
      <c r="Q31" s="11">
        <v>136.59</v>
      </c>
      <c r="R31" s="11">
        <v>270.23</v>
      </c>
      <c r="S31" s="11">
        <v>31.39</v>
      </c>
      <c r="T31" s="11">
        <v>720.69</v>
      </c>
      <c r="U31" s="11">
        <v>526.79999999999995</v>
      </c>
      <c r="V31" s="11">
        <v>131.09</v>
      </c>
      <c r="W31" s="11">
        <v>7.41</v>
      </c>
      <c r="X31" s="11">
        <v>307.85999999999996</v>
      </c>
      <c r="Y31" s="12">
        <f t="shared" si="0"/>
        <v>15659.500000000005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972.22000000000014</v>
      </c>
      <c r="D32" s="11">
        <v>571.07000000000005</v>
      </c>
      <c r="E32" s="11">
        <v>447.9799999999999</v>
      </c>
      <c r="F32" s="11">
        <v>347.19999999999993</v>
      </c>
      <c r="G32" s="11">
        <v>914.59000000000026</v>
      </c>
      <c r="H32" s="11">
        <v>215.6</v>
      </c>
      <c r="I32" s="11">
        <v>39.299999999999997</v>
      </c>
      <c r="J32" s="11">
        <v>101.83000000000001</v>
      </c>
      <c r="K32" s="11">
        <v>161.91</v>
      </c>
      <c r="L32" s="11">
        <v>57.66</v>
      </c>
      <c r="M32" s="11">
        <v>54.629999999999995</v>
      </c>
      <c r="N32" s="11">
        <v>8.31</v>
      </c>
      <c r="O32" s="11">
        <v>0</v>
      </c>
      <c r="P32" s="11">
        <v>467.09000000000009</v>
      </c>
      <c r="Q32" s="11">
        <v>1349.3200000000004</v>
      </c>
      <c r="R32" s="11">
        <v>1040.4300000000005</v>
      </c>
      <c r="S32" s="11">
        <v>18.649999999999999</v>
      </c>
      <c r="T32" s="11">
        <v>71.740000000000009</v>
      </c>
      <c r="U32" s="11">
        <v>56.840000000000011</v>
      </c>
      <c r="V32" s="11">
        <v>91.279999999999987</v>
      </c>
      <c r="W32" s="11">
        <v>151.64999999999998</v>
      </c>
      <c r="X32" s="11">
        <v>94.939999999999984</v>
      </c>
      <c r="Y32" s="12">
        <f t="shared" si="0"/>
        <v>7234.2399999999989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1127.9299999999996</v>
      </c>
      <c r="D33" s="11">
        <v>896.21999999999969</v>
      </c>
      <c r="E33" s="11">
        <v>682.54999999999984</v>
      </c>
      <c r="F33" s="11">
        <v>508.08</v>
      </c>
      <c r="G33" s="11">
        <v>869.27999999999986</v>
      </c>
      <c r="H33" s="11">
        <v>309.29999999999995</v>
      </c>
      <c r="I33" s="11">
        <v>101.78</v>
      </c>
      <c r="J33" s="11">
        <v>58.81</v>
      </c>
      <c r="K33" s="11">
        <v>181.27</v>
      </c>
      <c r="L33" s="11">
        <v>74.25</v>
      </c>
      <c r="M33" s="11">
        <v>94.26</v>
      </c>
      <c r="N33" s="11">
        <v>0</v>
      </c>
      <c r="O33" s="11">
        <v>0</v>
      </c>
      <c r="P33" s="11">
        <v>630.29</v>
      </c>
      <c r="Q33" s="11">
        <v>810.84999999999991</v>
      </c>
      <c r="R33" s="11">
        <v>2403.3100000000004</v>
      </c>
      <c r="S33" s="11">
        <v>14.9</v>
      </c>
      <c r="T33" s="11">
        <v>51.18</v>
      </c>
      <c r="U33" s="11">
        <v>115.63000000000002</v>
      </c>
      <c r="V33" s="11">
        <v>331.67999999999995</v>
      </c>
      <c r="W33" s="11">
        <v>61.6</v>
      </c>
      <c r="X33" s="11">
        <v>245.86</v>
      </c>
      <c r="Y33" s="12">
        <f t="shared" si="0"/>
        <v>9569.0300000000007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184.59</v>
      </c>
      <c r="D34" s="11">
        <v>131.65</v>
      </c>
      <c r="E34" s="11">
        <v>69.55</v>
      </c>
      <c r="F34" s="11">
        <v>38.119999999999997</v>
      </c>
      <c r="G34" s="11">
        <v>73.53</v>
      </c>
      <c r="H34" s="11">
        <v>137.07999999999998</v>
      </c>
      <c r="I34" s="11">
        <v>118.12999999999998</v>
      </c>
      <c r="J34" s="11">
        <v>137.66000000000003</v>
      </c>
      <c r="K34" s="11">
        <v>303.89999999999998</v>
      </c>
      <c r="L34" s="11">
        <v>242.61999999999998</v>
      </c>
      <c r="M34" s="11">
        <v>277.89000000000004</v>
      </c>
      <c r="N34" s="11">
        <v>74.910000000000011</v>
      </c>
      <c r="O34" s="11">
        <v>6.28</v>
      </c>
      <c r="P34" s="11">
        <v>118.48999999999997</v>
      </c>
      <c r="Q34" s="11">
        <v>25.020000000000003</v>
      </c>
      <c r="R34" s="11">
        <v>67.039999999999992</v>
      </c>
      <c r="S34" s="11">
        <v>488.1699999999999</v>
      </c>
      <c r="T34" s="11">
        <v>25.44</v>
      </c>
      <c r="U34" s="11">
        <v>9.84</v>
      </c>
      <c r="V34" s="11">
        <v>60.36</v>
      </c>
      <c r="W34" s="11">
        <v>5.37</v>
      </c>
      <c r="X34" s="11">
        <v>440.18000000000018</v>
      </c>
      <c r="Y34" s="12">
        <f t="shared" si="0"/>
        <v>3035.8200000000006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559.93999999999994</v>
      </c>
      <c r="D35" s="11">
        <v>463.41</v>
      </c>
      <c r="E35" s="11">
        <v>131.9</v>
      </c>
      <c r="F35" s="11">
        <v>119.72000000000003</v>
      </c>
      <c r="G35" s="11">
        <v>225.45999999999998</v>
      </c>
      <c r="H35" s="11">
        <v>97.38000000000001</v>
      </c>
      <c r="I35" s="11">
        <v>22.75</v>
      </c>
      <c r="J35" s="11">
        <v>71.03</v>
      </c>
      <c r="K35" s="11">
        <v>155.63</v>
      </c>
      <c r="L35" s="11">
        <v>9.44</v>
      </c>
      <c r="M35" s="11">
        <v>78.429999999999993</v>
      </c>
      <c r="N35" s="11">
        <v>45.72</v>
      </c>
      <c r="O35" s="11">
        <v>0</v>
      </c>
      <c r="P35" s="11">
        <v>1549.2799999999995</v>
      </c>
      <c r="Q35" s="11">
        <v>27.59</v>
      </c>
      <c r="R35" s="11">
        <v>31.590000000000003</v>
      </c>
      <c r="S35" s="11">
        <v>5.15</v>
      </c>
      <c r="T35" s="11">
        <v>3763.7899999999986</v>
      </c>
      <c r="U35" s="11">
        <v>1795.02</v>
      </c>
      <c r="V35" s="11">
        <v>31.61</v>
      </c>
      <c r="W35" s="11">
        <v>25.72</v>
      </c>
      <c r="X35" s="11">
        <v>230.71000000000004</v>
      </c>
      <c r="Y35" s="12">
        <f t="shared" si="0"/>
        <v>9441.27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305.84999999999997</v>
      </c>
      <c r="D36" s="11">
        <v>273.71999999999997</v>
      </c>
      <c r="E36" s="11">
        <v>197.55</v>
      </c>
      <c r="F36" s="11">
        <v>47.379999999999995</v>
      </c>
      <c r="G36" s="11">
        <v>284.01000000000005</v>
      </c>
      <c r="H36" s="11">
        <v>92.860000000000014</v>
      </c>
      <c r="I36" s="11">
        <v>34.519999999999996</v>
      </c>
      <c r="J36" s="11">
        <v>63.46</v>
      </c>
      <c r="K36" s="11">
        <v>143.61000000000004</v>
      </c>
      <c r="L36" s="11">
        <v>73.2</v>
      </c>
      <c r="M36" s="11">
        <v>64.709999999999994</v>
      </c>
      <c r="N36" s="11">
        <v>11.66</v>
      </c>
      <c r="O36" s="11">
        <v>0</v>
      </c>
      <c r="P36" s="11">
        <v>1115.69</v>
      </c>
      <c r="Q36" s="11">
        <v>22.1</v>
      </c>
      <c r="R36" s="11">
        <v>41.739999999999995</v>
      </c>
      <c r="S36" s="11">
        <v>0</v>
      </c>
      <c r="T36" s="11">
        <v>1798.7700000000007</v>
      </c>
      <c r="U36" s="11">
        <v>1843.0699999999997</v>
      </c>
      <c r="V36" s="11">
        <v>28.919999999999998</v>
      </c>
      <c r="W36" s="11">
        <v>7.42</v>
      </c>
      <c r="X36" s="11">
        <v>102.36000000000001</v>
      </c>
      <c r="Y36" s="12">
        <f t="shared" si="0"/>
        <v>6552.6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542.38999999999987</v>
      </c>
      <c r="D37" s="11">
        <v>344.45</v>
      </c>
      <c r="E37" s="11">
        <v>300.52000000000004</v>
      </c>
      <c r="F37" s="11">
        <v>242.98999999999998</v>
      </c>
      <c r="G37" s="11">
        <v>329.55000000000007</v>
      </c>
      <c r="H37" s="11">
        <v>162.6</v>
      </c>
      <c r="I37" s="11">
        <v>68.819999999999993</v>
      </c>
      <c r="J37" s="11">
        <v>81.38000000000001</v>
      </c>
      <c r="K37" s="11">
        <v>227.64</v>
      </c>
      <c r="L37" s="11">
        <v>63.910000000000004</v>
      </c>
      <c r="M37" s="11">
        <v>51.370000000000005</v>
      </c>
      <c r="N37" s="11">
        <v>9.44</v>
      </c>
      <c r="O37" s="11">
        <v>0</v>
      </c>
      <c r="P37" s="11">
        <v>627.31999999999982</v>
      </c>
      <c r="Q37" s="11">
        <v>161.55000000000001</v>
      </c>
      <c r="R37" s="11">
        <v>471.60000000000008</v>
      </c>
      <c r="S37" s="11">
        <v>9.8000000000000007</v>
      </c>
      <c r="T37" s="11">
        <v>29.3</v>
      </c>
      <c r="U37" s="11">
        <v>39.56</v>
      </c>
      <c r="V37" s="11">
        <v>2619.4899999999989</v>
      </c>
      <c r="W37" s="11">
        <v>74.990000000000009</v>
      </c>
      <c r="X37" s="11">
        <v>226.24</v>
      </c>
      <c r="Y37" s="12">
        <f t="shared" si="0"/>
        <v>6684.909999999998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380.79999999999984</v>
      </c>
      <c r="D38" s="11">
        <v>131.85000000000002</v>
      </c>
      <c r="E38" s="11">
        <v>152.25000000000003</v>
      </c>
      <c r="F38" s="11">
        <v>111.4</v>
      </c>
      <c r="G38" s="11">
        <v>188.52</v>
      </c>
      <c r="H38" s="11">
        <v>95.950000000000017</v>
      </c>
      <c r="I38" s="11">
        <v>28.79</v>
      </c>
      <c r="J38" s="11">
        <v>44.480000000000004</v>
      </c>
      <c r="K38" s="11">
        <v>44.65</v>
      </c>
      <c r="L38" s="11">
        <v>27.21</v>
      </c>
      <c r="M38" s="11">
        <v>35.620000000000005</v>
      </c>
      <c r="N38" s="11">
        <v>15.690000000000001</v>
      </c>
      <c r="O38" s="11">
        <v>0</v>
      </c>
      <c r="P38" s="11">
        <v>158.48999999999998</v>
      </c>
      <c r="Q38" s="11">
        <v>291.63999999999993</v>
      </c>
      <c r="R38" s="11">
        <v>241.83999999999989</v>
      </c>
      <c r="S38" s="11">
        <v>0</v>
      </c>
      <c r="T38" s="11">
        <v>41.889999999999993</v>
      </c>
      <c r="U38" s="11">
        <v>33.229999999999997</v>
      </c>
      <c r="V38" s="11">
        <v>72.189999999999984</v>
      </c>
      <c r="W38" s="11">
        <v>502.66999999999979</v>
      </c>
      <c r="X38" s="11">
        <v>88.8</v>
      </c>
      <c r="Y38" s="12">
        <f t="shared" si="0"/>
        <v>2687.9599999999996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48.760000000000005</v>
      </c>
      <c r="D39" s="11">
        <v>28.68</v>
      </c>
      <c r="E39" s="11">
        <v>47.3</v>
      </c>
      <c r="F39" s="11">
        <v>0</v>
      </c>
      <c r="G39" s="11">
        <v>72.069999999999993</v>
      </c>
      <c r="H39" s="11">
        <v>48.120000000000005</v>
      </c>
      <c r="I39" s="11">
        <v>69.7</v>
      </c>
      <c r="J39" s="11">
        <v>12.18</v>
      </c>
      <c r="K39" s="11">
        <v>38.64</v>
      </c>
      <c r="L39" s="11">
        <v>26.89</v>
      </c>
      <c r="M39" s="11">
        <v>75.73</v>
      </c>
      <c r="N39" s="11">
        <v>15.85</v>
      </c>
      <c r="O39" s="11">
        <v>8.98</v>
      </c>
      <c r="P39" s="11">
        <v>101.82</v>
      </c>
      <c r="Q39" s="11">
        <v>12.83</v>
      </c>
      <c r="R39" s="11">
        <v>21.96</v>
      </c>
      <c r="S39" s="11">
        <v>20.41</v>
      </c>
      <c r="T39" s="11">
        <v>19.32</v>
      </c>
      <c r="U39" s="11">
        <v>0</v>
      </c>
      <c r="V39" s="11">
        <v>0</v>
      </c>
      <c r="W39" s="11">
        <v>0</v>
      </c>
      <c r="X39" s="11">
        <v>97.08</v>
      </c>
      <c r="Y39" s="12">
        <f t="shared" si="0"/>
        <v>766.32000000000016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18524.95</v>
      </c>
      <c r="D40" s="15">
        <f t="shared" si="1"/>
        <v>13791.650000000001</v>
      </c>
      <c r="E40" s="15">
        <f t="shared" si="1"/>
        <v>14273.319999999991</v>
      </c>
      <c r="F40" s="15">
        <f t="shared" si="1"/>
        <v>5931.5099999999984</v>
      </c>
      <c r="G40" s="15">
        <f t="shared" si="1"/>
        <v>12138.189999999999</v>
      </c>
      <c r="H40" s="15">
        <f t="shared" si="1"/>
        <v>8432.6000000000022</v>
      </c>
      <c r="I40" s="15">
        <f t="shared" si="1"/>
        <v>5753.88</v>
      </c>
      <c r="J40" s="15">
        <f t="shared" si="1"/>
        <v>6206.35</v>
      </c>
      <c r="K40" s="15">
        <f t="shared" si="1"/>
        <v>13441.08</v>
      </c>
      <c r="L40" s="15">
        <f t="shared" si="1"/>
        <v>9063.4</v>
      </c>
      <c r="M40" s="15">
        <f t="shared" si="1"/>
        <v>12976.310000000001</v>
      </c>
      <c r="N40" s="15">
        <f t="shared" si="1"/>
        <v>2038.7600000000002</v>
      </c>
      <c r="O40" s="15">
        <f t="shared" si="1"/>
        <v>472.48999999999995</v>
      </c>
      <c r="P40" s="15">
        <f t="shared" si="1"/>
        <v>17731.280000000002</v>
      </c>
      <c r="Q40" s="15">
        <f t="shared" si="1"/>
        <v>4376.83</v>
      </c>
      <c r="R40" s="15">
        <f t="shared" si="1"/>
        <v>6656.1600000000017</v>
      </c>
      <c r="S40" s="15">
        <f t="shared" si="1"/>
        <v>912.61999999999966</v>
      </c>
      <c r="T40" s="15">
        <f t="shared" si="1"/>
        <v>7572.08</v>
      </c>
      <c r="U40" s="15">
        <f t="shared" si="1"/>
        <v>4995.9399999999996</v>
      </c>
      <c r="V40" s="15">
        <f t="shared" si="1"/>
        <v>4254.5999999999985</v>
      </c>
      <c r="W40" s="15">
        <f t="shared" si="1"/>
        <v>1044.6999999999998</v>
      </c>
      <c r="X40" s="15">
        <f t="shared" si="1"/>
        <v>5146.4400000000005</v>
      </c>
      <c r="Y40" s="16">
        <f t="shared" si="1"/>
        <v>175735.13999999998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928.53999999999985</v>
      </c>
      <c r="D18" s="11">
        <v>135.18</v>
      </c>
      <c r="E18" s="11">
        <v>283.44000000000011</v>
      </c>
      <c r="F18" s="11">
        <v>86.820000000000007</v>
      </c>
      <c r="G18" s="11">
        <v>407.52999999999992</v>
      </c>
      <c r="H18" s="11">
        <v>54.949999999999996</v>
      </c>
      <c r="I18" s="11">
        <v>53.019999999999996</v>
      </c>
      <c r="J18" s="11">
        <v>39.67</v>
      </c>
      <c r="K18" s="11">
        <v>84.300000000000011</v>
      </c>
      <c r="L18" s="11">
        <v>66.010000000000005</v>
      </c>
      <c r="M18" s="11">
        <v>30.54</v>
      </c>
      <c r="N18" s="11">
        <v>3.92</v>
      </c>
      <c r="O18" s="11">
        <v>0</v>
      </c>
      <c r="P18" s="11">
        <v>297.27999999999997</v>
      </c>
      <c r="Q18" s="11">
        <v>129.23000000000002</v>
      </c>
      <c r="R18" s="11">
        <v>80.740000000000009</v>
      </c>
      <c r="S18" s="11">
        <v>5.43</v>
      </c>
      <c r="T18" s="11">
        <v>56.35</v>
      </c>
      <c r="U18" s="11">
        <v>13.68</v>
      </c>
      <c r="V18" s="11">
        <v>64.22999999999999</v>
      </c>
      <c r="W18" s="11">
        <v>7.4</v>
      </c>
      <c r="X18" s="11">
        <v>118.77</v>
      </c>
      <c r="Y18" s="12">
        <f t="shared" ref="Y18:Y39" si="0">SUM(C18:X18)</f>
        <v>2947.0299999999997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225.54</v>
      </c>
      <c r="D19" s="11">
        <v>219.06999999999996</v>
      </c>
      <c r="E19" s="11">
        <v>221.44</v>
      </c>
      <c r="F19" s="11">
        <v>84.9</v>
      </c>
      <c r="G19" s="11">
        <v>161.19000000000003</v>
      </c>
      <c r="H19" s="11">
        <v>65.540000000000006</v>
      </c>
      <c r="I19" s="11">
        <v>17.52</v>
      </c>
      <c r="J19" s="11">
        <v>33.629999999999995</v>
      </c>
      <c r="K19" s="11">
        <v>58.95</v>
      </c>
      <c r="L19" s="11">
        <v>42.800000000000004</v>
      </c>
      <c r="M19" s="11">
        <v>35.76</v>
      </c>
      <c r="N19" s="11">
        <v>0</v>
      </c>
      <c r="O19" s="11">
        <v>0</v>
      </c>
      <c r="P19" s="11">
        <v>201.83999999999997</v>
      </c>
      <c r="Q19" s="11">
        <v>8.61</v>
      </c>
      <c r="R19" s="11">
        <v>54.31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80.73</v>
      </c>
      <c r="Y19" s="12">
        <f t="shared" si="0"/>
        <v>1543.0699999999997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359.57000000000005</v>
      </c>
      <c r="D20" s="11">
        <v>155.18</v>
      </c>
      <c r="E20" s="11">
        <v>417.66999999999985</v>
      </c>
      <c r="F20" s="11">
        <v>99.47</v>
      </c>
      <c r="G20" s="11">
        <v>282.11000000000007</v>
      </c>
      <c r="H20" s="11">
        <v>122.92999999999999</v>
      </c>
      <c r="I20" s="11">
        <v>13.719999999999999</v>
      </c>
      <c r="J20" s="11">
        <v>4.46</v>
      </c>
      <c r="K20" s="11">
        <v>101.5</v>
      </c>
      <c r="L20" s="11">
        <v>72.45</v>
      </c>
      <c r="M20" s="11">
        <v>41.48</v>
      </c>
      <c r="N20" s="11">
        <v>0</v>
      </c>
      <c r="O20" s="11">
        <v>0</v>
      </c>
      <c r="P20" s="11">
        <v>225.39999999999998</v>
      </c>
      <c r="Q20" s="11">
        <v>61.370000000000005</v>
      </c>
      <c r="R20" s="11">
        <v>66.929999999999993</v>
      </c>
      <c r="S20" s="11">
        <v>6.46</v>
      </c>
      <c r="T20" s="11">
        <v>10.18</v>
      </c>
      <c r="U20" s="11">
        <v>37.839999999999996</v>
      </c>
      <c r="V20" s="11">
        <v>7.31</v>
      </c>
      <c r="W20" s="11">
        <v>0</v>
      </c>
      <c r="X20" s="11">
        <v>90.1</v>
      </c>
      <c r="Y20" s="12">
        <f t="shared" si="0"/>
        <v>2176.13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457.34999999999997</v>
      </c>
      <c r="D21" s="11">
        <v>143.61999999999998</v>
      </c>
      <c r="E21" s="11">
        <v>156.13</v>
      </c>
      <c r="F21" s="11">
        <v>306.94</v>
      </c>
      <c r="G21" s="11">
        <v>292.49999999999994</v>
      </c>
      <c r="H21" s="11">
        <v>161.9</v>
      </c>
      <c r="I21" s="11">
        <v>37.379999999999995</v>
      </c>
      <c r="J21" s="11">
        <v>41.86</v>
      </c>
      <c r="K21" s="11">
        <v>207.71</v>
      </c>
      <c r="L21" s="11">
        <v>24.25</v>
      </c>
      <c r="M21" s="11">
        <v>51.160000000000004</v>
      </c>
      <c r="N21" s="11">
        <v>0</v>
      </c>
      <c r="O21" s="11">
        <v>9.18</v>
      </c>
      <c r="P21" s="11">
        <v>369.31000000000012</v>
      </c>
      <c r="Q21" s="11">
        <v>14.2</v>
      </c>
      <c r="R21" s="11">
        <v>38.22999999999999</v>
      </c>
      <c r="S21" s="11">
        <v>0</v>
      </c>
      <c r="T21" s="11">
        <v>60.440000000000005</v>
      </c>
      <c r="U21" s="11">
        <v>9.83</v>
      </c>
      <c r="V21" s="11">
        <v>70.680000000000007</v>
      </c>
      <c r="W21" s="11">
        <v>2.67</v>
      </c>
      <c r="X21" s="11">
        <v>92.83</v>
      </c>
      <c r="Y21" s="12">
        <f t="shared" si="0"/>
        <v>2548.17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462.97000000000014</v>
      </c>
      <c r="D22" s="11">
        <v>166.82</v>
      </c>
      <c r="E22" s="11">
        <v>179.57000000000002</v>
      </c>
      <c r="F22" s="11">
        <v>156.94999999999999</v>
      </c>
      <c r="G22" s="11">
        <v>357.49999999999994</v>
      </c>
      <c r="H22" s="11">
        <v>113.02999999999999</v>
      </c>
      <c r="I22" s="11">
        <v>21.509999999999998</v>
      </c>
      <c r="J22" s="11">
        <v>10.61</v>
      </c>
      <c r="K22" s="11">
        <v>43.230000000000004</v>
      </c>
      <c r="L22" s="11">
        <v>42.230000000000004</v>
      </c>
      <c r="M22" s="11">
        <v>51.24</v>
      </c>
      <c r="N22" s="11">
        <v>54.080000000000005</v>
      </c>
      <c r="O22" s="11">
        <v>0</v>
      </c>
      <c r="P22" s="11">
        <v>196.39</v>
      </c>
      <c r="Q22" s="11">
        <v>55.84</v>
      </c>
      <c r="R22" s="11">
        <v>33.61</v>
      </c>
      <c r="S22" s="11">
        <v>0</v>
      </c>
      <c r="T22" s="11">
        <v>13.25</v>
      </c>
      <c r="U22" s="11">
        <v>21.71</v>
      </c>
      <c r="V22" s="11">
        <v>0</v>
      </c>
      <c r="W22" s="11">
        <v>0</v>
      </c>
      <c r="X22" s="11">
        <v>118.34</v>
      </c>
      <c r="Y22" s="12">
        <f t="shared" si="0"/>
        <v>2098.88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592.65</v>
      </c>
      <c r="D23" s="11">
        <v>124.45000000000002</v>
      </c>
      <c r="E23" s="11">
        <v>126.63999999999999</v>
      </c>
      <c r="F23" s="11">
        <v>232.09999999999997</v>
      </c>
      <c r="G23" s="11">
        <v>336.84000000000009</v>
      </c>
      <c r="H23" s="11">
        <v>463.90000000000003</v>
      </c>
      <c r="I23" s="11">
        <v>98.84</v>
      </c>
      <c r="J23" s="11">
        <v>145.44</v>
      </c>
      <c r="K23" s="11">
        <v>305.27000000000004</v>
      </c>
      <c r="L23" s="11">
        <v>135.27000000000001</v>
      </c>
      <c r="M23" s="11">
        <v>114.82</v>
      </c>
      <c r="N23" s="11">
        <v>23.25</v>
      </c>
      <c r="O23" s="11">
        <v>0</v>
      </c>
      <c r="P23" s="11">
        <v>383.76000000000005</v>
      </c>
      <c r="Q23" s="11">
        <v>29.71</v>
      </c>
      <c r="R23" s="11">
        <v>31.049999999999997</v>
      </c>
      <c r="S23" s="11">
        <v>24.25</v>
      </c>
      <c r="T23" s="11">
        <v>8.48</v>
      </c>
      <c r="U23" s="11">
        <v>0</v>
      </c>
      <c r="V23" s="11">
        <v>31.92</v>
      </c>
      <c r="W23" s="11">
        <v>13.53</v>
      </c>
      <c r="X23" s="11">
        <v>84.549999999999983</v>
      </c>
      <c r="Y23" s="12">
        <f t="shared" si="0"/>
        <v>3306.7200000000012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273.59000000000003</v>
      </c>
      <c r="D24" s="11">
        <v>48.05</v>
      </c>
      <c r="E24" s="11">
        <v>94.93</v>
      </c>
      <c r="F24" s="11">
        <v>52.899999999999991</v>
      </c>
      <c r="G24" s="11">
        <v>165.03</v>
      </c>
      <c r="H24" s="11">
        <v>215.99999999999997</v>
      </c>
      <c r="I24" s="11">
        <v>356.24</v>
      </c>
      <c r="J24" s="11">
        <v>149.06</v>
      </c>
      <c r="K24" s="11">
        <v>368.18</v>
      </c>
      <c r="L24" s="11">
        <v>105.09999999999998</v>
      </c>
      <c r="M24" s="11">
        <v>137.35000000000002</v>
      </c>
      <c r="N24" s="11">
        <v>31.19</v>
      </c>
      <c r="O24" s="11">
        <v>0</v>
      </c>
      <c r="P24" s="11">
        <v>323.95999999999998</v>
      </c>
      <c r="Q24" s="11">
        <v>38.67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0</v>
      </c>
      <c r="X24" s="11">
        <v>92.8</v>
      </c>
      <c r="Y24" s="12">
        <f t="shared" si="0"/>
        <v>2533.2600000000007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310.06999999999994</v>
      </c>
      <c r="D25" s="11">
        <v>28.92</v>
      </c>
      <c r="E25" s="11">
        <v>77.63</v>
      </c>
      <c r="F25" s="11">
        <v>24.009999999999998</v>
      </c>
      <c r="G25" s="11">
        <v>150.25999999999996</v>
      </c>
      <c r="H25" s="11">
        <v>377.89</v>
      </c>
      <c r="I25" s="11">
        <v>133.19999999999999</v>
      </c>
      <c r="J25" s="11">
        <v>395.21999999999991</v>
      </c>
      <c r="K25" s="11">
        <v>390.03000000000003</v>
      </c>
      <c r="L25" s="11">
        <v>305.96000000000004</v>
      </c>
      <c r="M25" s="11">
        <v>312.50000000000006</v>
      </c>
      <c r="N25" s="11">
        <v>67.040000000000006</v>
      </c>
      <c r="O25" s="11">
        <v>11.53</v>
      </c>
      <c r="P25" s="11">
        <v>185.20000000000005</v>
      </c>
      <c r="Q25" s="11">
        <v>0</v>
      </c>
      <c r="R25" s="11">
        <v>8.36</v>
      </c>
      <c r="S25" s="11">
        <v>0</v>
      </c>
      <c r="T25" s="11">
        <v>64.17</v>
      </c>
      <c r="U25" s="11">
        <v>7.14</v>
      </c>
      <c r="V25" s="11">
        <v>20.77</v>
      </c>
      <c r="W25" s="11">
        <v>9.17</v>
      </c>
      <c r="X25" s="11">
        <v>195.46000000000004</v>
      </c>
      <c r="Y25" s="12">
        <f t="shared" si="0"/>
        <v>3074.53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382.84999999999991</v>
      </c>
      <c r="D26" s="11">
        <v>101.75</v>
      </c>
      <c r="E26" s="11">
        <v>70.959999999999994</v>
      </c>
      <c r="F26" s="11">
        <v>67.459999999999994</v>
      </c>
      <c r="G26" s="11">
        <v>205.98999999999998</v>
      </c>
      <c r="H26" s="11">
        <v>288.69</v>
      </c>
      <c r="I26" s="11">
        <v>239.52999999999994</v>
      </c>
      <c r="J26" s="11">
        <v>237.33000000000007</v>
      </c>
      <c r="K26" s="11">
        <v>732.4699999999998</v>
      </c>
      <c r="L26" s="11">
        <v>401.65999999999985</v>
      </c>
      <c r="M26" s="11">
        <v>553.17000000000007</v>
      </c>
      <c r="N26" s="11">
        <v>20.93</v>
      </c>
      <c r="O26" s="11">
        <v>10.78</v>
      </c>
      <c r="P26" s="11">
        <v>261.20999999999998</v>
      </c>
      <c r="Q26" s="11">
        <v>12.35</v>
      </c>
      <c r="R26" s="11">
        <v>10.97</v>
      </c>
      <c r="S26" s="11">
        <v>0</v>
      </c>
      <c r="T26" s="11">
        <v>26.71</v>
      </c>
      <c r="U26" s="11">
        <v>0</v>
      </c>
      <c r="V26" s="11">
        <v>29.8</v>
      </c>
      <c r="W26" s="11">
        <v>8.32</v>
      </c>
      <c r="X26" s="11">
        <v>222.91</v>
      </c>
      <c r="Y26" s="12">
        <f t="shared" si="0"/>
        <v>3885.8399999999997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179.79000000000005</v>
      </c>
      <c r="D27" s="11">
        <v>26.47</v>
      </c>
      <c r="E27" s="11">
        <v>63.129999999999995</v>
      </c>
      <c r="F27" s="11">
        <v>37.92</v>
      </c>
      <c r="G27" s="11">
        <v>161.79</v>
      </c>
      <c r="H27" s="11">
        <v>118.46999999999997</v>
      </c>
      <c r="I27" s="11">
        <v>113.57000000000001</v>
      </c>
      <c r="J27" s="11">
        <v>214.67999999999998</v>
      </c>
      <c r="K27" s="11">
        <v>348.44000000000005</v>
      </c>
      <c r="L27" s="11">
        <v>548.70000000000016</v>
      </c>
      <c r="M27" s="11">
        <v>310.32999999999993</v>
      </c>
      <c r="N27" s="11">
        <v>110.86000000000001</v>
      </c>
      <c r="O27" s="11">
        <v>0</v>
      </c>
      <c r="P27" s="11">
        <v>169.61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24.439999999999998</v>
      </c>
      <c r="W27" s="11">
        <v>8.9</v>
      </c>
      <c r="X27" s="11">
        <v>70.290000000000006</v>
      </c>
      <c r="Y27" s="12">
        <f t="shared" si="0"/>
        <v>2617.36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333.48</v>
      </c>
      <c r="D28" s="11">
        <v>0</v>
      </c>
      <c r="E28" s="11">
        <v>76.650000000000006</v>
      </c>
      <c r="F28" s="11">
        <v>26.81</v>
      </c>
      <c r="G28" s="11">
        <v>157.23999999999998</v>
      </c>
      <c r="H28" s="11">
        <v>214.35</v>
      </c>
      <c r="I28" s="11">
        <v>121.77000000000001</v>
      </c>
      <c r="J28" s="11">
        <v>227.05000000000004</v>
      </c>
      <c r="K28" s="11">
        <v>545.21000000000026</v>
      </c>
      <c r="L28" s="11">
        <v>418.45</v>
      </c>
      <c r="M28" s="11">
        <v>685.93000000000018</v>
      </c>
      <c r="N28" s="11">
        <v>85.67</v>
      </c>
      <c r="O28" s="11">
        <v>10.1</v>
      </c>
      <c r="P28" s="11">
        <v>324.74000000000007</v>
      </c>
      <c r="Q28" s="11">
        <v>7.8</v>
      </c>
      <c r="R28" s="11">
        <v>12.75</v>
      </c>
      <c r="S28" s="11">
        <v>20.09</v>
      </c>
      <c r="T28" s="11">
        <v>60.129999999999995</v>
      </c>
      <c r="U28" s="11">
        <v>15.38</v>
      </c>
      <c r="V28" s="11">
        <v>14.07</v>
      </c>
      <c r="W28" s="11">
        <v>0</v>
      </c>
      <c r="X28" s="11">
        <v>142.94999999999999</v>
      </c>
      <c r="Y28" s="12">
        <f t="shared" si="0"/>
        <v>3500.6200000000013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183.79000000000005</v>
      </c>
      <c r="D29" s="11">
        <v>56.78</v>
      </c>
      <c r="E29" s="11">
        <v>74.97999999999999</v>
      </c>
      <c r="F29" s="11">
        <v>17.28</v>
      </c>
      <c r="G29" s="11">
        <v>108.48999999999998</v>
      </c>
      <c r="H29" s="11">
        <v>185.59</v>
      </c>
      <c r="I29" s="11">
        <v>74.78</v>
      </c>
      <c r="J29" s="11">
        <v>159.93000000000004</v>
      </c>
      <c r="K29" s="11">
        <v>410.39000000000004</v>
      </c>
      <c r="L29" s="11">
        <v>272.87000000000006</v>
      </c>
      <c r="M29" s="11">
        <v>313.98000000000008</v>
      </c>
      <c r="N29" s="11">
        <v>165.11999999999998</v>
      </c>
      <c r="O29" s="11">
        <v>8.77</v>
      </c>
      <c r="P29" s="11">
        <v>174.76</v>
      </c>
      <c r="Q29" s="11">
        <v>17.54</v>
      </c>
      <c r="R29" s="11">
        <v>0</v>
      </c>
      <c r="S29" s="11">
        <v>26.86</v>
      </c>
      <c r="T29" s="11">
        <v>12.42</v>
      </c>
      <c r="U29" s="11">
        <v>15.06</v>
      </c>
      <c r="V29" s="11">
        <v>19.380000000000003</v>
      </c>
      <c r="W29" s="11">
        <v>5.97</v>
      </c>
      <c r="X29" s="11">
        <v>191.88000000000002</v>
      </c>
      <c r="Y29" s="12">
        <f t="shared" si="0"/>
        <v>2496.6200000000003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19.919999999999998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15.370000000000001</v>
      </c>
      <c r="I30" s="11">
        <v>18.440000000000001</v>
      </c>
      <c r="J30" s="11">
        <v>31.89</v>
      </c>
      <c r="K30" s="11">
        <v>58.21</v>
      </c>
      <c r="L30" s="11">
        <v>26.42</v>
      </c>
      <c r="M30" s="11">
        <v>16.580000000000002</v>
      </c>
      <c r="N30" s="11">
        <v>11.84</v>
      </c>
      <c r="O30" s="11">
        <v>104.67999999999998</v>
      </c>
      <c r="P30" s="11">
        <v>24.65</v>
      </c>
      <c r="Q30" s="11">
        <v>0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133.61000000000004</v>
      </c>
      <c r="Y30" s="12">
        <f t="shared" si="0"/>
        <v>504.78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750.16</v>
      </c>
      <c r="D31" s="11">
        <v>437.38999999999993</v>
      </c>
      <c r="E31" s="11">
        <v>398.75</v>
      </c>
      <c r="F31" s="11">
        <v>97.620000000000019</v>
      </c>
      <c r="G31" s="11">
        <v>322.98</v>
      </c>
      <c r="H31" s="11">
        <v>257.96999999999997</v>
      </c>
      <c r="I31" s="11">
        <v>167.56</v>
      </c>
      <c r="J31" s="11">
        <v>71.209999999999994</v>
      </c>
      <c r="K31" s="11">
        <v>341.28999999999996</v>
      </c>
      <c r="L31" s="11">
        <v>194.88</v>
      </c>
      <c r="M31" s="11">
        <v>48.78</v>
      </c>
      <c r="N31" s="11">
        <v>0</v>
      </c>
      <c r="O31" s="11">
        <v>0</v>
      </c>
      <c r="P31" s="11">
        <v>1760.9199999999992</v>
      </c>
      <c r="Q31" s="11">
        <v>39.85</v>
      </c>
      <c r="R31" s="11">
        <v>53.920000000000009</v>
      </c>
      <c r="S31" s="11">
        <v>25.03</v>
      </c>
      <c r="T31" s="11">
        <v>211.79999999999998</v>
      </c>
      <c r="U31" s="11">
        <v>118.35999999999999</v>
      </c>
      <c r="V31" s="11">
        <v>38.15</v>
      </c>
      <c r="W31" s="11">
        <v>0</v>
      </c>
      <c r="X31" s="11">
        <v>130.5</v>
      </c>
      <c r="Y31" s="12">
        <f t="shared" si="0"/>
        <v>5467.119999999999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436.40000000000003</v>
      </c>
      <c r="D32" s="11">
        <v>123.02</v>
      </c>
      <c r="E32" s="11">
        <v>104.73000000000002</v>
      </c>
      <c r="F32" s="11">
        <v>117.19999999999999</v>
      </c>
      <c r="G32" s="11">
        <v>366.46</v>
      </c>
      <c r="H32" s="11">
        <v>87.569999999999979</v>
      </c>
      <c r="I32" s="11">
        <v>9.19</v>
      </c>
      <c r="J32" s="11">
        <v>93.43</v>
      </c>
      <c r="K32" s="11">
        <v>104.73</v>
      </c>
      <c r="L32" s="11">
        <v>33.53</v>
      </c>
      <c r="M32" s="11">
        <v>47.019999999999996</v>
      </c>
      <c r="N32" s="11">
        <v>0</v>
      </c>
      <c r="O32" s="11">
        <v>0</v>
      </c>
      <c r="P32" s="11">
        <v>282.90999999999997</v>
      </c>
      <c r="Q32" s="11">
        <v>463.9</v>
      </c>
      <c r="R32" s="11">
        <v>234.05999999999997</v>
      </c>
      <c r="S32" s="11">
        <v>12.16</v>
      </c>
      <c r="T32" s="11">
        <v>45.53</v>
      </c>
      <c r="U32" s="11">
        <v>9.99</v>
      </c>
      <c r="V32" s="11">
        <v>44.2</v>
      </c>
      <c r="W32" s="11">
        <v>46.690000000000005</v>
      </c>
      <c r="X32" s="11">
        <v>45.209999999999994</v>
      </c>
      <c r="Y32" s="12">
        <f t="shared" si="0"/>
        <v>2707.93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502.75999999999993</v>
      </c>
      <c r="D33" s="11">
        <v>199.62000000000003</v>
      </c>
      <c r="E33" s="11">
        <v>257.43</v>
      </c>
      <c r="F33" s="11">
        <v>270.73</v>
      </c>
      <c r="G33" s="11">
        <v>344.0800000000001</v>
      </c>
      <c r="H33" s="11">
        <v>197.22000000000003</v>
      </c>
      <c r="I33" s="11">
        <v>63.22</v>
      </c>
      <c r="J33" s="11">
        <v>31.03</v>
      </c>
      <c r="K33" s="11">
        <v>98.53</v>
      </c>
      <c r="L33" s="11">
        <v>37.44</v>
      </c>
      <c r="M33" s="11">
        <v>53.480000000000004</v>
      </c>
      <c r="N33" s="11">
        <v>0</v>
      </c>
      <c r="O33" s="11">
        <v>0</v>
      </c>
      <c r="P33" s="11">
        <v>289.00999999999993</v>
      </c>
      <c r="Q33" s="11">
        <v>158.93</v>
      </c>
      <c r="R33" s="11">
        <v>619.80999999999995</v>
      </c>
      <c r="S33" s="11">
        <v>0</v>
      </c>
      <c r="T33" s="11">
        <v>33.82</v>
      </c>
      <c r="U33" s="11">
        <v>29.71</v>
      </c>
      <c r="V33" s="11">
        <v>123.06000000000002</v>
      </c>
      <c r="W33" s="11">
        <v>28.560000000000002</v>
      </c>
      <c r="X33" s="11">
        <v>88.789999999999992</v>
      </c>
      <c r="Y33" s="12">
        <f t="shared" si="0"/>
        <v>3427.2299999999996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110.50999999999999</v>
      </c>
      <c r="D34" s="11">
        <v>28.36</v>
      </c>
      <c r="E34" s="11">
        <v>30.979999999999997</v>
      </c>
      <c r="F34" s="11">
        <v>34.68</v>
      </c>
      <c r="G34" s="11">
        <v>33.94</v>
      </c>
      <c r="H34" s="11">
        <v>48.77</v>
      </c>
      <c r="I34" s="11">
        <v>51.970000000000006</v>
      </c>
      <c r="J34" s="11">
        <v>50.510000000000005</v>
      </c>
      <c r="K34" s="11">
        <v>130.58999999999997</v>
      </c>
      <c r="L34" s="11">
        <v>107.78000000000002</v>
      </c>
      <c r="M34" s="11">
        <v>78.509999999999991</v>
      </c>
      <c r="N34" s="11">
        <v>36.35</v>
      </c>
      <c r="O34" s="11">
        <v>0</v>
      </c>
      <c r="P34" s="11">
        <v>68.95</v>
      </c>
      <c r="Q34" s="11">
        <v>7.55</v>
      </c>
      <c r="R34" s="11">
        <v>28.42</v>
      </c>
      <c r="S34" s="11">
        <v>157.69999999999999</v>
      </c>
      <c r="T34" s="11">
        <v>20.29</v>
      </c>
      <c r="U34" s="11">
        <v>6.4</v>
      </c>
      <c r="V34" s="11">
        <v>27.350000000000005</v>
      </c>
      <c r="W34" s="11">
        <v>5.37</v>
      </c>
      <c r="X34" s="11">
        <v>161.11999999999998</v>
      </c>
      <c r="Y34" s="12">
        <f t="shared" si="0"/>
        <v>1226.0999999999997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353.82999999999993</v>
      </c>
      <c r="D35" s="11">
        <v>83.63</v>
      </c>
      <c r="E35" s="11">
        <v>59.89</v>
      </c>
      <c r="F35" s="11">
        <v>95.05</v>
      </c>
      <c r="G35" s="11">
        <v>125.01</v>
      </c>
      <c r="H35" s="11">
        <v>70.55</v>
      </c>
      <c r="I35" s="11">
        <v>0</v>
      </c>
      <c r="J35" s="11">
        <v>30.310000000000002</v>
      </c>
      <c r="K35" s="11">
        <v>105.53</v>
      </c>
      <c r="L35" s="11">
        <v>0</v>
      </c>
      <c r="M35" s="11">
        <v>58.24</v>
      </c>
      <c r="N35" s="11">
        <v>15.1</v>
      </c>
      <c r="O35" s="11">
        <v>0</v>
      </c>
      <c r="P35" s="11">
        <v>556.44999999999993</v>
      </c>
      <c r="Q35" s="11">
        <v>0</v>
      </c>
      <c r="R35" s="11">
        <v>10.83</v>
      </c>
      <c r="S35" s="11">
        <v>0</v>
      </c>
      <c r="T35" s="11">
        <v>1173.51</v>
      </c>
      <c r="U35" s="11">
        <v>532.71999999999991</v>
      </c>
      <c r="V35" s="11">
        <v>0</v>
      </c>
      <c r="W35" s="11">
        <v>17.350000000000001</v>
      </c>
      <c r="X35" s="11">
        <v>102.83</v>
      </c>
      <c r="Y35" s="12">
        <f t="shared" si="0"/>
        <v>3390.829999999999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138.47999999999999</v>
      </c>
      <c r="D36" s="11">
        <v>63.040000000000006</v>
      </c>
      <c r="E36" s="11">
        <v>32.019999999999996</v>
      </c>
      <c r="F36" s="11">
        <v>29.89</v>
      </c>
      <c r="G36" s="11">
        <v>166.38000000000002</v>
      </c>
      <c r="H36" s="11">
        <v>44.09</v>
      </c>
      <c r="I36" s="11">
        <v>8.16</v>
      </c>
      <c r="J36" s="11">
        <v>51.370000000000005</v>
      </c>
      <c r="K36" s="11">
        <v>108.85000000000001</v>
      </c>
      <c r="L36" s="11">
        <v>31.21</v>
      </c>
      <c r="M36" s="11">
        <v>41.81</v>
      </c>
      <c r="N36" s="11">
        <v>11.66</v>
      </c>
      <c r="O36" s="11">
        <v>0</v>
      </c>
      <c r="P36" s="11">
        <v>366.60999999999996</v>
      </c>
      <c r="Q36" s="11">
        <v>0</v>
      </c>
      <c r="R36" s="11">
        <v>20.86</v>
      </c>
      <c r="S36" s="11">
        <v>0</v>
      </c>
      <c r="T36" s="11">
        <v>541.27</v>
      </c>
      <c r="U36" s="11">
        <v>561.93999999999994</v>
      </c>
      <c r="V36" s="11">
        <v>5.99</v>
      </c>
      <c r="W36" s="11">
        <v>7.42</v>
      </c>
      <c r="X36" s="11">
        <v>4.3600000000000003</v>
      </c>
      <c r="Y36" s="12">
        <f t="shared" si="0"/>
        <v>2235.41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290.78000000000003</v>
      </c>
      <c r="D37" s="11">
        <v>124.02000000000001</v>
      </c>
      <c r="E37" s="11">
        <v>152.38000000000002</v>
      </c>
      <c r="F37" s="11">
        <v>136</v>
      </c>
      <c r="G37" s="11">
        <v>173.44</v>
      </c>
      <c r="H37" s="11">
        <v>51</v>
      </c>
      <c r="I37" s="11">
        <v>41.480000000000004</v>
      </c>
      <c r="J37" s="11">
        <v>81.38000000000001</v>
      </c>
      <c r="K37" s="11">
        <v>117.49000000000001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308.49</v>
      </c>
      <c r="Q37" s="11">
        <v>72.89</v>
      </c>
      <c r="R37" s="11">
        <v>127.07</v>
      </c>
      <c r="S37" s="11">
        <v>9.8000000000000007</v>
      </c>
      <c r="T37" s="11">
        <v>23.89</v>
      </c>
      <c r="U37" s="11">
        <v>24.009999999999998</v>
      </c>
      <c r="V37" s="11">
        <v>722.83</v>
      </c>
      <c r="W37" s="11">
        <v>67.56</v>
      </c>
      <c r="X37" s="11">
        <v>75.06</v>
      </c>
      <c r="Y37" s="12">
        <f t="shared" si="0"/>
        <v>2638.1200000000003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185.48000000000002</v>
      </c>
      <c r="D38" s="11">
        <v>36.39</v>
      </c>
      <c r="E38" s="11">
        <v>71.64</v>
      </c>
      <c r="F38" s="11">
        <v>73.959999999999994</v>
      </c>
      <c r="G38" s="11">
        <v>92.5</v>
      </c>
      <c r="H38" s="11">
        <v>51.17</v>
      </c>
      <c r="I38" s="11">
        <v>26</v>
      </c>
      <c r="J38" s="11">
        <v>34.299999999999997</v>
      </c>
      <c r="K38" s="11">
        <v>25.84</v>
      </c>
      <c r="L38" s="11">
        <v>21.130000000000003</v>
      </c>
      <c r="M38" s="11">
        <v>12.190000000000001</v>
      </c>
      <c r="N38" s="11">
        <v>5.57</v>
      </c>
      <c r="O38" s="11">
        <v>0</v>
      </c>
      <c r="P38" s="11">
        <v>89.769999999999982</v>
      </c>
      <c r="Q38" s="11">
        <v>117.51</v>
      </c>
      <c r="R38" s="11">
        <v>73.240000000000009</v>
      </c>
      <c r="S38" s="11">
        <v>0</v>
      </c>
      <c r="T38" s="11">
        <v>21.93</v>
      </c>
      <c r="U38" s="11">
        <v>7.41</v>
      </c>
      <c r="V38" s="11">
        <v>33.18</v>
      </c>
      <c r="W38" s="11">
        <v>109.00000000000003</v>
      </c>
      <c r="X38" s="11">
        <v>12.969999999999999</v>
      </c>
      <c r="Y38" s="12">
        <f t="shared" si="0"/>
        <v>1101.18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12.9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26.439999999999998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39.339999999999996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7478.51</v>
      </c>
      <c r="D40" s="15">
        <f t="shared" si="1"/>
        <v>2303.6499999999996</v>
      </c>
      <c r="E40" s="15">
        <f t="shared" si="1"/>
        <v>2963.89</v>
      </c>
      <c r="F40" s="15">
        <f t="shared" si="1"/>
        <v>2066.8700000000003</v>
      </c>
      <c r="G40" s="15">
        <f t="shared" si="1"/>
        <v>4425.5299999999988</v>
      </c>
      <c r="H40" s="15">
        <f t="shared" si="1"/>
        <v>3206.9500000000003</v>
      </c>
      <c r="I40" s="15">
        <f t="shared" si="1"/>
        <v>1667.1000000000001</v>
      </c>
      <c r="J40" s="15">
        <f t="shared" si="1"/>
        <v>2134.3700000000003</v>
      </c>
      <c r="K40" s="15">
        <f t="shared" si="1"/>
        <v>4686.74</v>
      </c>
      <c r="L40" s="15">
        <f t="shared" si="1"/>
        <v>2908.9000000000005</v>
      </c>
      <c r="M40" s="15">
        <f t="shared" si="1"/>
        <v>3012.66</v>
      </c>
      <c r="N40" s="15">
        <f t="shared" si="1"/>
        <v>642.58000000000015</v>
      </c>
      <c r="O40" s="15">
        <f t="shared" si="1"/>
        <v>155.03999999999996</v>
      </c>
      <c r="P40" s="15">
        <f t="shared" si="1"/>
        <v>6887.6599999999989</v>
      </c>
      <c r="Q40" s="15">
        <f t="shared" si="1"/>
        <v>1235.95</v>
      </c>
      <c r="R40" s="15">
        <f t="shared" si="1"/>
        <v>1520.4199999999998</v>
      </c>
      <c r="S40" s="15">
        <f t="shared" si="1"/>
        <v>361.34999999999997</v>
      </c>
      <c r="T40" s="15">
        <f t="shared" si="1"/>
        <v>2487.4799999999996</v>
      </c>
      <c r="U40" s="15">
        <f t="shared" si="1"/>
        <v>1435.44</v>
      </c>
      <c r="V40" s="15">
        <f t="shared" si="1"/>
        <v>1291.21</v>
      </c>
      <c r="W40" s="15">
        <f t="shared" si="1"/>
        <v>337.91</v>
      </c>
      <c r="X40" s="15">
        <f t="shared" si="1"/>
        <v>2256.06</v>
      </c>
      <c r="Y40" s="16">
        <f t="shared" si="1"/>
        <v>55466.270000000004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662.11999999999989</v>
      </c>
      <c r="D18" s="11">
        <v>342.47999999999996</v>
      </c>
      <c r="E18" s="11">
        <v>480.1400000000001</v>
      </c>
      <c r="F18" s="11">
        <v>88.91</v>
      </c>
      <c r="G18" s="11">
        <v>261.09000000000003</v>
      </c>
      <c r="H18" s="11">
        <v>160.76000000000002</v>
      </c>
      <c r="I18" s="11">
        <v>70.959999999999994</v>
      </c>
      <c r="J18" s="11">
        <v>11.59</v>
      </c>
      <c r="K18" s="11">
        <v>105.07000000000001</v>
      </c>
      <c r="L18" s="11">
        <v>30.04</v>
      </c>
      <c r="M18" s="11">
        <v>97.249999999999986</v>
      </c>
      <c r="N18" s="11">
        <v>0</v>
      </c>
      <c r="O18" s="11">
        <v>0</v>
      </c>
      <c r="P18" s="11">
        <v>343.86000000000007</v>
      </c>
      <c r="Q18" s="11">
        <v>123.50000000000001</v>
      </c>
      <c r="R18" s="11">
        <v>157.95000000000002</v>
      </c>
      <c r="S18" s="11">
        <v>13.190000000000001</v>
      </c>
      <c r="T18" s="11">
        <v>76.510000000000005</v>
      </c>
      <c r="U18" s="11">
        <v>29.66</v>
      </c>
      <c r="V18" s="11">
        <v>44.5</v>
      </c>
      <c r="W18" s="11">
        <v>9.24</v>
      </c>
      <c r="X18" s="11">
        <v>95.08</v>
      </c>
      <c r="Y18" s="12">
        <f t="shared" ref="Y18:Y39" si="0">SUM(C18:X18)</f>
        <v>3203.9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180.73</v>
      </c>
      <c r="D19" s="11">
        <v>327.30999999999995</v>
      </c>
      <c r="E19" s="11">
        <v>501.95000000000005</v>
      </c>
      <c r="F19" s="11">
        <v>87.050000000000011</v>
      </c>
      <c r="G19" s="11">
        <v>152.13</v>
      </c>
      <c r="H19" s="11">
        <v>55.5</v>
      </c>
      <c r="I19" s="11">
        <v>64.72</v>
      </c>
      <c r="J19" s="11">
        <v>32.1</v>
      </c>
      <c r="K19" s="11">
        <v>57.379999999999995</v>
      </c>
      <c r="L19" s="11">
        <v>40.47</v>
      </c>
      <c r="M19" s="11">
        <v>10.6</v>
      </c>
      <c r="N19" s="11">
        <v>7.93</v>
      </c>
      <c r="O19" s="11">
        <v>0</v>
      </c>
      <c r="P19" s="11">
        <v>137.54</v>
      </c>
      <c r="Q19" s="11">
        <v>67.73</v>
      </c>
      <c r="R19" s="11">
        <v>138.04999999999998</v>
      </c>
      <c r="S19" s="11">
        <v>0</v>
      </c>
      <c r="T19" s="11">
        <v>13.02</v>
      </c>
      <c r="U19" s="11">
        <v>24.59</v>
      </c>
      <c r="V19" s="11">
        <v>40.11</v>
      </c>
      <c r="W19" s="11">
        <v>0</v>
      </c>
      <c r="X19" s="11">
        <v>9.75</v>
      </c>
      <c r="Y19" s="12">
        <f t="shared" si="0"/>
        <v>1948.6599999999996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204.76000000000002</v>
      </c>
      <c r="D20" s="11">
        <v>384.85</v>
      </c>
      <c r="E20" s="11">
        <v>565.97000000000014</v>
      </c>
      <c r="F20" s="11">
        <v>77.830000000000013</v>
      </c>
      <c r="G20" s="11">
        <v>211.71999999999997</v>
      </c>
      <c r="H20" s="11">
        <v>42.89</v>
      </c>
      <c r="I20" s="11">
        <v>21.61</v>
      </c>
      <c r="J20" s="11">
        <v>30.169999999999995</v>
      </c>
      <c r="K20" s="11">
        <v>46.1</v>
      </c>
      <c r="L20" s="11">
        <v>23.61</v>
      </c>
      <c r="M20" s="11">
        <v>30.37</v>
      </c>
      <c r="N20" s="11">
        <v>0</v>
      </c>
      <c r="O20" s="11">
        <v>0</v>
      </c>
      <c r="P20" s="11">
        <v>289.68</v>
      </c>
      <c r="Q20" s="11">
        <v>30.89</v>
      </c>
      <c r="R20" s="11">
        <v>91.47</v>
      </c>
      <c r="S20" s="11">
        <v>0</v>
      </c>
      <c r="T20" s="11">
        <v>27.5</v>
      </c>
      <c r="U20" s="11">
        <v>41.1</v>
      </c>
      <c r="V20" s="11">
        <v>18.149999999999999</v>
      </c>
      <c r="W20" s="11">
        <v>3.86</v>
      </c>
      <c r="X20" s="11">
        <v>22</v>
      </c>
      <c r="Y20" s="12">
        <f t="shared" si="0"/>
        <v>2164.5300000000002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133.37</v>
      </c>
      <c r="D21" s="11">
        <v>156.94999999999999</v>
      </c>
      <c r="E21" s="11">
        <v>183.29</v>
      </c>
      <c r="F21" s="11">
        <v>153.32000000000002</v>
      </c>
      <c r="G21" s="11">
        <v>204.16000000000005</v>
      </c>
      <c r="H21" s="11">
        <v>61.429999999999993</v>
      </c>
      <c r="I21" s="11">
        <v>32.43</v>
      </c>
      <c r="J21" s="11">
        <v>0</v>
      </c>
      <c r="K21" s="11">
        <v>5</v>
      </c>
      <c r="L21" s="11">
        <v>20.88</v>
      </c>
      <c r="M21" s="11">
        <v>26</v>
      </c>
      <c r="N21" s="11">
        <v>0</v>
      </c>
      <c r="O21" s="11">
        <v>0</v>
      </c>
      <c r="P21" s="11">
        <v>120.88000000000001</v>
      </c>
      <c r="Q21" s="11">
        <v>50.28</v>
      </c>
      <c r="R21" s="11">
        <v>38.32</v>
      </c>
      <c r="S21" s="11">
        <v>0</v>
      </c>
      <c r="T21" s="11">
        <v>18.439999999999998</v>
      </c>
      <c r="U21" s="11">
        <v>0</v>
      </c>
      <c r="V21" s="11">
        <v>18.36</v>
      </c>
      <c r="W21" s="11">
        <v>0</v>
      </c>
      <c r="X21" s="11">
        <v>8.9600000000000009</v>
      </c>
      <c r="Y21" s="12">
        <f t="shared" si="0"/>
        <v>1232.07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411.01</v>
      </c>
      <c r="D22" s="11">
        <v>173.94</v>
      </c>
      <c r="E22" s="11">
        <v>248.10999999999999</v>
      </c>
      <c r="F22" s="11">
        <v>88.949999999999989</v>
      </c>
      <c r="G22" s="11">
        <v>200.97000000000003</v>
      </c>
      <c r="H22" s="11">
        <v>93.91</v>
      </c>
      <c r="I22" s="11">
        <v>7.45</v>
      </c>
      <c r="J22" s="11">
        <v>17.259999999999998</v>
      </c>
      <c r="K22" s="11">
        <v>29.44</v>
      </c>
      <c r="L22" s="11">
        <v>11.27</v>
      </c>
      <c r="M22" s="11">
        <v>24.18</v>
      </c>
      <c r="N22" s="11">
        <v>17.440000000000001</v>
      </c>
      <c r="O22" s="11">
        <v>0</v>
      </c>
      <c r="P22" s="11">
        <v>66.2</v>
      </c>
      <c r="Q22" s="11">
        <v>83.41</v>
      </c>
      <c r="R22" s="11">
        <v>113.11000000000001</v>
      </c>
      <c r="S22" s="11">
        <v>0</v>
      </c>
      <c r="T22" s="11">
        <v>6.65</v>
      </c>
      <c r="U22" s="11">
        <v>0</v>
      </c>
      <c r="V22" s="11">
        <v>6.34</v>
      </c>
      <c r="W22" s="11">
        <v>10.09</v>
      </c>
      <c r="X22" s="11">
        <v>55.55</v>
      </c>
      <c r="Y22" s="12">
        <f t="shared" si="0"/>
        <v>1665.2800000000004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131.79</v>
      </c>
      <c r="D23" s="11">
        <v>88.949999999999989</v>
      </c>
      <c r="E23" s="11">
        <v>156.19000000000003</v>
      </c>
      <c r="F23" s="11">
        <v>173.18</v>
      </c>
      <c r="G23" s="11">
        <v>156.49</v>
      </c>
      <c r="H23" s="11">
        <v>361.53000000000009</v>
      </c>
      <c r="I23" s="11">
        <v>144.87</v>
      </c>
      <c r="J23" s="11">
        <v>143.01</v>
      </c>
      <c r="K23" s="11">
        <v>81.47999999999999</v>
      </c>
      <c r="L23" s="11">
        <v>108.24</v>
      </c>
      <c r="M23" s="11">
        <v>42.74</v>
      </c>
      <c r="N23" s="11">
        <v>4.92</v>
      </c>
      <c r="O23" s="11">
        <v>5.86</v>
      </c>
      <c r="P23" s="11">
        <v>110.1</v>
      </c>
      <c r="Q23" s="11">
        <v>45</v>
      </c>
      <c r="R23" s="11">
        <v>54.540000000000006</v>
      </c>
      <c r="S23" s="11">
        <v>0</v>
      </c>
      <c r="T23" s="11">
        <v>37.71</v>
      </c>
      <c r="U23" s="11">
        <v>27.509999999999998</v>
      </c>
      <c r="V23" s="11">
        <v>10.69</v>
      </c>
      <c r="W23" s="11">
        <v>8.6199999999999992</v>
      </c>
      <c r="X23" s="11">
        <v>11.899999999999999</v>
      </c>
      <c r="Y23" s="12">
        <f t="shared" si="0"/>
        <v>1905.32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68.64</v>
      </c>
      <c r="D24" s="11">
        <v>69.92</v>
      </c>
      <c r="E24" s="11">
        <v>44.239999999999995</v>
      </c>
      <c r="F24" s="11">
        <v>0</v>
      </c>
      <c r="G24" s="11">
        <v>14.16</v>
      </c>
      <c r="H24" s="11">
        <v>229.09999999999997</v>
      </c>
      <c r="I24" s="11">
        <v>237.42</v>
      </c>
      <c r="J24" s="11">
        <v>67.58</v>
      </c>
      <c r="K24" s="11">
        <v>173.37000000000003</v>
      </c>
      <c r="L24" s="11">
        <v>66.400000000000006</v>
      </c>
      <c r="M24" s="11">
        <v>99.19</v>
      </c>
      <c r="N24" s="11">
        <v>17.86</v>
      </c>
      <c r="O24" s="11">
        <v>0</v>
      </c>
      <c r="P24" s="11">
        <v>63.18</v>
      </c>
      <c r="Q24" s="11">
        <v>0</v>
      </c>
      <c r="R24" s="11">
        <v>10.84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34.42</v>
      </c>
      <c r="Y24" s="12">
        <f t="shared" si="0"/>
        <v>1196.32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19.16</v>
      </c>
      <c r="D25" s="11">
        <v>71.47999999999999</v>
      </c>
      <c r="E25" s="11">
        <v>15.969999999999999</v>
      </c>
      <c r="F25" s="11">
        <v>0</v>
      </c>
      <c r="G25" s="11">
        <v>38.17</v>
      </c>
      <c r="H25" s="11">
        <v>94.579999999999984</v>
      </c>
      <c r="I25" s="11">
        <v>132.27999999999997</v>
      </c>
      <c r="J25" s="11">
        <v>280.35999999999996</v>
      </c>
      <c r="K25" s="11">
        <v>298.02999999999997</v>
      </c>
      <c r="L25" s="11">
        <v>106.28</v>
      </c>
      <c r="M25" s="11">
        <v>166.63</v>
      </c>
      <c r="N25" s="11">
        <v>36.54</v>
      </c>
      <c r="O25" s="11">
        <v>0</v>
      </c>
      <c r="P25" s="11">
        <v>47.410000000000004</v>
      </c>
      <c r="Q25" s="11">
        <v>13.059999999999999</v>
      </c>
      <c r="R25" s="11">
        <v>11.1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42.480000000000004</v>
      </c>
      <c r="Y25" s="12">
        <f t="shared" si="0"/>
        <v>1378.31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46.31</v>
      </c>
      <c r="D26" s="11">
        <v>136.42000000000002</v>
      </c>
      <c r="E26" s="11">
        <v>82.09</v>
      </c>
      <c r="F26" s="11">
        <v>28.740000000000002</v>
      </c>
      <c r="G26" s="11">
        <v>18.57</v>
      </c>
      <c r="H26" s="11">
        <v>131.07</v>
      </c>
      <c r="I26" s="11">
        <v>178.05999999999997</v>
      </c>
      <c r="J26" s="11">
        <v>186.14</v>
      </c>
      <c r="K26" s="11">
        <v>399.87999999999994</v>
      </c>
      <c r="L26" s="11">
        <v>253.57000000000005</v>
      </c>
      <c r="M26" s="11">
        <v>649.66999999999985</v>
      </c>
      <c r="N26" s="11">
        <v>53.059999999999995</v>
      </c>
      <c r="O26" s="11">
        <v>0</v>
      </c>
      <c r="P26" s="11">
        <v>112.27000000000001</v>
      </c>
      <c r="Q26" s="11">
        <v>16.059999999999999</v>
      </c>
      <c r="R26" s="11">
        <v>60.52</v>
      </c>
      <c r="S26" s="11">
        <v>4.5599999999999996</v>
      </c>
      <c r="T26" s="11">
        <v>33.56</v>
      </c>
      <c r="U26" s="11">
        <v>0</v>
      </c>
      <c r="V26" s="11">
        <v>0</v>
      </c>
      <c r="W26" s="11">
        <v>7.66</v>
      </c>
      <c r="X26" s="11">
        <v>31.139999999999997</v>
      </c>
      <c r="Y26" s="12">
        <f t="shared" si="0"/>
        <v>2429.349999999999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77.17</v>
      </c>
      <c r="D27" s="11">
        <v>24.85</v>
      </c>
      <c r="E27" s="11">
        <v>0</v>
      </c>
      <c r="F27" s="11">
        <v>18.23</v>
      </c>
      <c r="G27" s="11">
        <v>32.86</v>
      </c>
      <c r="H27" s="11">
        <v>42.559999999999995</v>
      </c>
      <c r="I27" s="11">
        <v>80.31</v>
      </c>
      <c r="J27" s="11">
        <v>157.56</v>
      </c>
      <c r="K27" s="11">
        <v>186.33</v>
      </c>
      <c r="L27" s="11">
        <v>347.83</v>
      </c>
      <c r="M27" s="11">
        <v>524.3599999999999</v>
      </c>
      <c r="N27" s="11">
        <v>44.15</v>
      </c>
      <c r="O27" s="11">
        <v>12.54</v>
      </c>
      <c r="P27" s="11">
        <v>80.290000000000006</v>
      </c>
      <c r="Q27" s="11">
        <v>14.94</v>
      </c>
      <c r="R27" s="11">
        <v>9.01</v>
      </c>
      <c r="S27" s="11">
        <v>7.19</v>
      </c>
      <c r="T27" s="11">
        <v>0</v>
      </c>
      <c r="U27" s="11">
        <v>7.46</v>
      </c>
      <c r="V27" s="11">
        <v>12.44</v>
      </c>
      <c r="W27" s="11">
        <v>0</v>
      </c>
      <c r="X27" s="11">
        <v>9.9499999999999993</v>
      </c>
      <c r="Y27" s="12">
        <f t="shared" si="0"/>
        <v>1690.0300000000002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42.39</v>
      </c>
      <c r="D28" s="11">
        <v>45.5</v>
      </c>
      <c r="E28" s="11">
        <v>44.61</v>
      </c>
      <c r="F28" s="11">
        <v>20.65</v>
      </c>
      <c r="G28" s="11">
        <v>62.64</v>
      </c>
      <c r="H28" s="11">
        <v>67.59</v>
      </c>
      <c r="I28" s="11">
        <v>76.5</v>
      </c>
      <c r="J28" s="11">
        <v>148.00000000000003</v>
      </c>
      <c r="K28" s="11">
        <v>300.20999999999992</v>
      </c>
      <c r="L28" s="11">
        <v>273.89</v>
      </c>
      <c r="M28" s="11">
        <v>642.92000000000019</v>
      </c>
      <c r="N28" s="11">
        <v>103.24999999999999</v>
      </c>
      <c r="O28" s="11">
        <v>16.43</v>
      </c>
      <c r="P28" s="11">
        <v>96.12</v>
      </c>
      <c r="Q28" s="11">
        <v>9.19</v>
      </c>
      <c r="R28" s="11">
        <v>15.2</v>
      </c>
      <c r="S28" s="11">
        <v>8.5399999999999991</v>
      </c>
      <c r="T28" s="11">
        <v>0</v>
      </c>
      <c r="U28" s="11">
        <v>14.43</v>
      </c>
      <c r="V28" s="11">
        <v>0</v>
      </c>
      <c r="W28" s="11">
        <v>0</v>
      </c>
      <c r="X28" s="11">
        <v>8.57</v>
      </c>
      <c r="Y28" s="12">
        <f t="shared" si="0"/>
        <v>1996.6300000000003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6.6</v>
      </c>
      <c r="E29" s="11">
        <v>7.5</v>
      </c>
      <c r="F29" s="11">
        <v>0</v>
      </c>
      <c r="G29" s="11">
        <v>0</v>
      </c>
      <c r="H29" s="11">
        <v>44.68</v>
      </c>
      <c r="I29" s="11">
        <v>45.750000000000007</v>
      </c>
      <c r="J29" s="11">
        <v>29.990000000000002</v>
      </c>
      <c r="K29" s="11">
        <v>81.06</v>
      </c>
      <c r="L29" s="11">
        <v>76.989999999999995</v>
      </c>
      <c r="M29" s="11">
        <v>223.88000000000005</v>
      </c>
      <c r="N29" s="11">
        <v>92.320000000000007</v>
      </c>
      <c r="O29" s="11">
        <v>0</v>
      </c>
      <c r="P29" s="11">
        <v>32.97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19.03</v>
      </c>
      <c r="Y29" s="12">
        <f t="shared" si="0"/>
        <v>667.31000000000006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1.89</v>
      </c>
      <c r="F30" s="11">
        <v>1.66</v>
      </c>
      <c r="G30" s="11">
        <v>0</v>
      </c>
      <c r="H30" s="11">
        <v>3.54</v>
      </c>
      <c r="I30" s="11">
        <v>0</v>
      </c>
      <c r="J30" s="11">
        <v>2.9</v>
      </c>
      <c r="K30" s="11">
        <v>13.38</v>
      </c>
      <c r="L30" s="11">
        <v>3.06</v>
      </c>
      <c r="M30" s="11">
        <v>7.54</v>
      </c>
      <c r="N30" s="11">
        <v>0</v>
      </c>
      <c r="O30" s="11">
        <v>30.24</v>
      </c>
      <c r="P30" s="11">
        <v>2.9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31.759999999999998</v>
      </c>
      <c r="Y30" s="12">
        <f t="shared" si="0"/>
        <v>101.85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265.20000000000005</v>
      </c>
      <c r="D31" s="11">
        <v>261.96000000000004</v>
      </c>
      <c r="E31" s="11">
        <v>310.32999999999993</v>
      </c>
      <c r="F31" s="11">
        <v>183.62</v>
      </c>
      <c r="G31" s="11">
        <v>233.85</v>
      </c>
      <c r="H31" s="11">
        <v>147.52000000000001</v>
      </c>
      <c r="I31" s="11">
        <v>127.67</v>
      </c>
      <c r="J31" s="11">
        <v>58.28</v>
      </c>
      <c r="K31" s="11">
        <v>86.38000000000001</v>
      </c>
      <c r="L31" s="11">
        <v>59.83</v>
      </c>
      <c r="M31" s="11">
        <v>173.24</v>
      </c>
      <c r="N31" s="11">
        <v>0</v>
      </c>
      <c r="O31" s="11">
        <v>0</v>
      </c>
      <c r="P31" s="11">
        <v>676.62000000000012</v>
      </c>
      <c r="Q31" s="11">
        <v>18.149999999999999</v>
      </c>
      <c r="R31" s="11">
        <v>50.08</v>
      </c>
      <c r="S31" s="11">
        <v>6.36</v>
      </c>
      <c r="T31" s="11">
        <v>190.57999999999996</v>
      </c>
      <c r="U31" s="11">
        <v>103.37</v>
      </c>
      <c r="V31" s="11">
        <v>53.48</v>
      </c>
      <c r="W31" s="11">
        <v>7.41</v>
      </c>
      <c r="X31" s="11">
        <v>26.85</v>
      </c>
      <c r="Y31" s="12">
        <f t="shared" si="0"/>
        <v>3040.7799999999997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113.9</v>
      </c>
      <c r="D32" s="11">
        <v>62.949999999999996</v>
      </c>
      <c r="E32" s="11">
        <v>78.87</v>
      </c>
      <c r="F32" s="11">
        <v>46.64</v>
      </c>
      <c r="G32" s="11">
        <v>54.850000000000009</v>
      </c>
      <c r="H32" s="11">
        <v>33.19</v>
      </c>
      <c r="I32" s="11">
        <v>0</v>
      </c>
      <c r="J32" s="11">
        <v>4.2</v>
      </c>
      <c r="K32" s="11">
        <v>16.52</v>
      </c>
      <c r="L32" s="11">
        <v>0</v>
      </c>
      <c r="M32" s="11">
        <v>7.61</v>
      </c>
      <c r="N32" s="11">
        <v>0</v>
      </c>
      <c r="O32" s="11">
        <v>0</v>
      </c>
      <c r="P32" s="11">
        <v>31.41</v>
      </c>
      <c r="Q32" s="11">
        <v>282.02999999999997</v>
      </c>
      <c r="R32" s="11">
        <v>231.98</v>
      </c>
      <c r="S32" s="11">
        <v>0</v>
      </c>
      <c r="T32" s="11">
        <v>18.36</v>
      </c>
      <c r="U32" s="11">
        <v>9.44</v>
      </c>
      <c r="V32" s="11">
        <v>9.25</v>
      </c>
      <c r="W32" s="11">
        <v>43.53</v>
      </c>
      <c r="X32" s="11">
        <v>36.24</v>
      </c>
      <c r="Y32" s="12">
        <f t="shared" si="0"/>
        <v>1080.9700000000003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118.24000000000001</v>
      </c>
      <c r="D33" s="11">
        <v>106.36</v>
      </c>
      <c r="E33" s="11">
        <v>102.42</v>
      </c>
      <c r="F33" s="11">
        <v>54.710000000000008</v>
      </c>
      <c r="G33" s="11">
        <v>120.21</v>
      </c>
      <c r="H33" s="11">
        <v>17.22</v>
      </c>
      <c r="I33" s="11">
        <v>0</v>
      </c>
      <c r="J33" s="11">
        <v>9.4</v>
      </c>
      <c r="K33" s="11">
        <v>9.2799999999999994</v>
      </c>
      <c r="L33" s="11">
        <v>0</v>
      </c>
      <c r="M33" s="11">
        <v>0</v>
      </c>
      <c r="N33" s="11">
        <v>0</v>
      </c>
      <c r="O33" s="11">
        <v>0</v>
      </c>
      <c r="P33" s="11">
        <v>82.21</v>
      </c>
      <c r="Q33" s="11">
        <v>228.95</v>
      </c>
      <c r="R33" s="11">
        <v>450.48999999999995</v>
      </c>
      <c r="S33" s="11">
        <v>14.9</v>
      </c>
      <c r="T33" s="11">
        <v>0</v>
      </c>
      <c r="U33" s="11">
        <v>0</v>
      </c>
      <c r="V33" s="11">
        <v>40.22</v>
      </c>
      <c r="W33" s="11">
        <v>8.4</v>
      </c>
      <c r="X33" s="11">
        <v>55.949999999999996</v>
      </c>
      <c r="Y33" s="12">
        <f t="shared" si="0"/>
        <v>1418.9600000000003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22.5</v>
      </c>
      <c r="D34" s="11">
        <v>35</v>
      </c>
      <c r="E34" s="11">
        <v>0</v>
      </c>
      <c r="F34" s="11">
        <v>0</v>
      </c>
      <c r="G34" s="11">
        <v>4.3899999999999997</v>
      </c>
      <c r="H34" s="11">
        <v>24.689999999999998</v>
      </c>
      <c r="I34" s="11">
        <v>8.23</v>
      </c>
      <c r="J34" s="11">
        <v>9.25</v>
      </c>
      <c r="K34" s="11">
        <v>34.340000000000003</v>
      </c>
      <c r="L34" s="11">
        <v>50.4</v>
      </c>
      <c r="M34" s="11">
        <v>30.01</v>
      </c>
      <c r="N34" s="11">
        <v>14.6</v>
      </c>
      <c r="O34" s="11">
        <v>0</v>
      </c>
      <c r="P34" s="11">
        <v>12.190000000000001</v>
      </c>
      <c r="Q34" s="11">
        <v>3.57</v>
      </c>
      <c r="R34" s="11">
        <v>23.81</v>
      </c>
      <c r="S34" s="11">
        <v>101.36</v>
      </c>
      <c r="T34" s="11">
        <v>0</v>
      </c>
      <c r="U34" s="11">
        <v>0</v>
      </c>
      <c r="V34" s="11">
        <v>5.83</v>
      </c>
      <c r="W34" s="11">
        <v>0</v>
      </c>
      <c r="X34" s="11">
        <v>27.86</v>
      </c>
      <c r="Y34" s="12">
        <f t="shared" si="0"/>
        <v>408.03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40.200000000000003</v>
      </c>
      <c r="D35" s="11">
        <v>53.459999999999994</v>
      </c>
      <c r="E35" s="11">
        <v>40.590000000000003</v>
      </c>
      <c r="F35" s="11">
        <v>10.25</v>
      </c>
      <c r="G35" s="11">
        <v>46.29</v>
      </c>
      <c r="H35" s="11">
        <v>0</v>
      </c>
      <c r="I35" s="11">
        <v>9.26</v>
      </c>
      <c r="J35" s="11">
        <v>9.24</v>
      </c>
      <c r="K35" s="11">
        <v>0</v>
      </c>
      <c r="L35" s="11">
        <v>0</v>
      </c>
      <c r="M35" s="11">
        <v>12.42</v>
      </c>
      <c r="N35" s="11">
        <v>0</v>
      </c>
      <c r="O35" s="11">
        <v>0</v>
      </c>
      <c r="P35" s="11">
        <v>336</v>
      </c>
      <c r="Q35" s="11">
        <v>0</v>
      </c>
      <c r="R35" s="11">
        <v>0</v>
      </c>
      <c r="S35" s="11">
        <v>5.15</v>
      </c>
      <c r="T35" s="11">
        <v>634.2299999999999</v>
      </c>
      <c r="U35" s="11">
        <v>246.59999999999994</v>
      </c>
      <c r="V35" s="11">
        <v>23.04</v>
      </c>
      <c r="W35" s="11">
        <v>8.3699999999999992</v>
      </c>
      <c r="X35" s="11">
        <v>30.560000000000002</v>
      </c>
      <c r="Y35" s="12">
        <f t="shared" si="0"/>
        <v>1505.6599999999996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46.650000000000006</v>
      </c>
      <c r="D36" s="11">
        <v>44.100000000000009</v>
      </c>
      <c r="E36" s="11">
        <v>43.86</v>
      </c>
      <c r="F36" s="11">
        <v>5.0199999999999996</v>
      </c>
      <c r="G36" s="11">
        <v>18.02</v>
      </c>
      <c r="H36" s="11">
        <v>0</v>
      </c>
      <c r="I36" s="11">
        <v>19.93</v>
      </c>
      <c r="J36" s="11">
        <v>0</v>
      </c>
      <c r="K36" s="11">
        <v>18.71</v>
      </c>
      <c r="L36" s="11">
        <v>19.260000000000002</v>
      </c>
      <c r="M36" s="11">
        <v>16.27</v>
      </c>
      <c r="N36" s="11">
        <v>0</v>
      </c>
      <c r="O36" s="11">
        <v>0</v>
      </c>
      <c r="P36" s="11">
        <v>149.86000000000001</v>
      </c>
      <c r="Q36" s="11">
        <v>0</v>
      </c>
      <c r="R36" s="11">
        <v>20.880000000000003</v>
      </c>
      <c r="S36" s="11">
        <v>0</v>
      </c>
      <c r="T36" s="11">
        <v>390.90000000000009</v>
      </c>
      <c r="U36" s="11">
        <v>183.05</v>
      </c>
      <c r="V36" s="11">
        <v>8.98</v>
      </c>
      <c r="W36" s="11">
        <v>0</v>
      </c>
      <c r="X36" s="11">
        <v>27.62</v>
      </c>
      <c r="Y36" s="12">
        <f t="shared" si="0"/>
        <v>1013.1100000000002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61.300000000000004</v>
      </c>
      <c r="D37" s="11">
        <v>39.019999999999996</v>
      </c>
      <c r="E37" s="11">
        <v>58.14</v>
      </c>
      <c r="F37" s="11">
        <v>0</v>
      </c>
      <c r="G37" s="11">
        <v>19.2</v>
      </c>
      <c r="H37" s="11">
        <v>23.36</v>
      </c>
      <c r="I37" s="11">
        <v>0</v>
      </c>
      <c r="J37" s="11">
        <v>0</v>
      </c>
      <c r="K37" s="11">
        <v>32.14</v>
      </c>
      <c r="L37" s="11">
        <v>13.95</v>
      </c>
      <c r="M37" s="11">
        <v>0</v>
      </c>
      <c r="N37" s="11">
        <v>0</v>
      </c>
      <c r="O37" s="11">
        <v>0</v>
      </c>
      <c r="P37" s="11">
        <v>73.63</v>
      </c>
      <c r="Q37" s="11">
        <v>16.740000000000002</v>
      </c>
      <c r="R37" s="11">
        <v>62.429999999999993</v>
      </c>
      <c r="S37" s="11">
        <v>0</v>
      </c>
      <c r="T37" s="11">
        <v>0</v>
      </c>
      <c r="U37" s="11">
        <v>0</v>
      </c>
      <c r="V37" s="11">
        <v>448.97000000000008</v>
      </c>
      <c r="W37" s="11">
        <v>0</v>
      </c>
      <c r="X37" s="11">
        <v>60.81</v>
      </c>
      <c r="Y37" s="12">
        <f t="shared" si="0"/>
        <v>909.69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36.550000000000004</v>
      </c>
      <c r="D38" s="11">
        <v>20.889999999999997</v>
      </c>
      <c r="E38" s="11">
        <v>11.53</v>
      </c>
      <c r="F38" s="11">
        <v>2.67</v>
      </c>
      <c r="G38" s="11">
        <v>17.96</v>
      </c>
      <c r="H38" s="11">
        <v>38.690000000000005</v>
      </c>
      <c r="I38" s="11">
        <v>0</v>
      </c>
      <c r="J38" s="11">
        <v>3.04</v>
      </c>
      <c r="K38" s="11">
        <v>7.14</v>
      </c>
      <c r="L38" s="11">
        <v>2.58</v>
      </c>
      <c r="M38" s="11">
        <v>0</v>
      </c>
      <c r="N38" s="11">
        <v>0</v>
      </c>
      <c r="O38" s="11">
        <v>0</v>
      </c>
      <c r="P38" s="11">
        <v>14.8</v>
      </c>
      <c r="Q38" s="11">
        <v>21.55</v>
      </c>
      <c r="R38" s="11">
        <v>39.450000000000003</v>
      </c>
      <c r="S38" s="11">
        <v>0</v>
      </c>
      <c r="T38" s="11">
        <v>4.8</v>
      </c>
      <c r="U38" s="11">
        <v>7.41</v>
      </c>
      <c r="V38" s="11">
        <v>16.600000000000001</v>
      </c>
      <c r="W38" s="11">
        <v>65.33</v>
      </c>
      <c r="X38" s="11">
        <v>10.370000000000001</v>
      </c>
      <c r="Y38" s="12">
        <f t="shared" si="0"/>
        <v>321.36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25.68</v>
      </c>
      <c r="D39" s="11">
        <v>8.91</v>
      </c>
      <c r="E39" s="11">
        <v>0</v>
      </c>
      <c r="F39" s="11">
        <v>0</v>
      </c>
      <c r="G39" s="11">
        <v>23.490000000000002</v>
      </c>
      <c r="H39" s="11">
        <v>12.44</v>
      </c>
      <c r="I39" s="11">
        <v>0</v>
      </c>
      <c r="J39" s="11">
        <v>0</v>
      </c>
      <c r="K39" s="11">
        <v>17.78</v>
      </c>
      <c r="L39" s="11">
        <v>7.55</v>
      </c>
      <c r="M39" s="11">
        <v>24.37</v>
      </c>
      <c r="N39" s="11">
        <v>15.85</v>
      </c>
      <c r="O39" s="11">
        <v>8.98</v>
      </c>
      <c r="P39" s="11">
        <v>23.34</v>
      </c>
      <c r="Q39" s="11">
        <v>6.09</v>
      </c>
      <c r="R39" s="11">
        <v>0</v>
      </c>
      <c r="S39" s="11">
        <v>4.41</v>
      </c>
      <c r="T39" s="11">
        <v>11.21</v>
      </c>
      <c r="U39" s="11">
        <v>0</v>
      </c>
      <c r="V39" s="11">
        <v>0</v>
      </c>
      <c r="W39" s="11">
        <v>0</v>
      </c>
      <c r="X39" s="11">
        <v>18.87</v>
      </c>
      <c r="Y39" s="12">
        <f t="shared" si="0"/>
        <v>208.97000000000003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2714.2100000000009</v>
      </c>
      <c r="D40" s="15">
        <f t="shared" si="1"/>
        <v>2464.8799999999997</v>
      </c>
      <c r="E40" s="15">
        <f t="shared" si="1"/>
        <v>2977.69</v>
      </c>
      <c r="F40" s="15">
        <f t="shared" si="1"/>
        <v>1041.43</v>
      </c>
      <c r="G40" s="15">
        <f t="shared" si="1"/>
        <v>1891.2200000000003</v>
      </c>
      <c r="H40" s="15">
        <f t="shared" si="1"/>
        <v>1686.25</v>
      </c>
      <c r="I40" s="15">
        <f t="shared" si="1"/>
        <v>1257.45</v>
      </c>
      <c r="J40" s="15">
        <f t="shared" si="1"/>
        <v>1200.0700000000002</v>
      </c>
      <c r="K40" s="15">
        <f t="shared" si="1"/>
        <v>1999.0200000000002</v>
      </c>
      <c r="L40" s="15">
        <f t="shared" si="1"/>
        <v>1516.1</v>
      </c>
      <c r="M40" s="15">
        <f t="shared" si="1"/>
        <v>2809.25</v>
      </c>
      <c r="N40" s="15">
        <f t="shared" si="1"/>
        <v>407.92</v>
      </c>
      <c r="O40" s="15">
        <f t="shared" si="1"/>
        <v>74.05</v>
      </c>
      <c r="P40" s="15">
        <f t="shared" si="1"/>
        <v>2903.4600000000009</v>
      </c>
      <c r="Q40" s="15">
        <f t="shared" si="1"/>
        <v>1031.1399999999999</v>
      </c>
      <c r="R40" s="15">
        <f t="shared" si="1"/>
        <v>1579.2300000000002</v>
      </c>
      <c r="S40" s="15">
        <f t="shared" si="1"/>
        <v>165.66</v>
      </c>
      <c r="T40" s="15">
        <f t="shared" si="1"/>
        <v>1468.25</v>
      </c>
      <c r="U40" s="15">
        <f t="shared" si="1"/>
        <v>694.62</v>
      </c>
      <c r="V40" s="15">
        <f t="shared" si="1"/>
        <v>756.96000000000015</v>
      </c>
      <c r="W40" s="15">
        <f t="shared" si="1"/>
        <v>172.51</v>
      </c>
      <c r="X40" s="15">
        <f t="shared" si="1"/>
        <v>675.72</v>
      </c>
      <c r="Y40" s="16">
        <f t="shared" si="1"/>
        <v>31487.089999999997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1235</v>
      </c>
      <c r="D18" s="11">
        <v>875</v>
      </c>
      <c r="E18" s="11">
        <v>671</v>
      </c>
      <c r="F18" s="11">
        <v>239</v>
      </c>
      <c r="G18" s="11">
        <v>815</v>
      </c>
      <c r="H18" s="11">
        <v>71</v>
      </c>
      <c r="I18" s="11">
        <v>30</v>
      </c>
      <c r="J18" s="11">
        <v>53</v>
      </c>
      <c r="K18" s="11">
        <v>94</v>
      </c>
      <c r="L18" s="11">
        <v>47</v>
      </c>
      <c r="M18" s="11">
        <v>62</v>
      </c>
      <c r="N18" s="11">
        <v>0</v>
      </c>
      <c r="O18" s="11">
        <v>0</v>
      </c>
      <c r="P18" s="11">
        <v>405</v>
      </c>
      <c r="Q18" s="11">
        <v>116</v>
      </c>
      <c r="R18" s="11">
        <v>116</v>
      </c>
      <c r="S18" s="11">
        <v>12</v>
      </c>
      <c r="T18" s="11">
        <v>74</v>
      </c>
      <c r="U18" s="11">
        <v>67</v>
      </c>
      <c r="V18" s="11">
        <v>38</v>
      </c>
      <c r="W18" s="11">
        <v>19</v>
      </c>
      <c r="X18" s="11">
        <v>60</v>
      </c>
      <c r="Y18" s="12">
        <v>5102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735</v>
      </c>
      <c r="D19" s="11">
        <v>1053</v>
      </c>
      <c r="E19" s="11">
        <v>1432</v>
      </c>
      <c r="F19" s="11">
        <v>142</v>
      </c>
      <c r="G19" s="11">
        <v>441</v>
      </c>
      <c r="H19" s="11">
        <v>35</v>
      </c>
      <c r="I19" s="11">
        <v>14</v>
      </c>
      <c r="J19" s="11">
        <v>25</v>
      </c>
      <c r="K19" s="11">
        <v>73</v>
      </c>
      <c r="L19" s="11">
        <v>26</v>
      </c>
      <c r="M19" s="11">
        <v>22</v>
      </c>
      <c r="N19" s="11">
        <v>16</v>
      </c>
      <c r="O19" s="11">
        <v>0</v>
      </c>
      <c r="P19" s="11">
        <v>378</v>
      </c>
      <c r="Q19" s="11">
        <v>46</v>
      </c>
      <c r="R19" s="11">
        <v>206</v>
      </c>
      <c r="S19" s="11">
        <v>0</v>
      </c>
      <c r="T19" s="11">
        <v>49</v>
      </c>
      <c r="U19" s="11">
        <v>58</v>
      </c>
      <c r="V19" s="11">
        <v>14</v>
      </c>
      <c r="W19" s="11">
        <v>14</v>
      </c>
      <c r="X19" s="11">
        <v>44</v>
      </c>
      <c r="Y19" s="12">
        <v>4822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719</v>
      </c>
      <c r="D20" s="11">
        <v>1159</v>
      </c>
      <c r="E20" s="11">
        <v>1515</v>
      </c>
      <c r="F20" s="11">
        <v>204</v>
      </c>
      <c r="G20" s="11">
        <v>451</v>
      </c>
      <c r="H20" s="11">
        <v>63</v>
      </c>
      <c r="I20" s="11">
        <v>12</v>
      </c>
      <c r="J20" s="11">
        <v>11</v>
      </c>
      <c r="K20" s="11">
        <v>92</v>
      </c>
      <c r="L20" s="11">
        <v>25</v>
      </c>
      <c r="M20" s="11">
        <v>27</v>
      </c>
      <c r="N20" s="11">
        <v>5</v>
      </c>
      <c r="O20" s="11">
        <v>0</v>
      </c>
      <c r="P20" s="11">
        <v>421</v>
      </c>
      <c r="Q20" s="11">
        <v>84</v>
      </c>
      <c r="R20" s="11">
        <v>130</v>
      </c>
      <c r="S20" s="11">
        <v>5</v>
      </c>
      <c r="T20" s="11">
        <v>54</v>
      </c>
      <c r="U20" s="11">
        <v>0</v>
      </c>
      <c r="V20" s="11">
        <v>11</v>
      </c>
      <c r="W20" s="11">
        <v>0</v>
      </c>
      <c r="X20" s="11">
        <v>56</v>
      </c>
      <c r="Y20" s="12">
        <v>5045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383</v>
      </c>
      <c r="D21" s="11">
        <v>522</v>
      </c>
      <c r="E21" s="11">
        <v>362</v>
      </c>
      <c r="F21" s="11">
        <v>307</v>
      </c>
      <c r="G21" s="11">
        <v>298</v>
      </c>
      <c r="H21" s="11">
        <v>107</v>
      </c>
      <c r="I21" s="11">
        <v>38</v>
      </c>
      <c r="J21" s="11">
        <v>21</v>
      </c>
      <c r="K21" s="11">
        <v>51</v>
      </c>
      <c r="L21" s="11">
        <v>27</v>
      </c>
      <c r="M21" s="11">
        <v>0</v>
      </c>
      <c r="N21" s="11">
        <v>0</v>
      </c>
      <c r="O21" s="11">
        <v>0</v>
      </c>
      <c r="P21" s="11">
        <v>344</v>
      </c>
      <c r="Q21" s="11">
        <v>59</v>
      </c>
      <c r="R21" s="11">
        <v>67</v>
      </c>
      <c r="S21" s="11">
        <v>0</v>
      </c>
      <c r="T21" s="11">
        <v>5</v>
      </c>
      <c r="U21" s="11">
        <v>21</v>
      </c>
      <c r="V21" s="11">
        <v>21</v>
      </c>
      <c r="W21" s="11">
        <v>0</v>
      </c>
      <c r="X21" s="11">
        <v>23</v>
      </c>
      <c r="Y21" s="12">
        <v>2656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588</v>
      </c>
      <c r="D22" s="11">
        <v>474</v>
      </c>
      <c r="E22" s="11">
        <v>537</v>
      </c>
      <c r="F22" s="11">
        <v>263</v>
      </c>
      <c r="G22" s="11">
        <v>438</v>
      </c>
      <c r="H22" s="11">
        <v>48</v>
      </c>
      <c r="I22" s="11">
        <v>0</v>
      </c>
      <c r="J22" s="11">
        <v>0</v>
      </c>
      <c r="K22" s="11">
        <v>86</v>
      </c>
      <c r="L22" s="11">
        <v>98</v>
      </c>
      <c r="M22" s="11">
        <v>80</v>
      </c>
      <c r="N22" s="11">
        <v>0</v>
      </c>
      <c r="O22" s="11">
        <v>0</v>
      </c>
      <c r="P22" s="11">
        <v>256</v>
      </c>
      <c r="Q22" s="11">
        <v>90</v>
      </c>
      <c r="R22" s="11">
        <v>140</v>
      </c>
      <c r="S22" s="11">
        <v>7</v>
      </c>
      <c r="T22" s="11">
        <v>0</v>
      </c>
      <c r="U22" s="11">
        <v>28</v>
      </c>
      <c r="V22" s="11">
        <v>63</v>
      </c>
      <c r="W22" s="11">
        <v>20</v>
      </c>
      <c r="X22" s="11">
        <v>19</v>
      </c>
      <c r="Y22" s="12">
        <v>3236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247</v>
      </c>
      <c r="D23" s="11">
        <v>311</v>
      </c>
      <c r="E23" s="11">
        <v>299</v>
      </c>
      <c r="F23" s="11">
        <v>171</v>
      </c>
      <c r="G23" s="11">
        <v>237</v>
      </c>
      <c r="H23" s="11">
        <v>609</v>
      </c>
      <c r="I23" s="11">
        <v>292</v>
      </c>
      <c r="J23" s="11">
        <v>165</v>
      </c>
      <c r="K23" s="11">
        <v>238</v>
      </c>
      <c r="L23" s="11">
        <v>160</v>
      </c>
      <c r="M23" s="11">
        <v>111</v>
      </c>
      <c r="N23" s="11">
        <v>11</v>
      </c>
      <c r="O23" s="11">
        <v>23</v>
      </c>
      <c r="P23" s="11">
        <v>223</v>
      </c>
      <c r="Q23" s="11">
        <v>34</v>
      </c>
      <c r="R23" s="11">
        <v>43</v>
      </c>
      <c r="S23" s="11">
        <v>11</v>
      </c>
      <c r="T23" s="11">
        <v>26</v>
      </c>
      <c r="U23" s="11">
        <v>11</v>
      </c>
      <c r="V23" s="11">
        <v>0</v>
      </c>
      <c r="W23" s="11">
        <v>0</v>
      </c>
      <c r="X23" s="11">
        <v>76</v>
      </c>
      <c r="Y23" s="12">
        <v>3299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165</v>
      </c>
      <c r="D24" s="11">
        <v>144</v>
      </c>
      <c r="E24" s="11">
        <v>84</v>
      </c>
      <c r="F24" s="11">
        <v>36</v>
      </c>
      <c r="G24" s="11">
        <v>75</v>
      </c>
      <c r="H24" s="11">
        <v>255</v>
      </c>
      <c r="I24" s="11">
        <v>473</v>
      </c>
      <c r="J24" s="11">
        <v>155</v>
      </c>
      <c r="K24" s="11">
        <v>474</v>
      </c>
      <c r="L24" s="11">
        <v>136</v>
      </c>
      <c r="M24" s="11">
        <v>201</v>
      </c>
      <c r="N24" s="11">
        <v>59</v>
      </c>
      <c r="O24" s="11">
        <v>6</v>
      </c>
      <c r="P24" s="11">
        <v>122</v>
      </c>
      <c r="Q24" s="11">
        <v>0</v>
      </c>
      <c r="R24" s="11">
        <v>6</v>
      </c>
      <c r="S24" s="11">
        <v>0</v>
      </c>
      <c r="T24" s="11">
        <v>19</v>
      </c>
      <c r="U24" s="11">
        <v>5</v>
      </c>
      <c r="V24" s="11">
        <v>42</v>
      </c>
      <c r="W24" s="11">
        <v>5</v>
      </c>
      <c r="X24" s="11">
        <v>72</v>
      </c>
      <c r="Y24" s="12">
        <v>2533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158</v>
      </c>
      <c r="D25" s="11">
        <v>106</v>
      </c>
      <c r="E25" s="11">
        <v>81</v>
      </c>
      <c r="F25" s="11">
        <v>22</v>
      </c>
      <c r="G25" s="11">
        <v>33</v>
      </c>
      <c r="H25" s="11">
        <v>292</v>
      </c>
      <c r="I25" s="11">
        <v>348</v>
      </c>
      <c r="J25" s="11">
        <v>451</v>
      </c>
      <c r="K25" s="11">
        <v>589</v>
      </c>
      <c r="L25" s="11">
        <v>475</v>
      </c>
      <c r="M25" s="11">
        <v>378</v>
      </c>
      <c r="N25" s="11">
        <v>89</v>
      </c>
      <c r="O25" s="11">
        <v>4</v>
      </c>
      <c r="P25" s="11">
        <v>98</v>
      </c>
      <c r="Q25" s="11">
        <v>10</v>
      </c>
      <c r="R25" s="11">
        <v>8</v>
      </c>
      <c r="S25" s="11">
        <v>5</v>
      </c>
      <c r="T25" s="11">
        <v>0</v>
      </c>
      <c r="U25" s="11">
        <v>0</v>
      </c>
      <c r="V25" s="11">
        <v>5</v>
      </c>
      <c r="W25" s="11">
        <v>0</v>
      </c>
      <c r="X25" s="11">
        <v>35</v>
      </c>
      <c r="Y25" s="12">
        <v>3187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181</v>
      </c>
      <c r="D26" s="11">
        <v>136</v>
      </c>
      <c r="E26" s="11">
        <v>102</v>
      </c>
      <c r="F26" s="11">
        <v>47</v>
      </c>
      <c r="G26" s="11">
        <v>73</v>
      </c>
      <c r="H26" s="11">
        <v>211</v>
      </c>
      <c r="I26" s="11">
        <v>225</v>
      </c>
      <c r="J26" s="11">
        <v>287</v>
      </c>
      <c r="K26" s="11">
        <v>1029</v>
      </c>
      <c r="L26" s="11">
        <v>349</v>
      </c>
      <c r="M26" s="11">
        <v>832</v>
      </c>
      <c r="N26" s="11">
        <v>65</v>
      </c>
      <c r="O26" s="11">
        <v>3</v>
      </c>
      <c r="P26" s="11">
        <v>346</v>
      </c>
      <c r="Q26" s="11">
        <v>43</v>
      </c>
      <c r="R26" s="11">
        <v>0</v>
      </c>
      <c r="S26" s="11">
        <v>9</v>
      </c>
      <c r="T26" s="11">
        <v>32</v>
      </c>
      <c r="U26" s="11">
        <v>0</v>
      </c>
      <c r="V26" s="11">
        <v>0</v>
      </c>
      <c r="W26" s="11">
        <v>7</v>
      </c>
      <c r="X26" s="11">
        <v>137</v>
      </c>
      <c r="Y26" s="12">
        <v>4115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113</v>
      </c>
      <c r="D27" s="11">
        <v>57</v>
      </c>
      <c r="E27" s="11">
        <v>88</v>
      </c>
      <c r="F27" s="11">
        <v>24</v>
      </c>
      <c r="G27" s="11">
        <v>110</v>
      </c>
      <c r="H27" s="11">
        <v>143</v>
      </c>
      <c r="I27" s="11">
        <v>96</v>
      </c>
      <c r="J27" s="11">
        <v>364</v>
      </c>
      <c r="K27" s="11">
        <v>452</v>
      </c>
      <c r="L27" s="11">
        <v>688</v>
      </c>
      <c r="M27" s="11">
        <v>854</v>
      </c>
      <c r="N27" s="11">
        <v>151</v>
      </c>
      <c r="O27" s="11">
        <v>19</v>
      </c>
      <c r="P27" s="11">
        <v>140</v>
      </c>
      <c r="Q27" s="11">
        <v>9</v>
      </c>
      <c r="R27" s="11">
        <v>15</v>
      </c>
      <c r="S27" s="11">
        <v>11</v>
      </c>
      <c r="T27" s="11">
        <v>0</v>
      </c>
      <c r="U27" s="11">
        <v>9</v>
      </c>
      <c r="V27" s="11">
        <v>20</v>
      </c>
      <c r="W27" s="11">
        <v>0</v>
      </c>
      <c r="X27" s="11">
        <v>62</v>
      </c>
      <c r="Y27" s="12">
        <v>3426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211</v>
      </c>
      <c r="D28" s="11">
        <v>223</v>
      </c>
      <c r="E28" s="11">
        <v>81</v>
      </c>
      <c r="F28" s="11">
        <v>18</v>
      </c>
      <c r="G28" s="11">
        <v>34</v>
      </c>
      <c r="H28" s="11">
        <v>130</v>
      </c>
      <c r="I28" s="11">
        <v>145</v>
      </c>
      <c r="J28" s="11">
        <v>477</v>
      </c>
      <c r="K28" s="11">
        <v>867</v>
      </c>
      <c r="L28" s="11">
        <v>663</v>
      </c>
      <c r="M28" s="11">
        <v>1835</v>
      </c>
      <c r="N28" s="11">
        <v>106</v>
      </c>
      <c r="O28" s="11">
        <v>15</v>
      </c>
      <c r="P28" s="11">
        <v>137</v>
      </c>
      <c r="Q28" s="11">
        <v>14</v>
      </c>
      <c r="R28" s="11">
        <v>15</v>
      </c>
      <c r="S28" s="11">
        <v>3</v>
      </c>
      <c r="T28" s="11">
        <v>0</v>
      </c>
      <c r="U28" s="11">
        <v>9</v>
      </c>
      <c r="V28" s="11">
        <v>28</v>
      </c>
      <c r="W28" s="11">
        <v>0</v>
      </c>
      <c r="X28" s="11">
        <v>81</v>
      </c>
      <c r="Y28" s="12">
        <v>5091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81</v>
      </c>
      <c r="D29" s="11">
        <v>171</v>
      </c>
      <c r="E29" s="11">
        <v>23</v>
      </c>
      <c r="F29" s="11">
        <v>16</v>
      </c>
      <c r="G29" s="11">
        <v>21</v>
      </c>
      <c r="H29" s="11">
        <v>70</v>
      </c>
      <c r="I29" s="11">
        <v>68</v>
      </c>
      <c r="J29" s="11">
        <v>107</v>
      </c>
      <c r="K29" s="11">
        <v>363</v>
      </c>
      <c r="L29" s="11">
        <v>396</v>
      </c>
      <c r="M29" s="11">
        <v>443</v>
      </c>
      <c r="N29" s="11">
        <v>90</v>
      </c>
      <c r="O29" s="11">
        <v>0</v>
      </c>
      <c r="P29" s="11">
        <v>103</v>
      </c>
      <c r="Q29" s="11">
        <v>0</v>
      </c>
      <c r="R29" s="11">
        <v>15</v>
      </c>
      <c r="S29" s="11">
        <v>11</v>
      </c>
      <c r="T29" s="11">
        <v>9</v>
      </c>
      <c r="U29" s="11">
        <v>18</v>
      </c>
      <c r="V29" s="11">
        <v>15</v>
      </c>
      <c r="W29" s="11">
        <v>7</v>
      </c>
      <c r="X29" s="11">
        <v>55</v>
      </c>
      <c r="Y29" s="12">
        <v>2081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</v>
      </c>
      <c r="D30" s="11">
        <v>22</v>
      </c>
      <c r="E30" s="11">
        <v>0</v>
      </c>
      <c r="F30" s="11">
        <v>3</v>
      </c>
      <c r="G30" s="11">
        <v>0</v>
      </c>
      <c r="H30" s="11">
        <v>0</v>
      </c>
      <c r="I30" s="11">
        <v>2</v>
      </c>
      <c r="J30" s="11">
        <v>13</v>
      </c>
      <c r="K30" s="11">
        <v>29</v>
      </c>
      <c r="L30" s="11">
        <v>19</v>
      </c>
      <c r="M30" s="11">
        <v>23</v>
      </c>
      <c r="N30" s="11">
        <v>2</v>
      </c>
      <c r="O30" s="11">
        <v>81</v>
      </c>
      <c r="P30" s="11">
        <v>7</v>
      </c>
      <c r="Q30" s="11">
        <v>6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77</v>
      </c>
      <c r="Y30" s="12">
        <v>296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532</v>
      </c>
      <c r="D31" s="11">
        <v>859</v>
      </c>
      <c r="E31" s="11">
        <v>708</v>
      </c>
      <c r="F31" s="11">
        <v>168</v>
      </c>
      <c r="G31" s="11">
        <v>195</v>
      </c>
      <c r="H31" s="11">
        <v>115</v>
      </c>
      <c r="I31" s="11">
        <v>124</v>
      </c>
      <c r="J31" s="11">
        <v>13</v>
      </c>
      <c r="K31" s="11">
        <v>331</v>
      </c>
      <c r="L31" s="11">
        <v>53</v>
      </c>
      <c r="M31" s="11">
        <v>128</v>
      </c>
      <c r="N31" s="11">
        <v>17</v>
      </c>
      <c r="O31" s="11">
        <v>26</v>
      </c>
      <c r="P31" s="11">
        <v>1290</v>
      </c>
      <c r="Q31" s="11">
        <v>63</v>
      </c>
      <c r="R31" s="11">
        <v>131</v>
      </c>
      <c r="S31" s="11">
        <v>0</v>
      </c>
      <c r="T31" s="11">
        <v>208</v>
      </c>
      <c r="U31" s="11">
        <v>194</v>
      </c>
      <c r="V31" s="11">
        <v>28</v>
      </c>
      <c r="W31" s="11">
        <v>0</v>
      </c>
      <c r="X31" s="11">
        <v>100</v>
      </c>
      <c r="Y31" s="12">
        <v>5283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345</v>
      </c>
      <c r="D32" s="11">
        <v>360</v>
      </c>
      <c r="E32" s="11">
        <v>203</v>
      </c>
      <c r="F32" s="11">
        <v>108</v>
      </c>
      <c r="G32" s="11">
        <v>360</v>
      </c>
      <c r="H32" s="11">
        <v>66</v>
      </c>
      <c r="I32" s="11">
        <v>30</v>
      </c>
      <c r="J32" s="11">
        <v>4</v>
      </c>
      <c r="K32" s="11">
        <v>26</v>
      </c>
      <c r="L32" s="11">
        <v>24</v>
      </c>
      <c r="M32" s="11">
        <v>0</v>
      </c>
      <c r="N32" s="11">
        <v>0</v>
      </c>
      <c r="O32" s="11">
        <v>0</v>
      </c>
      <c r="P32" s="11">
        <v>101</v>
      </c>
      <c r="Q32" s="11">
        <v>448</v>
      </c>
      <c r="R32" s="11">
        <v>400</v>
      </c>
      <c r="S32" s="11">
        <v>6</v>
      </c>
      <c r="T32" s="11">
        <v>8</v>
      </c>
      <c r="U32" s="11">
        <v>14</v>
      </c>
      <c r="V32" s="11">
        <v>22</v>
      </c>
      <c r="W32" s="11">
        <v>53</v>
      </c>
      <c r="X32" s="11">
        <v>7</v>
      </c>
      <c r="Y32" s="12">
        <v>2587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342</v>
      </c>
      <c r="D33" s="11">
        <v>458</v>
      </c>
      <c r="E33" s="11">
        <v>236</v>
      </c>
      <c r="F33" s="11">
        <v>138</v>
      </c>
      <c r="G33" s="11">
        <v>276</v>
      </c>
      <c r="H33" s="11">
        <v>29</v>
      </c>
      <c r="I33" s="11">
        <v>39</v>
      </c>
      <c r="J33" s="11">
        <v>18</v>
      </c>
      <c r="K33" s="11">
        <v>42</v>
      </c>
      <c r="L33" s="11">
        <v>15</v>
      </c>
      <c r="M33" s="11">
        <v>30</v>
      </c>
      <c r="N33" s="11">
        <v>0</v>
      </c>
      <c r="O33" s="11">
        <v>0</v>
      </c>
      <c r="P33" s="11">
        <v>188</v>
      </c>
      <c r="Q33" s="11">
        <v>327</v>
      </c>
      <c r="R33" s="11">
        <v>1036</v>
      </c>
      <c r="S33" s="11">
        <v>0</v>
      </c>
      <c r="T33" s="11">
        <v>17</v>
      </c>
      <c r="U33" s="11">
        <v>61</v>
      </c>
      <c r="V33" s="11">
        <v>127</v>
      </c>
      <c r="W33" s="11">
        <v>25</v>
      </c>
      <c r="X33" s="11">
        <v>31</v>
      </c>
      <c r="Y33" s="12">
        <v>3438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40</v>
      </c>
      <c r="D34" s="11">
        <v>36</v>
      </c>
      <c r="E34" s="11">
        <v>23</v>
      </c>
      <c r="F34" s="11">
        <v>3</v>
      </c>
      <c r="G34" s="11">
        <v>20</v>
      </c>
      <c r="H34" s="11">
        <v>39</v>
      </c>
      <c r="I34" s="11">
        <v>41</v>
      </c>
      <c r="J34" s="11">
        <v>57</v>
      </c>
      <c r="K34" s="11">
        <v>101</v>
      </c>
      <c r="L34" s="11">
        <v>78</v>
      </c>
      <c r="M34" s="11">
        <v>150</v>
      </c>
      <c r="N34" s="11">
        <v>20</v>
      </c>
      <c r="O34" s="11">
        <v>6</v>
      </c>
      <c r="P34" s="11">
        <v>28</v>
      </c>
      <c r="Q34" s="11">
        <v>4</v>
      </c>
      <c r="R34" s="11">
        <v>0</v>
      </c>
      <c r="S34" s="11">
        <v>143</v>
      </c>
      <c r="T34" s="11">
        <v>5</v>
      </c>
      <c r="U34" s="11">
        <v>0</v>
      </c>
      <c r="V34" s="11">
        <v>15</v>
      </c>
      <c r="W34" s="11">
        <v>0</v>
      </c>
      <c r="X34" s="11">
        <v>135</v>
      </c>
      <c r="Y34" s="12">
        <v>945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134</v>
      </c>
      <c r="D35" s="11">
        <v>260</v>
      </c>
      <c r="E35" s="11">
        <v>31</v>
      </c>
      <c r="F35" s="11">
        <v>0</v>
      </c>
      <c r="G35" s="11">
        <v>31</v>
      </c>
      <c r="H35" s="11">
        <v>17</v>
      </c>
      <c r="I35" s="11">
        <v>13</v>
      </c>
      <c r="J35" s="11">
        <v>16</v>
      </c>
      <c r="K35" s="11">
        <v>26</v>
      </c>
      <c r="L35" s="11">
        <v>9</v>
      </c>
      <c r="M35" s="11">
        <v>8</v>
      </c>
      <c r="N35" s="11">
        <v>31</v>
      </c>
      <c r="O35" s="11">
        <v>0</v>
      </c>
      <c r="P35" s="11">
        <v>556</v>
      </c>
      <c r="Q35" s="11">
        <v>18</v>
      </c>
      <c r="R35" s="11">
        <v>21</v>
      </c>
      <c r="S35" s="11">
        <v>0</v>
      </c>
      <c r="T35" s="11">
        <v>1489</v>
      </c>
      <c r="U35" s="11">
        <v>701</v>
      </c>
      <c r="V35" s="11">
        <v>0</v>
      </c>
      <c r="W35" s="11">
        <v>0</v>
      </c>
      <c r="X35" s="11">
        <v>40</v>
      </c>
      <c r="Y35" s="12">
        <v>3401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100</v>
      </c>
      <c r="D36" s="11">
        <v>120</v>
      </c>
      <c r="E36" s="11">
        <v>110</v>
      </c>
      <c r="F36" s="11">
        <v>2</v>
      </c>
      <c r="G36" s="11">
        <v>80</v>
      </c>
      <c r="H36" s="11">
        <v>5</v>
      </c>
      <c r="I36" s="11">
        <v>0</v>
      </c>
      <c r="J36" s="11">
        <v>12</v>
      </c>
      <c r="K36" s="11">
        <v>16</v>
      </c>
      <c r="L36" s="11">
        <v>7</v>
      </c>
      <c r="M36" s="11">
        <v>7</v>
      </c>
      <c r="N36" s="11">
        <v>0</v>
      </c>
      <c r="O36" s="11">
        <v>0</v>
      </c>
      <c r="P36" s="11">
        <v>410</v>
      </c>
      <c r="Q36" s="11">
        <v>22</v>
      </c>
      <c r="R36" s="11">
        <v>0</v>
      </c>
      <c r="S36" s="11">
        <v>0</v>
      </c>
      <c r="T36" s="11">
        <v>617</v>
      </c>
      <c r="U36" s="11">
        <v>796</v>
      </c>
      <c r="V36" s="11">
        <v>14</v>
      </c>
      <c r="W36" s="11">
        <v>0</v>
      </c>
      <c r="X36" s="11">
        <v>45</v>
      </c>
      <c r="Y36" s="12">
        <v>2364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128</v>
      </c>
      <c r="D37" s="11">
        <v>140</v>
      </c>
      <c r="E37" s="11">
        <v>75</v>
      </c>
      <c r="F37" s="11">
        <v>62</v>
      </c>
      <c r="G37" s="11">
        <v>119</v>
      </c>
      <c r="H37" s="11">
        <v>22</v>
      </c>
      <c r="I37" s="11">
        <v>8</v>
      </c>
      <c r="J37" s="11">
        <v>0</v>
      </c>
      <c r="K37" s="11">
        <v>66</v>
      </c>
      <c r="L37" s="11">
        <v>29</v>
      </c>
      <c r="M37" s="11">
        <v>34</v>
      </c>
      <c r="N37" s="11">
        <v>9</v>
      </c>
      <c r="O37" s="11">
        <v>0</v>
      </c>
      <c r="P37" s="11">
        <v>155</v>
      </c>
      <c r="Q37" s="11">
        <v>57</v>
      </c>
      <c r="R37" s="11">
        <v>181</v>
      </c>
      <c r="S37" s="11">
        <v>0</v>
      </c>
      <c r="T37" s="11">
        <v>0</v>
      </c>
      <c r="U37" s="11">
        <v>0</v>
      </c>
      <c r="V37" s="11">
        <v>1057</v>
      </c>
      <c r="W37" s="11">
        <v>0</v>
      </c>
      <c r="X37" s="11">
        <v>53</v>
      </c>
      <c r="Y37" s="12">
        <v>2196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113</v>
      </c>
      <c r="D38" s="11">
        <v>56</v>
      </c>
      <c r="E38" s="11">
        <v>53</v>
      </c>
      <c r="F38" s="11">
        <v>31</v>
      </c>
      <c r="G38" s="11">
        <v>75</v>
      </c>
      <c r="H38" s="11">
        <v>0</v>
      </c>
      <c r="I38" s="11">
        <v>3</v>
      </c>
      <c r="J38" s="11">
        <v>0</v>
      </c>
      <c r="K38" s="11">
        <v>3</v>
      </c>
      <c r="L38" s="11">
        <v>4</v>
      </c>
      <c r="M38" s="11">
        <v>3</v>
      </c>
      <c r="N38" s="11">
        <v>5</v>
      </c>
      <c r="O38" s="11">
        <v>0</v>
      </c>
      <c r="P38" s="11">
        <v>22</v>
      </c>
      <c r="Q38" s="11">
        <v>110</v>
      </c>
      <c r="R38" s="11">
        <v>89</v>
      </c>
      <c r="S38" s="11">
        <v>0</v>
      </c>
      <c r="T38" s="11">
        <v>15</v>
      </c>
      <c r="U38" s="11">
        <v>13</v>
      </c>
      <c r="V38" s="11">
        <v>0</v>
      </c>
      <c r="W38" s="11">
        <v>254</v>
      </c>
      <c r="X38" s="11">
        <v>21</v>
      </c>
      <c r="Y38" s="12">
        <v>871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23</v>
      </c>
      <c r="D39" s="11">
        <v>14</v>
      </c>
      <c r="E39" s="11">
        <v>34</v>
      </c>
      <c r="F39" s="11">
        <v>0</v>
      </c>
      <c r="G39" s="11">
        <v>49</v>
      </c>
      <c r="H39" s="11">
        <v>28</v>
      </c>
      <c r="I39" s="11">
        <v>20</v>
      </c>
      <c r="J39" s="11">
        <v>12</v>
      </c>
      <c r="K39" s="11">
        <v>21</v>
      </c>
      <c r="L39" s="11">
        <v>9</v>
      </c>
      <c r="M39" s="11">
        <v>22</v>
      </c>
      <c r="N39" s="11">
        <v>0</v>
      </c>
      <c r="O39" s="11">
        <v>0</v>
      </c>
      <c r="P39" s="11">
        <v>25</v>
      </c>
      <c r="Q39" s="11">
        <v>7</v>
      </c>
      <c r="R39" s="11">
        <v>22</v>
      </c>
      <c r="S39" s="11">
        <v>16</v>
      </c>
      <c r="T39" s="11">
        <v>8</v>
      </c>
      <c r="U39" s="11">
        <v>0</v>
      </c>
      <c r="V39" s="11">
        <v>0</v>
      </c>
      <c r="W39" s="11">
        <v>0</v>
      </c>
      <c r="X39" s="11">
        <v>74</v>
      </c>
      <c r="Y39" s="12">
        <v>384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6587</v>
      </c>
      <c r="D40" s="15">
        <v>7556</v>
      </c>
      <c r="E40" s="15">
        <v>6750</v>
      </c>
      <c r="F40" s="15">
        <v>2005</v>
      </c>
      <c r="G40" s="15">
        <v>4232</v>
      </c>
      <c r="H40" s="15">
        <v>2355</v>
      </c>
      <c r="I40" s="15">
        <v>2019</v>
      </c>
      <c r="J40" s="15">
        <v>2263</v>
      </c>
      <c r="K40" s="15">
        <v>5067</v>
      </c>
      <c r="L40" s="15">
        <v>3339</v>
      </c>
      <c r="M40" s="15">
        <v>5249</v>
      </c>
      <c r="N40" s="15">
        <v>677</v>
      </c>
      <c r="O40" s="15">
        <v>182</v>
      </c>
      <c r="P40" s="15">
        <v>5754</v>
      </c>
      <c r="Q40" s="15">
        <v>1569</v>
      </c>
      <c r="R40" s="15">
        <v>2641</v>
      </c>
      <c r="S40" s="15">
        <v>240</v>
      </c>
      <c r="T40" s="15">
        <v>2635</v>
      </c>
      <c r="U40" s="15">
        <v>2007</v>
      </c>
      <c r="V40" s="15">
        <v>1521</v>
      </c>
      <c r="W40" s="15">
        <v>404</v>
      </c>
      <c r="X40" s="15">
        <v>1305</v>
      </c>
      <c r="Y40" s="16">
        <v>66357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38.75</v>
      </c>
      <c r="D18" s="11">
        <v>43.460000000000008</v>
      </c>
      <c r="E18" s="11">
        <v>66.94</v>
      </c>
      <c r="F18" s="11">
        <v>0</v>
      </c>
      <c r="G18" s="11">
        <v>74.94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25.9</v>
      </c>
      <c r="N18" s="11">
        <v>0</v>
      </c>
      <c r="O18" s="11">
        <v>0</v>
      </c>
      <c r="P18" s="11">
        <v>42.57</v>
      </c>
      <c r="Q18" s="11">
        <v>0</v>
      </c>
      <c r="R18" s="11">
        <v>13.44</v>
      </c>
      <c r="S18" s="11">
        <v>0</v>
      </c>
      <c r="T18" s="11">
        <v>17.05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323.05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144.78</v>
      </c>
      <c r="D19" s="11">
        <v>12.07</v>
      </c>
      <c r="E19" s="11">
        <v>40.92</v>
      </c>
      <c r="F19" s="11">
        <v>26.52</v>
      </c>
      <c r="G19" s="11">
        <v>29.79</v>
      </c>
      <c r="H19" s="11">
        <v>11.38</v>
      </c>
      <c r="I19" s="11">
        <v>7.22</v>
      </c>
      <c r="J19" s="11">
        <v>7.17</v>
      </c>
      <c r="K19" s="11">
        <v>25.08</v>
      </c>
      <c r="L19" s="11">
        <v>0</v>
      </c>
      <c r="M19" s="11">
        <v>7.69</v>
      </c>
      <c r="N19" s="11">
        <v>0</v>
      </c>
      <c r="O19" s="11">
        <v>0</v>
      </c>
      <c r="P19" s="11">
        <v>0</v>
      </c>
      <c r="Q19" s="11">
        <v>0</v>
      </c>
      <c r="R19" s="11">
        <v>11.24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323.86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79.27000000000001</v>
      </c>
      <c r="D20" s="11">
        <v>9.44</v>
      </c>
      <c r="E20" s="11">
        <v>0</v>
      </c>
      <c r="F20" s="11">
        <v>6.57</v>
      </c>
      <c r="G20" s="11">
        <v>37.57</v>
      </c>
      <c r="H20" s="11">
        <v>0</v>
      </c>
      <c r="I20" s="11">
        <v>4.93</v>
      </c>
      <c r="J20" s="11">
        <v>0</v>
      </c>
      <c r="K20" s="11">
        <v>23.59</v>
      </c>
      <c r="L20" s="11">
        <v>25.26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13.26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199.89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101.22</v>
      </c>
      <c r="D21" s="11">
        <v>27.310000000000002</v>
      </c>
      <c r="E21" s="11">
        <v>46.98</v>
      </c>
      <c r="F21" s="11">
        <v>0</v>
      </c>
      <c r="G21" s="11">
        <v>79.88000000000001</v>
      </c>
      <c r="H21" s="11">
        <v>16.740000000000002</v>
      </c>
      <c r="I21" s="11">
        <v>11.33</v>
      </c>
      <c r="J21" s="11">
        <v>0</v>
      </c>
      <c r="K21" s="11">
        <v>0</v>
      </c>
      <c r="L21" s="11">
        <v>0</v>
      </c>
      <c r="M21" s="11">
        <v>11.33</v>
      </c>
      <c r="N21" s="11">
        <v>0</v>
      </c>
      <c r="O21" s="11">
        <v>0</v>
      </c>
      <c r="P21" s="11">
        <v>0</v>
      </c>
      <c r="Q21" s="11">
        <v>0</v>
      </c>
      <c r="R21" s="11">
        <v>10.44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305.22999999999996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59.03</v>
      </c>
      <c r="D22" s="11">
        <v>24.97</v>
      </c>
      <c r="E22" s="11">
        <v>61.86</v>
      </c>
      <c r="F22" s="11">
        <v>48.77</v>
      </c>
      <c r="G22" s="11">
        <v>47.28</v>
      </c>
      <c r="H22" s="11">
        <v>11.54</v>
      </c>
      <c r="I22" s="11">
        <v>0</v>
      </c>
      <c r="J22" s="11">
        <v>0</v>
      </c>
      <c r="K22" s="11">
        <v>0</v>
      </c>
      <c r="L22" s="11">
        <v>0</v>
      </c>
      <c r="M22" s="11">
        <v>6.82</v>
      </c>
      <c r="N22" s="11">
        <v>0</v>
      </c>
      <c r="O22" s="11">
        <v>0</v>
      </c>
      <c r="P22" s="11">
        <v>12.71</v>
      </c>
      <c r="Q22" s="11">
        <v>16.54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9.02</v>
      </c>
      <c r="X22" s="11">
        <v>0</v>
      </c>
      <c r="Y22" s="12">
        <f t="shared" si="0"/>
        <v>298.54000000000002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75.52000000000001</v>
      </c>
      <c r="D23" s="11">
        <v>48.26</v>
      </c>
      <c r="E23" s="11">
        <v>137.08999999999997</v>
      </c>
      <c r="F23" s="11">
        <v>0</v>
      </c>
      <c r="G23" s="11">
        <v>89.17</v>
      </c>
      <c r="H23" s="11">
        <v>0</v>
      </c>
      <c r="I23" s="11">
        <v>0</v>
      </c>
      <c r="J23" s="11">
        <v>25.33</v>
      </c>
      <c r="K23" s="11">
        <v>60.019999999999996</v>
      </c>
      <c r="L23" s="11">
        <v>0</v>
      </c>
      <c r="M23" s="11">
        <v>4.5599999999999996</v>
      </c>
      <c r="N23" s="11">
        <v>0</v>
      </c>
      <c r="O23" s="11">
        <v>0</v>
      </c>
      <c r="P23" s="11">
        <v>15.57</v>
      </c>
      <c r="Q23" s="11">
        <v>0</v>
      </c>
      <c r="R23" s="11">
        <v>9.16</v>
      </c>
      <c r="S23" s="11">
        <v>0</v>
      </c>
      <c r="T23" s="11">
        <v>0</v>
      </c>
      <c r="U23" s="11">
        <v>12.36</v>
      </c>
      <c r="V23" s="11">
        <v>0</v>
      </c>
      <c r="W23" s="11">
        <v>0</v>
      </c>
      <c r="X23" s="11">
        <v>0</v>
      </c>
      <c r="Y23" s="12">
        <f t="shared" si="0"/>
        <v>477.04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35.81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66.94</v>
      </c>
      <c r="L24" s="11">
        <v>0</v>
      </c>
      <c r="M24" s="11">
        <v>12.16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114.91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26.330000000000002</v>
      </c>
      <c r="D25" s="11">
        <v>0</v>
      </c>
      <c r="E25" s="11">
        <v>23.77</v>
      </c>
      <c r="F25" s="11">
        <v>0</v>
      </c>
      <c r="G25" s="11">
        <v>22.32</v>
      </c>
      <c r="H25" s="11">
        <v>0</v>
      </c>
      <c r="I25" s="11">
        <v>0</v>
      </c>
      <c r="J25" s="11">
        <v>0</v>
      </c>
      <c r="K25" s="11">
        <v>29.98</v>
      </c>
      <c r="L25" s="11">
        <v>0</v>
      </c>
      <c r="M25" s="11">
        <v>42.839999999999996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0</v>
      </c>
      <c r="Y25" s="12">
        <f t="shared" si="0"/>
        <v>152.58000000000001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36.619999999999997</v>
      </c>
      <c r="D26" s="11">
        <v>12.46</v>
      </c>
      <c r="E26" s="11">
        <v>9.9499999999999993</v>
      </c>
      <c r="F26" s="11">
        <v>0</v>
      </c>
      <c r="G26" s="11">
        <v>52.099999999999994</v>
      </c>
      <c r="H26" s="11">
        <v>9.9499999999999993</v>
      </c>
      <c r="I26" s="11">
        <v>24.7</v>
      </c>
      <c r="J26" s="11">
        <v>20.88</v>
      </c>
      <c r="K26" s="11">
        <v>30.549999999999997</v>
      </c>
      <c r="L26" s="11">
        <v>22.77</v>
      </c>
      <c r="M26" s="11">
        <v>17.22</v>
      </c>
      <c r="N26" s="11">
        <v>26.34</v>
      </c>
      <c r="O26" s="11">
        <v>0</v>
      </c>
      <c r="P26" s="11">
        <v>0</v>
      </c>
      <c r="Q26" s="11">
        <v>0</v>
      </c>
      <c r="R26" s="11">
        <v>13.43</v>
      </c>
      <c r="S26" s="11">
        <v>13.37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290.33999999999997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27.369999999999997</v>
      </c>
      <c r="D27" s="11">
        <v>33.39</v>
      </c>
      <c r="E27" s="11">
        <v>0</v>
      </c>
      <c r="F27" s="11">
        <v>21.81</v>
      </c>
      <c r="G27" s="11">
        <v>37.090000000000003</v>
      </c>
      <c r="H27" s="11">
        <v>0</v>
      </c>
      <c r="I27" s="11">
        <v>0</v>
      </c>
      <c r="J27" s="11">
        <v>50.9</v>
      </c>
      <c r="K27" s="11">
        <v>45.6</v>
      </c>
      <c r="L27" s="11">
        <v>52.14</v>
      </c>
      <c r="M27" s="11">
        <v>53.699999999999996</v>
      </c>
      <c r="N27" s="11">
        <v>0</v>
      </c>
      <c r="O27" s="11">
        <v>0</v>
      </c>
      <c r="P27" s="11">
        <v>0</v>
      </c>
      <c r="Q27" s="11">
        <v>12.95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334.95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99.72999999999999</v>
      </c>
      <c r="D28" s="11">
        <v>18.93</v>
      </c>
      <c r="E28" s="11">
        <v>9.76</v>
      </c>
      <c r="F28" s="11">
        <v>0</v>
      </c>
      <c r="G28" s="11">
        <v>21.78</v>
      </c>
      <c r="H28" s="11">
        <v>4.5599999999999996</v>
      </c>
      <c r="I28" s="11">
        <v>0</v>
      </c>
      <c r="J28" s="11">
        <v>0</v>
      </c>
      <c r="K28" s="11">
        <v>41.19</v>
      </c>
      <c r="L28" s="11">
        <v>13.37</v>
      </c>
      <c r="M28" s="11">
        <v>32.54</v>
      </c>
      <c r="N28" s="11">
        <v>0</v>
      </c>
      <c r="O28" s="11">
        <v>0</v>
      </c>
      <c r="P28" s="11">
        <v>0</v>
      </c>
      <c r="Q28" s="11">
        <v>0</v>
      </c>
      <c r="R28" s="11">
        <v>15.61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257.46999999999997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36.33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17.989999999999998</v>
      </c>
      <c r="K29" s="11">
        <v>75.39</v>
      </c>
      <c r="L29" s="11">
        <v>23.75</v>
      </c>
      <c r="M29" s="11">
        <v>84.27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237.72999999999996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66.81</v>
      </c>
      <c r="D31" s="11">
        <v>0</v>
      </c>
      <c r="E31" s="11">
        <v>54.290000000000006</v>
      </c>
      <c r="F31" s="11">
        <v>0</v>
      </c>
      <c r="G31" s="11">
        <v>7.61</v>
      </c>
      <c r="H31" s="11">
        <v>0</v>
      </c>
      <c r="I31" s="11">
        <v>0</v>
      </c>
      <c r="J31" s="11">
        <v>0</v>
      </c>
      <c r="K31" s="11">
        <v>10.59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39.06</v>
      </c>
      <c r="R31" s="11">
        <v>0</v>
      </c>
      <c r="S31" s="11">
        <v>0</v>
      </c>
      <c r="T31" s="11">
        <v>9.27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187.63000000000002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98.67</v>
      </c>
      <c r="D32" s="11">
        <v>12.04</v>
      </c>
      <c r="E32" s="11">
        <v>60.89</v>
      </c>
      <c r="F32" s="11">
        <v>0</v>
      </c>
      <c r="G32" s="11">
        <v>65.430000000000007</v>
      </c>
      <c r="H32" s="11">
        <v>0</v>
      </c>
      <c r="I32" s="11">
        <v>0</v>
      </c>
      <c r="J32" s="11">
        <v>8.31</v>
      </c>
      <c r="K32" s="11">
        <v>0</v>
      </c>
      <c r="L32" s="11">
        <v>0</v>
      </c>
      <c r="M32" s="11">
        <v>7.84</v>
      </c>
      <c r="N32" s="11">
        <v>0</v>
      </c>
      <c r="O32" s="11">
        <v>0</v>
      </c>
      <c r="P32" s="11">
        <v>0</v>
      </c>
      <c r="Q32" s="11">
        <v>10.63</v>
      </c>
      <c r="R32" s="11">
        <v>33.9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297.71000000000004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48.05</v>
      </c>
      <c r="D33" s="11">
        <v>57.05</v>
      </c>
      <c r="E33" s="11">
        <v>95.01</v>
      </c>
      <c r="F33" s="11">
        <v>0</v>
      </c>
      <c r="G33" s="11">
        <v>78.41</v>
      </c>
      <c r="H33" s="11">
        <v>0</v>
      </c>
      <c r="I33" s="11">
        <v>0</v>
      </c>
      <c r="J33" s="11">
        <v>0</v>
      </c>
      <c r="K33" s="11">
        <v>20.94</v>
      </c>
      <c r="L33" s="11">
        <v>0</v>
      </c>
      <c r="M33" s="11">
        <v>0</v>
      </c>
      <c r="N33" s="11">
        <v>0</v>
      </c>
      <c r="O33" s="11">
        <v>0</v>
      </c>
      <c r="P33" s="11">
        <v>10.78</v>
      </c>
      <c r="Q33" s="11">
        <v>26.93</v>
      </c>
      <c r="R33" s="11">
        <v>43.36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380.53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31.070000000000004</v>
      </c>
      <c r="D34" s="11">
        <v>0</v>
      </c>
      <c r="E34" s="11">
        <v>9.5500000000000007</v>
      </c>
      <c r="F34" s="11">
        <v>0</v>
      </c>
      <c r="G34" s="11">
        <v>0</v>
      </c>
      <c r="H34" s="11">
        <v>0</v>
      </c>
      <c r="I34" s="11">
        <v>5.83</v>
      </c>
      <c r="J34" s="11">
        <v>0</v>
      </c>
      <c r="K34" s="11">
        <v>5.83</v>
      </c>
      <c r="L34" s="11">
        <v>0</v>
      </c>
      <c r="M34" s="11">
        <v>17.93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70.210000000000008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85.94</v>
      </c>
      <c r="D35" s="11">
        <v>23.73</v>
      </c>
      <c r="E35" s="11">
        <v>24.22</v>
      </c>
      <c r="F35" s="11">
        <v>0</v>
      </c>
      <c r="G35" s="11">
        <v>27.96</v>
      </c>
      <c r="H35" s="11">
        <v>0</v>
      </c>
      <c r="I35" s="11">
        <v>0</v>
      </c>
      <c r="J35" s="11">
        <v>0</v>
      </c>
      <c r="K35" s="11">
        <v>31.220000000000002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13.96</v>
      </c>
      <c r="U35" s="11">
        <v>36.870000000000005</v>
      </c>
      <c r="V35" s="11">
        <v>0</v>
      </c>
      <c r="W35" s="11">
        <v>0</v>
      </c>
      <c r="X35" s="11">
        <v>0</v>
      </c>
      <c r="Y35" s="12">
        <f t="shared" si="0"/>
        <v>243.9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95.13</v>
      </c>
      <c r="D36" s="11">
        <v>0</v>
      </c>
      <c r="E36" s="11">
        <v>31.060000000000002</v>
      </c>
      <c r="F36" s="11">
        <v>13.95</v>
      </c>
      <c r="G36" s="11">
        <v>18.59</v>
      </c>
      <c r="H36" s="11">
        <v>0</v>
      </c>
      <c r="I36" s="11">
        <v>11.22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19.649999999999999</v>
      </c>
      <c r="Q36" s="11">
        <v>0</v>
      </c>
      <c r="R36" s="11">
        <v>0</v>
      </c>
      <c r="S36" s="11">
        <v>0</v>
      </c>
      <c r="T36" s="11">
        <v>52.260000000000005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241.86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9.44</v>
      </c>
      <c r="F37" s="11">
        <v>0</v>
      </c>
      <c r="G37" s="11">
        <v>16.399999999999999</v>
      </c>
      <c r="H37" s="11">
        <v>7.34</v>
      </c>
      <c r="I37" s="11">
        <v>14.31</v>
      </c>
      <c r="J37" s="11">
        <v>0</v>
      </c>
      <c r="K37" s="11">
        <v>26.53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74.02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4.93</v>
      </c>
      <c r="D38" s="11">
        <v>3.86</v>
      </c>
      <c r="E38" s="11">
        <v>4.93</v>
      </c>
      <c r="F38" s="11">
        <v>0</v>
      </c>
      <c r="G38" s="11">
        <v>5.07</v>
      </c>
      <c r="H38" s="11">
        <v>0</v>
      </c>
      <c r="I38" s="11">
        <v>0</v>
      </c>
      <c r="J38" s="11">
        <v>0</v>
      </c>
      <c r="K38" s="11">
        <v>6.55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6.55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31.89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1191.3599999999999</v>
      </c>
      <c r="D40" s="15">
        <f t="shared" si="1"/>
        <v>326.97000000000003</v>
      </c>
      <c r="E40" s="15">
        <f t="shared" si="1"/>
        <v>686.66</v>
      </c>
      <c r="F40" s="15">
        <f t="shared" si="1"/>
        <v>117.62000000000002</v>
      </c>
      <c r="G40" s="15">
        <f t="shared" si="1"/>
        <v>711.3900000000001</v>
      </c>
      <c r="H40" s="15">
        <f t="shared" si="1"/>
        <v>61.510000000000005</v>
      </c>
      <c r="I40" s="15">
        <f t="shared" si="1"/>
        <v>79.539999999999992</v>
      </c>
      <c r="J40" s="15">
        <f t="shared" si="1"/>
        <v>130.57999999999998</v>
      </c>
      <c r="K40" s="15">
        <f t="shared" si="1"/>
        <v>499.99999999999994</v>
      </c>
      <c r="L40" s="15">
        <f t="shared" si="1"/>
        <v>137.29000000000002</v>
      </c>
      <c r="M40" s="15">
        <f t="shared" si="1"/>
        <v>324.79999999999995</v>
      </c>
      <c r="N40" s="15">
        <f t="shared" si="1"/>
        <v>26.34</v>
      </c>
      <c r="O40" s="15">
        <f t="shared" si="1"/>
        <v>0</v>
      </c>
      <c r="P40" s="15">
        <f t="shared" si="1"/>
        <v>101.28</v>
      </c>
      <c r="Q40" s="15">
        <f t="shared" si="1"/>
        <v>106.10999999999999</v>
      </c>
      <c r="R40" s="15">
        <f t="shared" si="1"/>
        <v>157.13</v>
      </c>
      <c r="S40" s="15">
        <f t="shared" si="1"/>
        <v>13.37</v>
      </c>
      <c r="T40" s="15">
        <f t="shared" si="1"/>
        <v>105.80000000000001</v>
      </c>
      <c r="U40" s="15">
        <f t="shared" si="1"/>
        <v>49.230000000000004</v>
      </c>
      <c r="V40" s="15">
        <f t="shared" si="1"/>
        <v>7.34</v>
      </c>
      <c r="W40" s="15">
        <f t="shared" si="1"/>
        <v>9.02</v>
      </c>
      <c r="X40" s="15">
        <f t="shared" si="1"/>
        <v>0</v>
      </c>
      <c r="Y40" s="16">
        <f t="shared" si="1"/>
        <v>4843.34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13.44</v>
      </c>
      <c r="D18" s="11">
        <v>0</v>
      </c>
      <c r="E18" s="11">
        <v>66.94</v>
      </c>
      <c r="F18" s="11">
        <v>0</v>
      </c>
      <c r="G18" s="11">
        <v>45.989999999999995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25.9</v>
      </c>
      <c r="N18" s="11">
        <v>0</v>
      </c>
      <c r="O18" s="11">
        <v>0</v>
      </c>
      <c r="P18" s="11">
        <v>8.94</v>
      </c>
      <c r="Q18" s="11">
        <v>0</v>
      </c>
      <c r="R18" s="11">
        <v>13.44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174.64999999999998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63.400000000000006</v>
      </c>
      <c r="D19" s="11">
        <v>0</v>
      </c>
      <c r="E19" s="11">
        <v>29.68</v>
      </c>
      <c r="F19" s="11">
        <v>0</v>
      </c>
      <c r="G19" s="11">
        <v>20.399999999999999</v>
      </c>
      <c r="H19" s="11">
        <v>11.38</v>
      </c>
      <c r="I19" s="11">
        <v>7.22</v>
      </c>
      <c r="J19" s="11">
        <v>7.17</v>
      </c>
      <c r="K19" s="11">
        <v>17.809999999999999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157.06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28.64</v>
      </c>
      <c r="D20" s="11">
        <v>0</v>
      </c>
      <c r="E20" s="11">
        <v>0</v>
      </c>
      <c r="F20" s="11">
        <v>0</v>
      </c>
      <c r="G20" s="11">
        <v>28.84</v>
      </c>
      <c r="H20" s="11">
        <v>0</v>
      </c>
      <c r="I20" s="11">
        <v>0</v>
      </c>
      <c r="J20" s="11">
        <v>0</v>
      </c>
      <c r="K20" s="11">
        <v>15.73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73.210000000000008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70.03</v>
      </c>
      <c r="D21" s="11">
        <v>9.4600000000000009</v>
      </c>
      <c r="E21" s="11">
        <v>27.759999999999998</v>
      </c>
      <c r="F21" s="11">
        <v>0</v>
      </c>
      <c r="G21" s="11">
        <v>34.880000000000003</v>
      </c>
      <c r="H21" s="11">
        <v>6.42</v>
      </c>
      <c r="I21" s="11">
        <v>11.33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10.44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170.32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10.87</v>
      </c>
      <c r="F22" s="11">
        <v>30.630000000000003</v>
      </c>
      <c r="G22" s="11">
        <v>47.28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6.82</v>
      </c>
      <c r="N22" s="11">
        <v>0</v>
      </c>
      <c r="O22" s="11">
        <v>0</v>
      </c>
      <c r="P22" s="11">
        <v>12.71</v>
      </c>
      <c r="Q22" s="11">
        <v>6.28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114.59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75.52000000000001</v>
      </c>
      <c r="D23" s="11">
        <v>0</v>
      </c>
      <c r="E23" s="11">
        <v>117</v>
      </c>
      <c r="F23" s="11">
        <v>0</v>
      </c>
      <c r="G23" s="11">
        <v>52.13</v>
      </c>
      <c r="H23" s="11">
        <v>0</v>
      </c>
      <c r="I23" s="11">
        <v>0</v>
      </c>
      <c r="J23" s="11">
        <v>8.5399999999999991</v>
      </c>
      <c r="K23" s="11">
        <v>60.019999999999996</v>
      </c>
      <c r="L23" s="11">
        <v>0</v>
      </c>
      <c r="M23" s="11">
        <v>0</v>
      </c>
      <c r="N23" s="11">
        <v>0</v>
      </c>
      <c r="O23" s="11">
        <v>0</v>
      </c>
      <c r="P23" s="11">
        <v>15.57</v>
      </c>
      <c r="Q23" s="11">
        <v>0</v>
      </c>
      <c r="R23" s="11">
        <v>0</v>
      </c>
      <c r="S23" s="11">
        <v>0</v>
      </c>
      <c r="T23" s="11">
        <v>0</v>
      </c>
      <c r="U23" s="11">
        <v>12.36</v>
      </c>
      <c r="V23" s="11">
        <v>0</v>
      </c>
      <c r="W23" s="11">
        <v>0</v>
      </c>
      <c r="X23" s="11">
        <v>0</v>
      </c>
      <c r="Y23" s="12">
        <f t="shared" si="0"/>
        <v>341.14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6.9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36.69</v>
      </c>
      <c r="L24" s="11">
        <v>0</v>
      </c>
      <c r="M24" s="11">
        <v>12.16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55.75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17.87</v>
      </c>
      <c r="D25" s="11">
        <v>0</v>
      </c>
      <c r="E25" s="11">
        <v>23.77</v>
      </c>
      <c r="F25" s="11">
        <v>0</v>
      </c>
      <c r="G25" s="11">
        <v>22.32</v>
      </c>
      <c r="H25" s="11">
        <v>0</v>
      </c>
      <c r="I25" s="11">
        <v>0</v>
      </c>
      <c r="J25" s="11">
        <v>0</v>
      </c>
      <c r="K25" s="11">
        <v>18.82</v>
      </c>
      <c r="L25" s="11">
        <v>0</v>
      </c>
      <c r="M25" s="11">
        <v>19.68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0</v>
      </c>
      <c r="Y25" s="12">
        <f t="shared" si="0"/>
        <v>109.80000000000001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36.619999999999997</v>
      </c>
      <c r="D26" s="11">
        <v>0</v>
      </c>
      <c r="E26" s="11">
        <v>9.9499999999999993</v>
      </c>
      <c r="F26" s="11">
        <v>0</v>
      </c>
      <c r="G26" s="11">
        <v>15.62</v>
      </c>
      <c r="H26" s="11">
        <v>0</v>
      </c>
      <c r="I26" s="11">
        <v>24.7</v>
      </c>
      <c r="J26" s="11">
        <v>20.88</v>
      </c>
      <c r="K26" s="11">
        <v>30.549999999999997</v>
      </c>
      <c r="L26" s="11">
        <v>0</v>
      </c>
      <c r="M26" s="11">
        <v>0</v>
      </c>
      <c r="N26" s="11">
        <v>26.34</v>
      </c>
      <c r="O26" s="11">
        <v>0</v>
      </c>
      <c r="P26" s="11">
        <v>0</v>
      </c>
      <c r="Q26" s="11">
        <v>0</v>
      </c>
      <c r="R26" s="11">
        <v>13.43</v>
      </c>
      <c r="S26" s="11">
        <v>13.37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191.46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17.75</v>
      </c>
      <c r="D27" s="11">
        <v>0</v>
      </c>
      <c r="E27" s="11">
        <v>0</v>
      </c>
      <c r="F27" s="11">
        <v>21.81</v>
      </c>
      <c r="G27" s="11">
        <v>16.91</v>
      </c>
      <c r="H27" s="11">
        <v>0</v>
      </c>
      <c r="I27" s="11">
        <v>0</v>
      </c>
      <c r="J27" s="11">
        <v>36.049999999999997</v>
      </c>
      <c r="K27" s="11">
        <v>38.78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131.30000000000001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77.36999999999999</v>
      </c>
      <c r="D28" s="11">
        <v>0</v>
      </c>
      <c r="E28" s="11">
        <v>0</v>
      </c>
      <c r="F28" s="11">
        <v>0</v>
      </c>
      <c r="G28" s="11">
        <v>21.78</v>
      </c>
      <c r="H28" s="11">
        <v>0</v>
      </c>
      <c r="I28" s="11">
        <v>0</v>
      </c>
      <c r="J28" s="11">
        <v>0</v>
      </c>
      <c r="K28" s="11">
        <v>19.079999999999998</v>
      </c>
      <c r="L28" s="11">
        <v>0</v>
      </c>
      <c r="M28" s="11">
        <v>22.36</v>
      </c>
      <c r="N28" s="11">
        <v>0</v>
      </c>
      <c r="O28" s="11">
        <v>0</v>
      </c>
      <c r="P28" s="11">
        <v>0</v>
      </c>
      <c r="Q28" s="11">
        <v>0</v>
      </c>
      <c r="R28" s="11">
        <v>15.61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156.19999999999999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36.33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17.989999999999998</v>
      </c>
      <c r="K29" s="11">
        <v>47.65</v>
      </c>
      <c r="L29" s="11">
        <v>16.93</v>
      </c>
      <c r="M29" s="11">
        <v>23.77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142.67000000000002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37.17</v>
      </c>
      <c r="D31" s="11">
        <v>0</v>
      </c>
      <c r="E31" s="11">
        <v>44.84</v>
      </c>
      <c r="F31" s="11">
        <v>0</v>
      </c>
      <c r="G31" s="11">
        <v>7.61</v>
      </c>
      <c r="H31" s="11">
        <v>0</v>
      </c>
      <c r="I31" s="11">
        <v>0</v>
      </c>
      <c r="J31" s="11">
        <v>0</v>
      </c>
      <c r="K31" s="11">
        <v>10.59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39.06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139.27000000000001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65.010000000000005</v>
      </c>
      <c r="D32" s="11">
        <v>0</v>
      </c>
      <c r="E32" s="11">
        <v>43.01</v>
      </c>
      <c r="F32" s="11">
        <v>0</v>
      </c>
      <c r="G32" s="11">
        <v>32.82</v>
      </c>
      <c r="H32" s="11">
        <v>0</v>
      </c>
      <c r="I32" s="11">
        <v>0</v>
      </c>
      <c r="J32" s="11">
        <v>8.31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5.05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154.20000000000002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25.53</v>
      </c>
      <c r="D33" s="11">
        <v>13.14</v>
      </c>
      <c r="E33" s="11">
        <v>95.01</v>
      </c>
      <c r="F33" s="11">
        <v>0</v>
      </c>
      <c r="G33" s="11">
        <v>78.41</v>
      </c>
      <c r="H33" s="11">
        <v>0</v>
      </c>
      <c r="I33" s="11">
        <v>0</v>
      </c>
      <c r="J33" s="11">
        <v>0</v>
      </c>
      <c r="K33" s="11">
        <v>10.47</v>
      </c>
      <c r="L33" s="11">
        <v>0</v>
      </c>
      <c r="M33" s="11">
        <v>0</v>
      </c>
      <c r="N33" s="11">
        <v>0</v>
      </c>
      <c r="O33" s="11">
        <v>0</v>
      </c>
      <c r="P33" s="11">
        <v>10.78</v>
      </c>
      <c r="Q33" s="11">
        <v>8.93</v>
      </c>
      <c r="R33" s="11">
        <v>30.29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272.56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31.070000000000004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5.83</v>
      </c>
      <c r="J34" s="11">
        <v>0</v>
      </c>
      <c r="K34" s="11">
        <v>5.83</v>
      </c>
      <c r="L34" s="11">
        <v>0</v>
      </c>
      <c r="M34" s="11">
        <v>4.5599999999999996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47.290000000000006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85.94</v>
      </c>
      <c r="D35" s="11">
        <v>11.68</v>
      </c>
      <c r="E35" s="11">
        <v>24.22</v>
      </c>
      <c r="F35" s="11">
        <v>0</v>
      </c>
      <c r="G35" s="11">
        <v>27.96</v>
      </c>
      <c r="H35" s="11">
        <v>0</v>
      </c>
      <c r="I35" s="11">
        <v>0</v>
      </c>
      <c r="J35" s="11">
        <v>0</v>
      </c>
      <c r="K35" s="11">
        <v>31.220000000000002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13.96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194.98000000000002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95.13</v>
      </c>
      <c r="D36" s="11">
        <v>0</v>
      </c>
      <c r="E36" s="11">
        <v>31.060000000000002</v>
      </c>
      <c r="F36" s="11">
        <v>0</v>
      </c>
      <c r="G36" s="11">
        <v>13.42</v>
      </c>
      <c r="H36" s="11">
        <v>0</v>
      </c>
      <c r="I36" s="11">
        <v>11.22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10.38</v>
      </c>
      <c r="Q36" s="11">
        <v>0</v>
      </c>
      <c r="R36" s="11">
        <v>0</v>
      </c>
      <c r="S36" s="11">
        <v>0</v>
      </c>
      <c r="T36" s="11">
        <v>22.38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183.58999999999997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9.44</v>
      </c>
      <c r="F37" s="11">
        <v>0</v>
      </c>
      <c r="G37" s="11">
        <v>16.399999999999999</v>
      </c>
      <c r="H37" s="11">
        <v>0</v>
      </c>
      <c r="I37" s="11">
        <v>14.31</v>
      </c>
      <c r="J37" s="11">
        <v>0</v>
      </c>
      <c r="K37" s="11">
        <v>26.53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66.680000000000007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4.93</v>
      </c>
      <c r="D38" s="11">
        <v>0</v>
      </c>
      <c r="E38" s="11">
        <v>4.93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6.55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16.41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788.65000000000009</v>
      </c>
      <c r="D40" s="15">
        <f t="shared" si="1"/>
        <v>34.28</v>
      </c>
      <c r="E40" s="15">
        <f t="shared" si="1"/>
        <v>538.4799999999999</v>
      </c>
      <c r="F40" s="15">
        <f t="shared" si="1"/>
        <v>52.44</v>
      </c>
      <c r="G40" s="15">
        <f t="shared" si="1"/>
        <v>482.77</v>
      </c>
      <c r="H40" s="15">
        <f t="shared" si="1"/>
        <v>17.8</v>
      </c>
      <c r="I40" s="15">
        <f t="shared" si="1"/>
        <v>74.61</v>
      </c>
      <c r="J40" s="15">
        <f t="shared" si="1"/>
        <v>98.939999999999984</v>
      </c>
      <c r="K40" s="15">
        <f t="shared" si="1"/>
        <v>376.32</v>
      </c>
      <c r="L40" s="15">
        <f t="shared" si="1"/>
        <v>16.93</v>
      </c>
      <c r="M40" s="15">
        <f t="shared" si="1"/>
        <v>115.25</v>
      </c>
      <c r="N40" s="15">
        <f t="shared" si="1"/>
        <v>26.34</v>
      </c>
      <c r="O40" s="15">
        <f t="shared" si="1"/>
        <v>0</v>
      </c>
      <c r="P40" s="15">
        <f t="shared" si="1"/>
        <v>58.38</v>
      </c>
      <c r="Q40" s="15">
        <f t="shared" si="1"/>
        <v>54.27</v>
      </c>
      <c r="R40" s="15">
        <f t="shared" si="1"/>
        <v>88.259999999999991</v>
      </c>
      <c r="S40" s="15">
        <f t="shared" si="1"/>
        <v>13.37</v>
      </c>
      <c r="T40" s="15">
        <f t="shared" si="1"/>
        <v>36.340000000000003</v>
      </c>
      <c r="U40" s="15">
        <f t="shared" si="1"/>
        <v>12.36</v>
      </c>
      <c r="V40" s="15">
        <f t="shared" si="1"/>
        <v>7.34</v>
      </c>
      <c r="W40" s="15">
        <f t="shared" si="1"/>
        <v>0</v>
      </c>
      <c r="X40" s="15">
        <f t="shared" si="1"/>
        <v>0</v>
      </c>
      <c r="Y40" s="16">
        <f t="shared" si="1"/>
        <v>2893.1299999999997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1099.6700000000003</v>
      </c>
      <c r="D18" s="11">
        <v>195.65999999999997</v>
      </c>
      <c r="E18" s="11">
        <v>372.12000000000018</v>
      </c>
      <c r="F18" s="11">
        <v>146.83000000000001</v>
      </c>
      <c r="G18" s="11">
        <v>546.00999999999988</v>
      </c>
      <c r="H18" s="11">
        <v>112.72</v>
      </c>
      <c r="I18" s="11">
        <v>63.82</v>
      </c>
      <c r="J18" s="11">
        <v>39.67</v>
      </c>
      <c r="K18" s="11">
        <v>99.01</v>
      </c>
      <c r="L18" s="11">
        <v>66.010000000000005</v>
      </c>
      <c r="M18" s="11">
        <v>52.860000000000007</v>
      </c>
      <c r="N18" s="11">
        <v>14.02</v>
      </c>
      <c r="O18" s="11">
        <v>0</v>
      </c>
      <c r="P18" s="11">
        <v>356.09999999999997</v>
      </c>
      <c r="Q18" s="11">
        <v>158.19</v>
      </c>
      <c r="R18" s="11">
        <v>96.440000000000012</v>
      </c>
      <c r="S18" s="11">
        <v>11.66</v>
      </c>
      <c r="T18" s="11">
        <v>63.81</v>
      </c>
      <c r="U18" s="11">
        <v>13.68</v>
      </c>
      <c r="V18" s="11">
        <v>74.59</v>
      </c>
      <c r="W18" s="11">
        <v>39.589999999999996</v>
      </c>
      <c r="X18" s="11">
        <v>124.89</v>
      </c>
      <c r="Y18" s="12">
        <f t="shared" ref="Y18:Y39" si="0">SUM(C18:X18)</f>
        <v>3747.3500000000008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258.86</v>
      </c>
      <c r="D19" s="11">
        <v>271.53999999999996</v>
      </c>
      <c r="E19" s="11">
        <v>340.41000000000014</v>
      </c>
      <c r="F19" s="11">
        <v>109.46000000000001</v>
      </c>
      <c r="G19" s="11">
        <v>184.51000000000002</v>
      </c>
      <c r="H19" s="11">
        <v>105.18</v>
      </c>
      <c r="I19" s="11">
        <v>17.52</v>
      </c>
      <c r="J19" s="11">
        <v>33.629999999999995</v>
      </c>
      <c r="K19" s="11">
        <v>77.08</v>
      </c>
      <c r="L19" s="11">
        <v>42.800000000000004</v>
      </c>
      <c r="M19" s="11">
        <v>35.76</v>
      </c>
      <c r="N19" s="11">
        <v>0</v>
      </c>
      <c r="O19" s="11">
        <v>0</v>
      </c>
      <c r="P19" s="11">
        <v>214.33999999999997</v>
      </c>
      <c r="Q19" s="11">
        <v>14.14</v>
      </c>
      <c r="R19" s="11">
        <v>61.820000000000007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92.960000000000008</v>
      </c>
      <c r="Y19" s="12">
        <f t="shared" si="0"/>
        <v>1891.25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526.39</v>
      </c>
      <c r="D20" s="11">
        <v>180.6</v>
      </c>
      <c r="E20" s="11">
        <v>565.5100000000001</v>
      </c>
      <c r="F20" s="11">
        <v>103.74000000000001</v>
      </c>
      <c r="G20" s="11">
        <v>328.92000000000007</v>
      </c>
      <c r="H20" s="11">
        <v>147.88000000000002</v>
      </c>
      <c r="I20" s="11">
        <v>30.009999999999998</v>
      </c>
      <c r="J20" s="11">
        <v>19.149999999999999</v>
      </c>
      <c r="K20" s="11">
        <v>101.5</v>
      </c>
      <c r="L20" s="11">
        <v>72.45</v>
      </c>
      <c r="M20" s="11">
        <v>41.48</v>
      </c>
      <c r="N20" s="11">
        <v>0</v>
      </c>
      <c r="O20" s="11">
        <v>0</v>
      </c>
      <c r="P20" s="11">
        <v>252.82999999999998</v>
      </c>
      <c r="Q20" s="11">
        <v>73.209999999999994</v>
      </c>
      <c r="R20" s="11">
        <v>81.84</v>
      </c>
      <c r="S20" s="11">
        <v>6.46</v>
      </c>
      <c r="T20" s="11">
        <v>10.18</v>
      </c>
      <c r="U20" s="11">
        <v>37.839999999999996</v>
      </c>
      <c r="V20" s="11">
        <v>16.68</v>
      </c>
      <c r="W20" s="11">
        <v>0</v>
      </c>
      <c r="X20" s="11">
        <v>101.35999999999999</v>
      </c>
      <c r="Y20" s="12">
        <f t="shared" si="0"/>
        <v>2698.03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550.6099999999999</v>
      </c>
      <c r="D21" s="11">
        <v>143.61999999999998</v>
      </c>
      <c r="E21" s="11">
        <v>212.53</v>
      </c>
      <c r="F21" s="11">
        <v>334.9</v>
      </c>
      <c r="G21" s="11">
        <v>361.78</v>
      </c>
      <c r="H21" s="11">
        <v>200.26000000000002</v>
      </c>
      <c r="I21" s="11">
        <v>48.71</v>
      </c>
      <c r="J21" s="11">
        <v>41.86</v>
      </c>
      <c r="K21" s="11">
        <v>255.46000000000004</v>
      </c>
      <c r="L21" s="11">
        <v>32.31</v>
      </c>
      <c r="M21" s="11">
        <v>51.160000000000004</v>
      </c>
      <c r="N21" s="11">
        <v>0</v>
      </c>
      <c r="O21" s="11">
        <v>9.18</v>
      </c>
      <c r="P21" s="11">
        <v>426.8900000000001</v>
      </c>
      <c r="Q21" s="11">
        <v>37.049999999999997</v>
      </c>
      <c r="R21" s="11">
        <v>50.94</v>
      </c>
      <c r="S21" s="11">
        <v>0</v>
      </c>
      <c r="T21" s="11">
        <v>60.440000000000005</v>
      </c>
      <c r="U21" s="11">
        <v>9.83</v>
      </c>
      <c r="V21" s="11">
        <v>101.78999999999999</v>
      </c>
      <c r="W21" s="11">
        <v>2.67</v>
      </c>
      <c r="X21" s="11">
        <v>114.4</v>
      </c>
      <c r="Y21" s="12">
        <f t="shared" si="0"/>
        <v>3046.39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549.31000000000017</v>
      </c>
      <c r="D22" s="11">
        <v>172.31</v>
      </c>
      <c r="E22" s="11">
        <v>285.07000000000005</v>
      </c>
      <c r="F22" s="11">
        <v>192.14000000000001</v>
      </c>
      <c r="G22" s="11">
        <v>518.86</v>
      </c>
      <c r="H22" s="11">
        <v>142.75</v>
      </c>
      <c r="I22" s="11">
        <v>31.049999999999997</v>
      </c>
      <c r="J22" s="11">
        <v>10.61</v>
      </c>
      <c r="K22" s="11">
        <v>54.14</v>
      </c>
      <c r="L22" s="11">
        <v>52.99</v>
      </c>
      <c r="M22" s="11">
        <v>51.24</v>
      </c>
      <c r="N22" s="11">
        <v>54.080000000000005</v>
      </c>
      <c r="O22" s="11">
        <v>0</v>
      </c>
      <c r="P22" s="11">
        <v>272.36</v>
      </c>
      <c r="Q22" s="11">
        <v>78.56</v>
      </c>
      <c r="R22" s="11">
        <v>60.1</v>
      </c>
      <c r="S22" s="11">
        <v>0</v>
      </c>
      <c r="T22" s="11">
        <v>13.25</v>
      </c>
      <c r="U22" s="11">
        <v>28.14</v>
      </c>
      <c r="V22" s="11">
        <v>7.58</v>
      </c>
      <c r="W22" s="11">
        <v>0</v>
      </c>
      <c r="X22" s="11">
        <v>127.4</v>
      </c>
      <c r="Y22" s="12">
        <f t="shared" si="0"/>
        <v>2701.9399999999996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653.85000000000014</v>
      </c>
      <c r="D23" s="11">
        <v>146.49000000000004</v>
      </c>
      <c r="E23" s="11">
        <v>203.67000000000002</v>
      </c>
      <c r="F23" s="11">
        <v>237.55</v>
      </c>
      <c r="G23" s="11">
        <v>417.3</v>
      </c>
      <c r="H23" s="11">
        <v>628.5200000000001</v>
      </c>
      <c r="I23" s="11">
        <v>124.20000000000002</v>
      </c>
      <c r="J23" s="11">
        <v>167.14999999999998</v>
      </c>
      <c r="K23" s="11">
        <v>324.36</v>
      </c>
      <c r="L23" s="11">
        <v>142.91000000000003</v>
      </c>
      <c r="M23" s="11">
        <v>123.75999999999998</v>
      </c>
      <c r="N23" s="11">
        <v>37.97</v>
      </c>
      <c r="O23" s="11">
        <v>3.1</v>
      </c>
      <c r="P23" s="11">
        <v>460.24000000000012</v>
      </c>
      <c r="Q23" s="11">
        <v>29.71</v>
      </c>
      <c r="R23" s="11">
        <v>31.049999999999997</v>
      </c>
      <c r="S23" s="11">
        <v>24.25</v>
      </c>
      <c r="T23" s="11">
        <v>31.52</v>
      </c>
      <c r="U23" s="11">
        <v>24.79</v>
      </c>
      <c r="V23" s="11">
        <v>31.92</v>
      </c>
      <c r="W23" s="11">
        <v>13.53</v>
      </c>
      <c r="X23" s="11">
        <v>103.54999999999998</v>
      </c>
      <c r="Y23" s="12">
        <f t="shared" si="0"/>
        <v>3961.3900000000003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324.59000000000003</v>
      </c>
      <c r="D24" s="11">
        <v>48.05</v>
      </c>
      <c r="E24" s="11">
        <v>101.88000000000001</v>
      </c>
      <c r="F24" s="11">
        <v>57.72999999999999</v>
      </c>
      <c r="G24" s="11">
        <v>165.03</v>
      </c>
      <c r="H24" s="11">
        <v>258.73999999999995</v>
      </c>
      <c r="I24" s="11">
        <v>482.52000000000004</v>
      </c>
      <c r="J24" s="11">
        <v>171.78</v>
      </c>
      <c r="K24" s="11">
        <v>414.61</v>
      </c>
      <c r="L24" s="11">
        <v>127.81</v>
      </c>
      <c r="M24" s="11">
        <v>150.47000000000003</v>
      </c>
      <c r="N24" s="11">
        <v>31.19</v>
      </c>
      <c r="O24" s="11">
        <v>0</v>
      </c>
      <c r="P24" s="11">
        <v>334.78</v>
      </c>
      <c r="Q24" s="11">
        <v>38.67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6.09</v>
      </c>
      <c r="X24" s="11">
        <v>117.60999999999999</v>
      </c>
      <c r="Y24" s="12">
        <f t="shared" si="0"/>
        <v>2911.7600000000011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333.7399999999999</v>
      </c>
      <c r="D25" s="11">
        <v>28.92</v>
      </c>
      <c r="E25" s="11">
        <v>99.16</v>
      </c>
      <c r="F25" s="11">
        <v>42.559999999999995</v>
      </c>
      <c r="G25" s="11">
        <v>177.17999999999998</v>
      </c>
      <c r="H25" s="11">
        <v>393.82000000000005</v>
      </c>
      <c r="I25" s="11">
        <v>160.94000000000003</v>
      </c>
      <c r="J25" s="11">
        <v>504.76999999999992</v>
      </c>
      <c r="K25" s="11">
        <v>446.79</v>
      </c>
      <c r="L25" s="11">
        <v>391.06000000000006</v>
      </c>
      <c r="M25" s="11">
        <v>361.76</v>
      </c>
      <c r="N25" s="11">
        <v>67.040000000000006</v>
      </c>
      <c r="O25" s="11">
        <v>11.53</v>
      </c>
      <c r="P25" s="11">
        <v>211.2</v>
      </c>
      <c r="Q25" s="11">
        <v>9.1999999999999993</v>
      </c>
      <c r="R25" s="11">
        <v>13.43</v>
      </c>
      <c r="S25" s="11">
        <v>3.89</v>
      </c>
      <c r="T25" s="11">
        <v>64.17</v>
      </c>
      <c r="U25" s="11">
        <v>7.14</v>
      </c>
      <c r="V25" s="11">
        <v>20.77</v>
      </c>
      <c r="W25" s="11">
        <v>15.26</v>
      </c>
      <c r="X25" s="11">
        <v>239.67000000000002</v>
      </c>
      <c r="Y25" s="12">
        <f t="shared" si="0"/>
        <v>3603.9999999999995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433.61999999999989</v>
      </c>
      <c r="D26" s="11">
        <v>101.75</v>
      </c>
      <c r="E26" s="11">
        <v>80.22</v>
      </c>
      <c r="F26" s="11">
        <v>67.459999999999994</v>
      </c>
      <c r="G26" s="11">
        <v>215.21999999999997</v>
      </c>
      <c r="H26" s="11">
        <v>339.57</v>
      </c>
      <c r="I26" s="11">
        <v>364.67</v>
      </c>
      <c r="J26" s="11">
        <v>287.59999999999997</v>
      </c>
      <c r="K26" s="11">
        <v>766.1099999999999</v>
      </c>
      <c r="L26" s="11">
        <v>448.75999999999988</v>
      </c>
      <c r="M26" s="11">
        <v>687.7299999999999</v>
      </c>
      <c r="N26" s="11">
        <v>51.190000000000005</v>
      </c>
      <c r="O26" s="11">
        <v>16.64</v>
      </c>
      <c r="P26" s="11">
        <v>293.74999999999994</v>
      </c>
      <c r="Q26" s="11">
        <v>12.35</v>
      </c>
      <c r="R26" s="11">
        <v>24.4</v>
      </c>
      <c r="S26" s="11">
        <v>6.17</v>
      </c>
      <c r="T26" s="11">
        <v>40.31</v>
      </c>
      <c r="U26" s="11">
        <v>0</v>
      </c>
      <c r="V26" s="11">
        <v>34.14</v>
      </c>
      <c r="W26" s="11">
        <v>8.32</v>
      </c>
      <c r="X26" s="11">
        <v>222.91</v>
      </c>
      <c r="Y26" s="12">
        <f t="shared" si="0"/>
        <v>4502.8899999999994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268.18</v>
      </c>
      <c r="D27" s="11">
        <v>31.53</v>
      </c>
      <c r="E27" s="11">
        <v>63.129999999999995</v>
      </c>
      <c r="F27" s="11">
        <v>37.92</v>
      </c>
      <c r="G27" s="11">
        <v>189.35000000000002</v>
      </c>
      <c r="H27" s="11">
        <v>118.46999999999997</v>
      </c>
      <c r="I27" s="11">
        <v>131.10999999999999</v>
      </c>
      <c r="J27" s="11">
        <v>299.55</v>
      </c>
      <c r="K27" s="11">
        <v>403.47000000000008</v>
      </c>
      <c r="L27" s="11">
        <v>763.32999999999981</v>
      </c>
      <c r="M27" s="11">
        <v>396.98999999999995</v>
      </c>
      <c r="N27" s="11">
        <v>132.33000000000001</v>
      </c>
      <c r="O27" s="11">
        <v>4.16</v>
      </c>
      <c r="P27" s="11">
        <v>210.34999999999997</v>
      </c>
      <c r="Q27" s="11">
        <v>0</v>
      </c>
      <c r="R27" s="11">
        <v>13.11</v>
      </c>
      <c r="S27" s="11">
        <v>70.260000000000005</v>
      </c>
      <c r="T27" s="11">
        <v>80.77</v>
      </c>
      <c r="U27" s="11">
        <v>0</v>
      </c>
      <c r="V27" s="11">
        <v>24.439999999999998</v>
      </c>
      <c r="W27" s="11">
        <v>8.9</v>
      </c>
      <c r="X27" s="11">
        <v>87</v>
      </c>
      <c r="Y27" s="12">
        <f t="shared" si="0"/>
        <v>3334.35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396.44000000000005</v>
      </c>
      <c r="D28" s="11">
        <v>0</v>
      </c>
      <c r="E28" s="11">
        <v>76.650000000000006</v>
      </c>
      <c r="F28" s="11">
        <v>26.81</v>
      </c>
      <c r="G28" s="11">
        <v>170.58999999999997</v>
      </c>
      <c r="H28" s="11">
        <v>214.35</v>
      </c>
      <c r="I28" s="11">
        <v>238.57</v>
      </c>
      <c r="J28" s="11">
        <v>278.33</v>
      </c>
      <c r="K28" s="11">
        <v>603.2600000000001</v>
      </c>
      <c r="L28" s="11">
        <v>537.89000000000021</v>
      </c>
      <c r="M28" s="11">
        <v>936.79999999999984</v>
      </c>
      <c r="N28" s="11">
        <v>129.20000000000002</v>
      </c>
      <c r="O28" s="11">
        <v>15.54</v>
      </c>
      <c r="P28" s="11">
        <v>324.74000000000007</v>
      </c>
      <c r="Q28" s="11">
        <v>7.8</v>
      </c>
      <c r="R28" s="11">
        <v>12.75</v>
      </c>
      <c r="S28" s="11">
        <v>20.09</v>
      </c>
      <c r="T28" s="11">
        <v>60.129999999999995</v>
      </c>
      <c r="U28" s="11">
        <v>34.58</v>
      </c>
      <c r="V28" s="11">
        <v>14.07</v>
      </c>
      <c r="W28" s="11">
        <v>0</v>
      </c>
      <c r="X28" s="11">
        <v>156.19</v>
      </c>
      <c r="Y28" s="12">
        <f t="shared" si="0"/>
        <v>4254.78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252.71</v>
      </c>
      <c r="D29" s="11">
        <v>71.209999999999994</v>
      </c>
      <c r="E29" s="11">
        <v>74.97999999999999</v>
      </c>
      <c r="F29" s="11">
        <v>17.28</v>
      </c>
      <c r="G29" s="11">
        <v>108.48999999999998</v>
      </c>
      <c r="H29" s="11">
        <v>234.66</v>
      </c>
      <c r="I29" s="11">
        <v>92.169999999999987</v>
      </c>
      <c r="J29" s="11">
        <v>159.93000000000004</v>
      </c>
      <c r="K29" s="11">
        <v>417.21000000000004</v>
      </c>
      <c r="L29" s="11">
        <v>340.89999999999992</v>
      </c>
      <c r="M29" s="11">
        <v>394.80000000000013</v>
      </c>
      <c r="N29" s="11">
        <v>205.78999999999996</v>
      </c>
      <c r="O29" s="11">
        <v>8.77</v>
      </c>
      <c r="P29" s="11">
        <v>181.39999999999998</v>
      </c>
      <c r="Q29" s="11">
        <v>17.54</v>
      </c>
      <c r="R29" s="11">
        <v>0</v>
      </c>
      <c r="S29" s="11">
        <v>30.599999999999998</v>
      </c>
      <c r="T29" s="11">
        <v>12.42</v>
      </c>
      <c r="U29" s="11">
        <v>21.7</v>
      </c>
      <c r="V29" s="11">
        <v>27.32</v>
      </c>
      <c r="W29" s="11">
        <v>5.97</v>
      </c>
      <c r="X29" s="11">
        <v>230.26000000000002</v>
      </c>
      <c r="Y29" s="12">
        <f t="shared" si="0"/>
        <v>2906.1099999999997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23.169999999999998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15.370000000000001</v>
      </c>
      <c r="I30" s="11">
        <v>26.82</v>
      </c>
      <c r="J30" s="11">
        <v>37.719999999999992</v>
      </c>
      <c r="K30" s="11">
        <v>73.23</v>
      </c>
      <c r="L30" s="11">
        <v>33.1</v>
      </c>
      <c r="M30" s="11">
        <v>28.38</v>
      </c>
      <c r="N30" s="11">
        <v>11.84</v>
      </c>
      <c r="O30" s="11">
        <v>138.48999999999995</v>
      </c>
      <c r="P30" s="11">
        <v>26.77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145.15000000000003</v>
      </c>
      <c r="Y30" s="12">
        <f t="shared" si="0"/>
        <v>604.4799999999999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865.93</v>
      </c>
      <c r="D31" s="11">
        <v>461.42999999999995</v>
      </c>
      <c r="E31" s="11">
        <v>494.68000000000006</v>
      </c>
      <c r="F31" s="11">
        <v>107.16000000000001</v>
      </c>
      <c r="G31" s="11">
        <v>360.7</v>
      </c>
      <c r="H31" s="11">
        <v>257.96999999999997</v>
      </c>
      <c r="I31" s="11">
        <v>188.3</v>
      </c>
      <c r="J31" s="11">
        <v>81.849999999999994</v>
      </c>
      <c r="K31" s="11">
        <v>360.38999999999993</v>
      </c>
      <c r="L31" s="11">
        <v>214.00000000000003</v>
      </c>
      <c r="M31" s="11">
        <v>71.040000000000006</v>
      </c>
      <c r="N31" s="11">
        <v>22.89</v>
      </c>
      <c r="O31" s="11">
        <v>0</v>
      </c>
      <c r="P31" s="11">
        <v>2062.639999999999</v>
      </c>
      <c r="Q31" s="11">
        <v>82.759999999999991</v>
      </c>
      <c r="R31" s="11">
        <v>53.920000000000009</v>
      </c>
      <c r="S31" s="11">
        <v>25.03</v>
      </c>
      <c r="T31" s="11">
        <v>286.39</v>
      </c>
      <c r="U31" s="11">
        <v>187.60000000000005</v>
      </c>
      <c r="V31" s="11">
        <v>38.15</v>
      </c>
      <c r="W31" s="11">
        <v>0</v>
      </c>
      <c r="X31" s="11">
        <v>189.61999999999995</v>
      </c>
      <c r="Y31" s="12">
        <f t="shared" si="0"/>
        <v>6412.4499999999989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534.77</v>
      </c>
      <c r="D32" s="11">
        <v>131.29</v>
      </c>
      <c r="E32" s="11">
        <v>104.73000000000002</v>
      </c>
      <c r="F32" s="11">
        <v>147.74</v>
      </c>
      <c r="G32" s="11">
        <v>417.74999999999994</v>
      </c>
      <c r="H32" s="11">
        <v>92.61999999999999</v>
      </c>
      <c r="I32" s="11">
        <v>9.19</v>
      </c>
      <c r="J32" s="11">
        <v>99.81</v>
      </c>
      <c r="K32" s="11">
        <v>114.21000000000001</v>
      </c>
      <c r="L32" s="11">
        <v>33.53</v>
      </c>
      <c r="M32" s="11">
        <v>47.019999999999996</v>
      </c>
      <c r="N32" s="11">
        <v>0</v>
      </c>
      <c r="O32" s="11">
        <v>0</v>
      </c>
      <c r="P32" s="11">
        <v>290.69</v>
      </c>
      <c r="Q32" s="11">
        <v>644.75000000000023</v>
      </c>
      <c r="R32" s="11">
        <v>364.33</v>
      </c>
      <c r="S32" s="11">
        <v>12.16</v>
      </c>
      <c r="T32" s="11">
        <v>45.53</v>
      </c>
      <c r="U32" s="11">
        <v>15.72</v>
      </c>
      <c r="V32" s="11">
        <v>44.2</v>
      </c>
      <c r="W32" s="11">
        <v>54.150000000000006</v>
      </c>
      <c r="X32" s="11">
        <v>53.429999999999993</v>
      </c>
      <c r="Y32" s="12">
        <f t="shared" si="0"/>
        <v>3257.62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620.16</v>
      </c>
      <c r="D33" s="11">
        <v>211.74000000000004</v>
      </c>
      <c r="E33" s="11">
        <v>302.83999999999997</v>
      </c>
      <c r="F33" s="11">
        <v>314.39000000000004</v>
      </c>
      <c r="G33" s="11">
        <v>421.04</v>
      </c>
      <c r="H33" s="11">
        <v>197.22000000000003</v>
      </c>
      <c r="I33" s="11">
        <v>84.73</v>
      </c>
      <c r="J33" s="11">
        <v>38.86</v>
      </c>
      <c r="K33" s="11">
        <v>98.53</v>
      </c>
      <c r="L33" s="11">
        <v>46.859999999999992</v>
      </c>
      <c r="M33" s="11">
        <v>53.480000000000004</v>
      </c>
      <c r="N33" s="11">
        <v>0</v>
      </c>
      <c r="O33" s="11">
        <v>0</v>
      </c>
      <c r="P33" s="11">
        <v>299.78999999999991</v>
      </c>
      <c r="Q33" s="11">
        <v>211.26</v>
      </c>
      <c r="R33" s="11">
        <v>909.49</v>
      </c>
      <c r="S33" s="11">
        <v>0</v>
      </c>
      <c r="T33" s="11">
        <v>41.33</v>
      </c>
      <c r="U33" s="11">
        <v>29.71</v>
      </c>
      <c r="V33" s="11">
        <v>129.6</v>
      </c>
      <c r="W33" s="11">
        <v>37.080000000000005</v>
      </c>
      <c r="X33" s="11">
        <v>88.789999999999992</v>
      </c>
      <c r="Y33" s="12">
        <f t="shared" si="0"/>
        <v>4136.9000000000005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127.47999999999998</v>
      </c>
      <c r="D34" s="11">
        <v>28.36</v>
      </c>
      <c r="E34" s="11">
        <v>35.54</v>
      </c>
      <c r="F34" s="11">
        <v>34.68</v>
      </c>
      <c r="G34" s="11">
        <v>33.94</v>
      </c>
      <c r="H34" s="11">
        <v>48.77</v>
      </c>
      <c r="I34" s="11">
        <v>62.480000000000004</v>
      </c>
      <c r="J34" s="11">
        <v>54.08</v>
      </c>
      <c r="K34" s="11">
        <v>144.21</v>
      </c>
      <c r="L34" s="11">
        <v>128.01999999999998</v>
      </c>
      <c r="M34" s="11">
        <v>93.949999999999989</v>
      </c>
      <c r="N34" s="11">
        <v>40.450000000000003</v>
      </c>
      <c r="O34" s="11">
        <v>0</v>
      </c>
      <c r="P34" s="11">
        <v>68.95</v>
      </c>
      <c r="Q34" s="11">
        <v>7.55</v>
      </c>
      <c r="R34" s="11">
        <v>28.42</v>
      </c>
      <c r="S34" s="11">
        <v>224.92999999999995</v>
      </c>
      <c r="T34" s="11">
        <v>20.29</v>
      </c>
      <c r="U34" s="11">
        <v>6.4</v>
      </c>
      <c r="V34" s="11">
        <v>27.350000000000005</v>
      </c>
      <c r="W34" s="11">
        <v>5.37</v>
      </c>
      <c r="X34" s="11">
        <v>168.56999999999996</v>
      </c>
      <c r="Y34" s="12">
        <f t="shared" si="0"/>
        <v>1389.7899999999997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463.9799999999999</v>
      </c>
      <c r="D35" s="11">
        <v>83.63</v>
      </c>
      <c r="E35" s="11">
        <v>59.89</v>
      </c>
      <c r="F35" s="11">
        <v>95.05</v>
      </c>
      <c r="G35" s="11">
        <v>138.06</v>
      </c>
      <c r="H35" s="11">
        <v>92.539999999999992</v>
      </c>
      <c r="I35" s="11">
        <v>0</v>
      </c>
      <c r="J35" s="11">
        <v>56.430000000000007</v>
      </c>
      <c r="K35" s="11">
        <v>105.53</v>
      </c>
      <c r="L35" s="11">
        <v>0</v>
      </c>
      <c r="M35" s="11">
        <v>58.24</v>
      </c>
      <c r="N35" s="11">
        <v>15.1</v>
      </c>
      <c r="O35" s="11">
        <v>0</v>
      </c>
      <c r="P35" s="11">
        <v>593.67999999999995</v>
      </c>
      <c r="Q35" s="11">
        <v>0</v>
      </c>
      <c r="R35" s="11">
        <v>21.33</v>
      </c>
      <c r="S35" s="11">
        <v>0</v>
      </c>
      <c r="T35" s="11">
        <v>1641.6699999999994</v>
      </c>
      <c r="U35" s="11">
        <v>653.81000000000006</v>
      </c>
      <c r="V35" s="11">
        <v>0</v>
      </c>
      <c r="W35" s="11">
        <v>24.490000000000002</v>
      </c>
      <c r="X35" s="11">
        <v>112.74</v>
      </c>
      <c r="Y35" s="12">
        <f t="shared" si="0"/>
        <v>4216.1699999999992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172.89000000000001</v>
      </c>
      <c r="D36" s="11">
        <v>79.790000000000006</v>
      </c>
      <c r="E36" s="11">
        <v>63.960000000000008</v>
      </c>
      <c r="F36" s="11">
        <v>40.1</v>
      </c>
      <c r="G36" s="11">
        <v>175.84</v>
      </c>
      <c r="H36" s="11">
        <v>44.09</v>
      </c>
      <c r="I36" s="11">
        <v>19.38</v>
      </c>
      <c r="J36" s="11">
        <v>51.370000000000005</v>
      </c>
      <c r="K36" s="11">
        <v>124.36</v>
      </c>
      <c r="L36" s="11">
        <v>31.21</v>
      </c>
      <c r="M36" s="11">
        <v>41.81</v>
      </c>
      <c r="N36" s="11">
        <v>11.66</v>
      </c>
      <c r="O36" s="11">
        <v>0</v>
      </c>
      <c r="P36" s="11">
        <v>411.68000000000006</v>
      </c>
      <c r="Q36" s="11">
        <v>0</v>
      </c>
      <c r="R36" s="11">
        <v>20.86</v>
      </c>
      <c r="S36" s="11">
        <v>0</v>
      </c>
      <c r="T36" s="11">
        <v>625.18000000000018</v>
      </c>
      <c r="U36" s="11">
        <v>727.15000000000009</v>
      </c>
      <c r="V36" s="11">
        <v>5.99</v>
      </c>
      <c r="W36" s="11">
        <v>7.42</v>
      </c>
      <c r="X36" s="11">
        <v>4.3600000000000003</v>
      </c>
      <c r="Y36" s="12">
        <f t="shared" si="0"/>
        <v>2659.1000000000004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318.55000000000007</v>
      </c>
      <c r="D37" s="11">
        <v>160.66999999999996</v>
      </c>
      <c r="E37" s="11">
        <v>174.45000000000002</v>
      </c>
      <c r="F37" s="11">
        <v>136</v>
      </c>
      <c r="G37" s="11">
        <v>233.59</v>
      </c>
      <c r="H37" s="11">
        <v>69.959999999999994</v>
      </c>
      <c r="I37" s="11">
        <v>54.95</v>
      </c>
      <c r="J37" s="11">
        <v>92.320000000000007</v>
      </c>
      <c r="K37" s="11">
        <v>154.66999999999999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325.36</v>
      </c>
      <c r="Q37" s="11">
        <v>72.89</v>
      </c>
      <c r="R37" s="11">
        <v>175.21999999999997</v>
      </c>
      <c r="S37" s="11">
        <v>9.8000000000000007</v>
      </c>
      <c r="T37" s="11">
        <v>23.89</v>
      </c>
      <c r="U37" s="11">
        <v>24.009999999999998</v>
      </c>
      <c r="V37" s="11">
        <v>959.52999999999975</v>
      </c>
      <c r="W37" s="11">
        <v>77.53</v>
      </c>
      <c r="X37" s="11">
        <v>81.41</v>
      </c>
      <c r="Y37" s="12">
        <f t="shared" si="0"/>
        <v>3183.3500000000004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241.71</v>
      </c>
      <c r="D38" s="11">
        <v>39.07</v>
      </c>
      <c r="E38" s="11">
        <v>89.17000000000003</v>
      </c>
      <c r="F38" s="11">
        <v>73.959999999999994</v>
      </c>
      <c r="G38" s="11">
        <v>117.19999999999999</v>
      </c>
      <c r="H38" s="11">
        <v>51.17</v>
      </c>
      <c r="I38" s="11">
        <v>30.3</v>
      </c>
      <c r="J38" s="11">
        <v>34.299999999999997</v>
      </c>
      <c r="K38" s="11">
        <v>32.39</v>
      </c>
      <c r="L38" s="11">
        <v>21.130000000000003</v>
      </c>
      <c r="M38" s="11">
        <v>12.190000000000001</v>
      </c>
      <c r="N38" s="11">
        <v>5.57</v>
      </c>
      <c r="O38" s="11">
        <v>0</v>
      </c>
      <c r="P38" s="11">
        <v>108.53999999999998</v>
      </c>
      <c r="Q38" s="11">
        <v>122.78</v>
      </c>
      <c r="R38" s="11">
        <v>94.690000000000026</v>
      </c>
      <c r="S38" s="11">
        <v>0</v>
      </c>
      <c r="T38" s="11">
        <v>21.93</v>
      </c>
      <c r="U38" s="11">
        <v>7.41</v>
      </c>
      <c r="V38" s="11">
        <v>47.669999999999995</v>
      </c>
      <c r="W38" s="11">
        <v>147.07000000000005</v>
      </c>
      <c r="X38" s="11">
        <v>18.619999999999997</v>
      </c>
      <c r="Y38" s="12">
        <f t="shared" si="0"/>
        <v>1316.87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22.09</v>
      </c>
      <c r="D39" s="11">
        <v>6.15</v>
      </c>
      <c r="E39" s="11">
        <v>41.05</v>
      </c>
      <c r="F39" s="11">
        <v>0</v>
      </c>
      <c r="G39" s="11">
        <v>27.770000000000003</v>
      </c>
      <c r="H39" s="11">
        <v>8.9499999999999993</v>
      </c>
      <c r="I39" s="11">
        <v>6.29</v>
      </c>
      <c r="J39" s="11">
        <v>17.68</v>
      </c>
      <c r="K39" s="11">
        <v>0</v>
      </c>
      <c r="L39" s="11">
        <v>0</v>
      </c>
      <c r="M39" s="11">
        <v>25.53</v>
      </c>
      <c r="N39" s="11">
        <v>13.09</v>
      </c>
      <c r="O39" s="11">
        <v>8.89</v>
      </c>
      <c r="P39" s="11">
        <v>76.22</v>
      </c>
      <c r="Q39" s="11">
        <v>7.42</v>
      </c>
      <c r="R39" s="11">
        <v>11.01</v>
      </c>
      <c r="S39" s="11">
        <v>17.7</v>
      </c>
      <c r="T39" s="11">
        <v>12.34</v>
      </c>
      <c r="U39" s="11">
        <v>16.53</v>
      </c>
      <c r="V39" s="11">
        <v>16.75</v>
      </c>
      <c r="W39" s="11">
        <v>0</v>
      </c>
      <c r="X39" s="11">
        <v>0</v>
      </c>
      <c r="Y39" s="12">
        <f t="shared" si="0"/>
        <v>335.45999999999992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9038.6999999999971</v>
      </c>
      <c r="D40" s="15">
        <f t="shared" si="1"/>
        <v>2595.7000000000007</v>
      </c>
      <c r="E40" s="15">
        <f t="shared" si="1"/>
        <v>3841.6400000000003</v>
      </c>
      <c r="F40" s="15">
        <f t="shared" si="1"/>
        <v>2341.6400000000003</v>
      </c>
      <c r="G40" s="15">
        <f t="shared" si="1"/>
        <v>5323.4</v>
      </c>
      <c r="H40" s="15">
        <f t="shared" si="1"/>
        <v>3775.5799999999995</v>
      </c>
      <c r="I40" s="15">
        <f t="shared" si="1"/>
        <v>2267.73</v>
      </c>
      <c r="J40" s="15">
        <f t="shared" si="1"/>
        <v>2578.4499999999994</v>
      </c>
      <c r="K40" s="15">
        <f t="shared" si="1"/>
        <v>5170.5200000000004</v>
      </c>
      <c r="L40" s="15">
        <f t="shared" si="1"/>
        <v>3547.8300000000008</v>
      </c>
      <c r="M40" s="15">
        <f t="shared" si="1"/>
        <v>3734.24</v>
      </c>
      <c r="N40" s="15">
        <f t="shared" si="1"/>
        <v>843.4100000000002</v>
      </c>
      <c r="O40" s="15">
        <f t="shared" si="1"/>
        <v>216.29999999999995</v>
      </c>
      <c r="P40" s="15">
        <f t="shared" si="1"/>
        <v>7803.2999999999993</v>
      </c>
      <c r="Q40" s="15">
        <f t="shared" si="1"/>
        <v>1627.1000000000004</v>
      </c>
      <c r="R40" s="15">
        <f t="shared" si="1"/>
        <v>2140.4100000000003</v>
      </c>
      <c r="S40" s="15">
        <f t="shared" si="1"/>
        <v>481.19999999999993</v>
      </c>
      <c r="T40" s="15">
        <f t="shared" si="1"/>
        <v>3204.2599999999993</v>
      </c>
      <c r="U40" s="15">
        <f t="shared" si="1"/>
        <v>1870.3000000000002</v>
      </c>
      <c r="V40" s="15">
        <f t="shared" si="1"/>
        <v>1636.3899999999999</v>
      </c>
      <c r="W40" s="15">
        <f t="shared" si="1"/>
        <v>453.44000000000005</v>
      </c>
      <c r="X40" s="15">
        <f t="shared" si="1"/>
        <v>2580.89</v>
      </c>
      <c r="Y40" s="16">
        <f t="shared" si="1"/>
        <v>67072.430000000008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18.630000000000003</v>
      </c>
      <c r="D18" s="11">
        <v>0</v>
      </c>
      <c r="E18" s="11">
        <v>0</v>
      </c>
      <c r="F18" s="11">
        <v>0</v>
      </c>
      <c r="G18" s="11">
        <v>12.04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30.67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38.33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7.69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46.019999999999996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6.38</v>
      </c>
      <c r="D20" s="11">
        <v>0</v>
      </c>
      <c r="E20" s="11">
        <v>0</v>
      </c>
      <c r="F20" s="11">
        <v>0</v>
      </c>
      <c r="G20" s="11">
        <v>8.73</v>
      </c>
      <c r="H20" s="11">
        <v>0</v>
      </c>
      <c r="I20" s="11">
        <v>0</v>
      </c>
      <c r="J20" s="11">
        <v>0</v>
      </c>
      <c r="K20" s="11">
        <v>0</v>
      </c>
      <c r="L20" s="11">
        <v>12.8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27.91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6.88</v>
      </c>
      <c r="D21" s="11">
        <v>6.85</v>
      </c>
      <c r="E21" s="11">
        <v>0</v>
      </c>
      <c r="F21" s="11">
        <v>0</v>
      </c>
      <c r="G21" s="11">
        <v>6.49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20.22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0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20.09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20.09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13.5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6.58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20.079999999999998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7.55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7.55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14.26</v>
      </c>
      <c r="H26" s="11">
        <v>0</v>
      </c>
      <c r="I26" s="11">
        <v>0</v>
      </c>
      <c r="J26" s="11">
        <v>0</v>
      </c>
      <c r="K26" s="11">
        <v>0</v>
      </c>
      <c r="L26" s="11">
        <v>22.77</v>
      </c>
      <c r="M26" s="11">
        <v>10.72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47.75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6.82</v>
      </c>
      <c r="L27" s="11">
        <v>20.14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26.96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9.76</v>
      </c>
      <c r="F28" s="11">
        <v>0</v>
      </c>
      <c r="G28" s="11">
        <v>0</v>
      </c>
      <c r="H28" s="11">
        <v>4.5599999999999996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14.32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6.82</v>
      </c>
      <c r="M29" s="11">
        <v>10.79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17.61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9.27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9.27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10.84</v>
      </c>
      <c r="D32" s="11">
        <v>0</v>
      </c>
      <c r="E32" s="11">
        <v>6.47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17.309999999999999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32.070000000000007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32.070000000000007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9.5500000000000007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9.5500000000000007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27.130000000000003</v>
      </c>
      <c r="V35" s="11">
        <v>0</v>
      </c>
      <c r="W35" s="11">
        <v>0</v>
      </c>
      <c r="X35" s="11">
        <v>0</v>
      </c>
      <c r="Y35" s="12">
        <f t="shared" si="0"/>
        <v>27.130000000000003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5.17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9.27</v>
      </c>
      <c r="Q36" s="11">
        <v>0</v>
      </c>
      <c r="R36" s="11">
        <v>0</v>
      </c>
      <c r="S36" s="11">
        <v>0</v>
      </c>
      <c r="T36" s="11">
        <v>13.27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27.71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94.56</v>
      </c>
      <c r="D40" s="15">
        <f t="shared" si="1"/>
        <v>38.920000000000009</v>
      </c>
      <c r="E40" s="15">
        <f t="shared" si="1"/>
        <v>45.870000000000005</v>
      </c>
      <c r="F40" s="15">
        <f t="shared" si="1"/>
        <v>0</v>
      </c>
      <c r="G40" s="15">
        <f t="shared" si="1"/>
        <v>46.69</v>
      </c>
      <c r="H40" s="15">
        <f t="shared" si="1"/>
        <v>4.5599999999999996</v>
      </c>
      <c r="I40" s="15">
        <f t="shared" si="1"/>
        <v>0</v>
      </c>
      <c r="J40" s="15">
        <f t="shared" si="1"/>
        <v>0</v>
      </c>
      <c r="K40" s="15">
        <f t="shared" si="1"/>
        <v>13.4</v>
      </c>
      <c r="L40" s="15">
        <f t="shared" si="1"/>
        <v>62.53</v>
      </c>
      <c r="M40" s="15">
        <f t="shared" si="1"/>
        <v>36.75</v>
      </c>
      <c r="N40" s="15">
        <f t="shared" si="1"/>
        <v>0</v>
      </c>
      <c r="O40" s="15">
        <f t="shared" si="1"/>
        <v>0</v>
      </c>
      <c r="P40" s="15">
        <f t="shared" si="1"/>
        <v>9.27</v>
      </c>
      <c r="Q40" s="15">
        <f t="shared" si="1"/>
        <v>0</v>
      </c>
      <c r="R40" s="15">
        <f t="shared" si="1"/>
        <v>0</v>
      </c>
      <c r="S40" s="15">
        <f t="shared" si="1"/>
        <v>0</v>
      </c>
      <c r="T40" s="15">
        <f t="shared" si="1"/>
        <v>22.54</v>
      </c>
      <c r="U40" s="15">
        <f t="shared" si="1"/>
        <v>27.130000000000003</v>
      </c>
      <c r="V40" s="15">
        <f t="shared" si="1"/>
        <v>0</v>
      </c>
      <c r="W40" s="15">
        <f t="shared" si="1"/>
        <v>0</v>
      </c>
      <c r="X40" s="15">
        <f t="shared" si="1"/>
        <v>0</v>
      </c>
      <c r="Y40" s="16">
        <f t="shared" si="1"/>
        <v>402.22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82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</v>
      </c>
      <c r="D18" s="11">
        <v>43</v>
      </c>
      <c r="E18" s="11">
        <v>0</v>
      </c>
      <c r="F18" s="11">
        <v>0</v>
      </c>
      <c r="G18" s="11">
        <v>17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34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101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43</v>
      </c>
      <c r="D19" s="11">
        <v>12</v>
      </c>
      <c r="E19" s="11">
        <v>11</v>
      </c>
      <c r="F19" s="11">
        <v>0</v>
      </c>
      <c r="G19" s="11">
        <v>9</v>
      </c>
      <c r="H19" s="11">
        <v>0</v>
      </c>
      <c r="I19" s="11">
        <v>0</v>
      </c>
      <c r="J19" s="11">
        <v>0</v>
      </c>
      <c r="K19" s="11">
        <v>7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83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44</v>
      </c>
      <c r="D20" s="11">
        <v>9</v>
      </c>
      <c r="E20" s="11">
        <v>0</v>
      </c>
      <c r="F20" s="11">
        <v>7</v>
      </c>
      <c r="G20" s="11">
        <v>0</v>
      </c>
      <c r="H20" s="11">
        <v>0</v>
      </c>
      <c r="I20" s="11">
        <v>5</v>
      </c>
      <c r="J20" s="11">
        <v>0</v>
      </c>
      <c r="K20" s="11">
        <v>8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13</v>
      </c>
      <c r="U20" s="11">
        <v>0</v>
      </c>
      <c r="V20" s="11">
        <v>0</v>
      </c>
      <c r="W20" s="11">
        <v>0</v>
      </c>
      <c r="X20" s="11">
        <v>0</v>
      </c>
      <c r="Y20" s="12">
        <v>86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24</v>
      </c>
      <c r="D21" s="11">
        <v>11</v>
      </c>
      <c r="E21" s="11">
        <v>19</v>
      </c>
      <c r="F21" s="11">
        <v>0</v>
      </c>
      <c r="G21" s="11">
        <v>39</v>
      </c>
      <c r="H21" s="11">
        <v>10</v>
      </c>
      <c r="I21" s="11">
        <v>0</v>
      </c>
      <c r="J21" s="11">
        <v>0</v>
      </c>
      <c r="K21" s="11">
        <v>0</v>
      </c>
      <c r="L21" s="11">
        <v>0</v>
      </c>
      <c r="M21" s="11">
        <v>11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115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51</v>
      </c>
      <c r="D22" s="11">
        <v>25</v>
      </c>
      <c r="E22" s="11">
        <v>51</v>
      </c>
      <c r="F22" s="11">
        <v>18</v>
      </c>
      <c r="G22" s="11">
        <v>0</v>
      </c>
      <c r="H22" s="11">
        <v>12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9</v>
      </c>
      <c r="X22" s="11">
        <v>0</v>
      </c>
      <c r="Y22" s="12">
        <v>176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48</v>
      </c>
      <c r="E23" s="11">
        <v>0</v>
      </c>
      <c r="F23" s="11">
        <v>0</v>
      </c>
      <c r="G23" s="11">
        <v>37</v>
      </c>
      <c r="H23" s="11">
        <v>0</v>
      </c>
      <c r="I23" s="11">
        <v>0</v>
      </c>
      <c r="J23" s="11">
        <v>17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9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111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15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8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24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8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11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20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12</v>
      </c>
      <c r="E26" s="11">
        <v>0</v>
      </c>
      <c r="F26" s="11">
        <v>0</v>
      </c>
      <c r="G26" s="11">
        <v>22</v>
      </c>
      <c r="H26" s="11">
        <v>10</v>
      </c>
      <c r="I26" s="11">
        <v>0</v>
      </c>
      <c r="J26" s="11">
        <v>0</v>
      </c>
      <c r="K26" s="11">
        <v>0</v>
      </c>
      <c r="L26" s="11">
        <v>0</v>
      </c>
      <c r="M26" s="11">
        <v>6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51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10</v>
      </c>
      <c r="D27" s="11">
        <v>13</v>
      </c>
      <c r="E27" s="11">
        <v>0</v>
      </c>
      <c r="F27" s="11">
        <v>0</v>
      </c>
      <c r="G27" s="11">
        <v>20</v>
      </c>
      <c r="H27" s="11">
        <v>0</v>
      </c>
      <c r="I27" s="11">
        <v>0</v>
      </c>
      <c r="J27" s="11">
        <v>15</v>
      </c>
      <c r="K27" s="11">
        <v>0</v>
      </c>
      <c r="L27" s="11">
        <v>32</v>
      </c>
      <c r="M27" s="11">
        <v>37</v>
      </c>
      <c r="N27" s="11">
        <v>0</v>
      </c>
      <c r="O27" s="11">
        <v>0</v>
      </c>
      <c r="P27" s="11">
        <v>0</v>
      </c>
      <c r="Q27" s="11">
        <v>13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140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19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6</v>
      </c>
      <c r="L28" s="11">
        <v>13</v>
      </c>
      <c r="M28" s="11">
        <v>10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49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28</v>
      </c>
      <c r="L29" s="11">
        <v>0</v>
      </c>
      <c r="M29" s="11">
        <v>39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67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30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23</v>
      </c>
      <c r="D32" s="11">
        <v>12</v>
      </c>
      <c r="E32" s="11">
        <v>0</v>
      </c>
      <c r="F32" s="11">
        <v>0</v>
      </c>
      <c r="G32" s="11">
        <v>26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11</v>
      </c>
      <c r="R32" s="11">
        <v>29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100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23</v>
      </c>
      <c r="D33" s="11">
        <v>12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10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18</v>
      </c>
      <c r="R33" s="11">
        <v>13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76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13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13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12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10</v>
      </c>
      <c r="V35" s="11">
        <v>0</v>
      </c>
      <c r="W35" s="11">
        <v>0</v>
      </c>
      <c r="X35" s="11">
        <v>0</v>
      </c>
      <c r="Y35" s="12">
        <v>22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4</v>
      </c>
      <c r="U36" s="11">
        <v>0</v>
      </c>
      <c r="V36" s="11">
        <v>0</v>
      </c>
      <c r="W36" s="11">
        <v>0</v>
      </c>
      <c r="X36" s="11">
        <v>0</v>
      </c>
      <c r="Y36" s="12">
        <v>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7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v>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4</v>
      </c>
      <c r="E38" s="11">
        <v>0</v>
      </c>
      <c r="F38" s="11">
        <v>0</v>
      </c>
      <c r="G38" s="11">
        <v>5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7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v>15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278</v>
      </c>
      <c r="D40" s="15">
        <v>234</v>
      </c>
      <c r="E40" s="15">
        <v>81</v>
      </c>
      <c r="F40" s="15">
        <v>25</v>
      </c>
      <c r="G40" s="15">
        <v>175</v>
      </c>
      <c r="H40" s="15">
        <v>39</v>
      </c>
      <c r="I40" s="15">
        <v>5</v>
      </c>
      <c r="J40" s="15">
        <v>32</v>
      </c>
      <c r="K40" s="15">
        <v>79</v>
      </c>
      <c r="L40" s="15">
        <v>45</v>
      </c>
      <c r="M40" s="15">
        <v>117</v>
      </c>
      <c r="N40" s="15">
        <v>0</v>
      </c>
      <c r="O40" s="15">
        <v>0</v>
      </c>
      <c r="P40" s="15">
        <v>34</v>
      </c>
      <c r="Q40" s="15">
        <v>52</v>
      </c>
      <c r="R40" s="15">
        <v>58</v>
      </c>
      <c r="S40" s="15">
        <v>0</v>
      </c>
      <c r="T40" s="15">
        <v>17</v>
      </c>
      <c r="U40" s="15">
        <v>10</v>
      </c>
      <c r="V40" s="15">
        <v>0</v>
      </c>
      <c r="W40" s="15">
        <v>9</v>
      </c>
      <c r="X40" s="15">
        <v>0</v>
      </c>
      <c r="Y40" s="16">
        <v>1290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730.49999999999989</v>
      </c>
      <c r="D18" s="11">
        <v>79.300000000000011</v>
      </c>
      <c r="E18" s="11">
        <v>24.05</v>
      </c>
      <c r="F18" s="11">
        <v>0</v>
      </c>
      <c r="G18" s="11">
        <v>112.7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18.600000000000001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965.15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5.94</v>
      </c>
      <c r="D19" s="11">
        <v>327.46000000000009</v>
      </c>
      <c r="E19" s="11">
        <v>62.610000000000007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396.0100000000001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29.200000000000003</v>
      </c>
      <c r="D20" s="11">
        <v>121.05999999999997</v>
      </c>
      <c r="E20" s="11">
        <v>728.68000000000006</v>
      </c>
      <c r="F20" s="11">
        <v>0</v>
      </c>
      <c r="G20" s="11">
        <v>65.7</v>
      </c>
      <c r="H20" s="11">
        <v>5.49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950.13000000000011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10.99</v>
      </c>
      <c r="D21" s="11">
        <v>18.310000000000002</v>
      </c>
      <c r="E21" s="11">
        <v>38.299999999999997</v>
      </c>
      <c r="F21" s="11">
        <v>109.75999999999999</v>
      </c>
      <c r="G21" s="11">
        <v>56.300000000000004</v>
      </c>
      <c r="H21" s="11">
        <v>8.42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242.07999999999998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228.02999999999994</v>
      </c>
      <c r="D22" s="11">
        <v>0</v>
      </c>
      <c r="E22" s="11">
        <v>75</v>
      </c>
      <c r="F22" s="11">
        <v>34.32</v>
      </c>
      <c r="G22" s="11">
        <v>1465.6900000000005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1803.0400000000004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599.74999999999977</v>
      </c>
      <c r="I23" s="11">
        <v>46.29</v>
      </c>
      <c r="J23" s="11">
        <v>0</v>
      </c>
      <c r="K23" s="11">
        <v>19.079999999999998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665.11999999999978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8.7899999999999991</v>
      </c>
      <c r="G24" s="11">
        <v>0</v>
      </c>
      <c r="H24" s="11">
        <v>89.08</v>
      </c>
      <c r="I24" s="11">
        <v>634.43000000000018</v>
      </c>
      <c r="J24" s="11">
        <v>0</v>
      </c>
      <c r="K24" s="11">
        <v>42.31</v>
      </c>
      <c r="L24" s="11">
        <v>0</v>
      </c>
      <c r="M24" s="11">
        <v>6.87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781.48000000000013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17.11</v>
      </c>
      <c r="J25" s="11">
        <v>343.40999999999974</v>
      </c>
      <c r="K25" s="11">
        <v>16.22</v>
      </c>
      <c r="L25" s="11">
        <v>44.13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420.86999999999978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9.7899999999999991</v>
      </c>
      <c r="I26" s="11">
        <v>0</v>
      </c>
      <c r="J26" s="11">
        <v>0</v>
      </c>
      <c r="K26" s="11">
        <v>201.55999999999997</v>
      </c>
      <c r="L26" s="11">
        <v>42.239999999999995</v>
      </c>
      <c r="M26" s="11">
        <v>153.52000000000001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407.11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8.9</v>
      </c>
      <c r="I27" s="11">
        <v>0</v>
      </c>
      <c r="J27" s="11">
        <v>48.23</v>
      </c>
      <c r="K27" s="11">
        <v>27.01</v>
      </c>
      <c r="L27" s="11">
        <v>489.75</v>
      </c>
      <c r="M27" s="11">
        <v>172.74</v>
      </c>
      <c r="N27" s="11">
        <v>17.95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764.58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233.66999999999996</v>
      </c>
      <c r="L28" s="11">
        <v>33.1</v>
      </c>
      <c r="M28" s="11">
        <v>1236.2299999999998</v>
      </c>
      <c r="N28" s="11">
        <v>16.260000000000002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13.72</v>
      </c>
      <c r="W28" s="11">
        <v>0</v>
      </c>
      <c r="X28" s="11">
        <v>0</v>
      </c>
      <c r="Y28" s="12">
        <f t="shared" si="0"/>
        <v>1532.9799999999998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5.28</v>
      </c>
      <c r="K29" s="11">
        <v>0</v>
      </c>
      <c r="L29" s="11">
        <v>122.53999999999998</v>
      </c>
      <c r="M29" s="11">
        <v>29.749999999999996</v>
      </c>
      <c r="N29" s="11">
        <v>153.46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311.02999999999997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83.74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83.74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47.900000000000006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19.63</v>
      </c>
      <c r="N31" s="11">
        <v>0</v>
      </c>
      <c r="O31" s="11">
        <v>0</v>
      </c>
      <c r="P31" s="11">
        <v>378.62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446.15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5.74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231.63000000000005</v>
      </c>
      <c r="R32" s="11">
        <v>113.07999999999998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350.45000000000005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10.52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51.230000000000004</v>
      </c>
      <c r="R33" s="11">
        <v>779.36999999999989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841.11999999999989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59.349999999999994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59.349999999999994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33.340000000000003</v>
      </c>
      <c r="Q35" s="11">
        <v>0</v>
      </c>
      <c r="R35" s="11">
        <v>0</v>
      </c>
      <c r="S35" s="11">
        <v>0</v>
      </c>
      <c r="T35" s="11">
        <v>882.87999999999965</v>
      </c>
      <c r="U35" s="11">
        <v>101.74</v>
      </c>
      <c r="V35" s="11">
        <v>0</v>
      </c>
      <c r="W35" s="11">
        <v>0</v>
      </c>
      <c r="X35" s="11">
        <v>0</v>
      </c>
      <c r="Y35" s="12">
        <f t="shared" si="0"/>
        <v>1017.9599999999997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12.75</v>
      </c>
      <c r="Q36" s="11">
        <v>0</v>
      </c>
      <c r="R36" s="11">
        <v>0</v>
      </c>
      <c r="S36" s="11">
        <v>0</v>
      </c>
      <c r="T36" s="11">
        <v>41.3</v>
      </c>
      <c r="U36" s="11">
        <v>282.73</v>
      </c>
      <c r="V36" s="11">
        <v>0</v>
      </c>
      <c r="W36" s="11">
        <v>0</v>
      </c>
      <c r="X36" s="11">
        <v>0</v>
      </c>
      <c r="Y36" s="12">
        <f t="shared" si="0"/>
        <v>336.78000000000003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568.17000000000007</v>
      </c>
      <c r="W37" s="11">
        <v>0</v>
      </c>
      <c r="X37" s="11">
        <v>0</v>
      </c>
      <c r="Y37" s="12">
        <f t="shared" si="0"/>
        <v>568.17000000000007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2.68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70.569999999999993</v>
      </c>
      <c r="X38" s="11">
        <v>0</v>
      </c>
      <c r="Y38" s="12">
        <f t="shared" si="0"/>
        <v>73.25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1052.56</v>
      </c>
      <c r="D40" s="15">
        <f t="shared" si="1"/>
        <v>546.13000000000011</v>
      </c>
      <c r="E40" s="15">
        <f t="shared" si="1"/>
        <v>928.64</v>
      </c>
      <c r="F40" s="15">
        <f t="shared" si="1"/>
        <v>152.86999999999998</v>
      </c>
      <c r="G40" s="15">
        <f t="shared" si="1"/>
        <v>1716.6500000000005</v>
      </c>
      <c r="H40" s="15">
        <f t="shared" si="1"/>
        <v>721.42999999999972</v>
      </c>
      <c r="I40" s="15">
        <f t="shared" si="1"/>
        <v>697.83000000000015</v>
      </c>
      <c r="J40" s="15">
        <f t="shared" si="1"/>
        <v>396.91999999999973</v>
      </c>
      <c r="K40" s="15">
        <f t="shared" si="1"/>
        <v>539.84999999999991</v>
      </c>
      <c r="L40" s="15">
        <f t="shared" si="1"/>
        <v>731.76</v>
      </c>
      <c r="M40" s="15">
        <f t="shared" si="1"/>
        <v>1618.7399999999998</v>
      </c>
      <c r="N40" s="15">
        <f t="shared" si="1"/>
        <v>187.67000000000002</v>
      </c>
      <c r="O40" s="15">
        <f t="shared" si="1"/>
        <v>83.74</v>
      </c>
      <c r="P40" s="15">
        <f t="shared" si="1"/>
        <v>443.31000000000006</v>
      </c>
      <c r="Q40" s="15">
        <f t="shared" si="1"/>
        <v>285.54000000000008</v>
      </c>
      <c r="R40" s="15">
        <f t="shared" si="1"/>
        <v>892.44999999999982</v>
      </c>
      <c r="S40" s="15">
        <f t="shared" si="1"/>
        <v>59.349999999999994</v>
      </c>
      <c r="T40" s="15">
        <f t="shared" si="1"/>
        <v>924.17999999999961</v>
      </c>
      <c r="U40" s="15">
        <f t="shared" si="1"/>
        <v>384.47</v>
      </c>
      <c r="V40" s="15">
        <f t="shared" si="1"/>
        <v>581.8900000000001</v>
      </c>
      <c r="W40" s="15">
        <f t="shared" si="1"/>
        <v>70.569999999999993</v>
      </c>
      <c r="X40" s="15">
        <f t="shared" si="1"/>
        <v>0</v>
      </c>
      <c r="Y40" s="16">
        <f t="shared" si="1"/>
        <v>13016.550000000001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296.34000000000003</v>
      </c>
      <c r="D18" s="11">
        <v>12.65</v>
      </c>
      <c r="E18" s="11">
        <v>0</v>
      </c>
      <c r="F18" s="11">
        <v>0</v>
      </c>
      <c r="G18" s="11">
        <v>24.27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333.26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49.92</v>
      </c>
      <c r="E19" s="11">
        <v>6.1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56.02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21.980000000000004</v>
      </c>
      <c r="D20" s="11">
        <v>14.18</v>
      </c>
      <c r="E20" s="11">
        <v>165.50999999999996</v>
      </c>
      <c r="F20" s="11">
        <v>0</v>
      </c>
      <c r="G20" s="11">
        <v>7.23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208.89999999999995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10.99</v>
      </c>
      <c r="D21" s="11">
        <v>0</v>
      </c>
      <c r="E21" s="11">
        <v>6.52</v>
      </c>
      <c r="F21" s="11">
        <v>43.89</v>
      </c>
      <c r="G21" s="11">
        <v>21.310000000000002</v>
      </c>
      <c r="H21" s="11">
        <v>8.42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91.13000000000001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62.010000000000005</v>
      </c>
      <c r="D22" s="11">
        <v>0</v>
      </c>
      <c r="E22" s="11">
        <v>30.61</v>
      </c>
      <c r="F22" s="11">
        <v>29.17</v>
      </c>
      <c r="G22" s="11">
        <v>220.42000000000002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342.21000000000004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192.4</v>
      </c>
      <c r="I23" s="11">
        <v>17.55</v>
      </c>
      <c r="J23" s="11">
        <v>0</v>
      </c>
      <c r="K23" s="11">
        <v>9.2899999999999991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219.24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29.9</v>
      </c>
      <c r="I24" s="11">
        <v>299.57</v>
      </c>
      <c r="J24" s="11">
        <v>0</v>
      </c>
      <c r="K24" s="11">
        <v>8.23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337.7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17.11</v>
      </c>
      <c r="J25" s="11">
        <v>117.89</v>
      </c>
      <c r="K25" s="11">
        <v>6.6</v>
      </c>
      <c r="L25" s="11">
        <v>12.67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154.26999999999998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44.21</v>
      </c>
      <c r="L26" s="11">
        <v>0</v>
      </c>
      <c r="M26" s="11">
        <v>23.2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67.41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8.9</v>
      </c>
      <c r="I27" s="11">
        <v>0</v>
      </c>
      <c r="J27" s="11">
        <v>12.95</v>
      </c>
      <c r="K27" s="11">
        <v>0</v>
      </c>
      <c r="L27" s="11">
        <v>76.19</v>
      </c>
      <c r="M27" s="11">
        <v>43.58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141.62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98.679999999999993</v>
      </c>
      <c r="L28" s="11">
        <v>17.05</v>
      </c>
      <c r="M28" s="11">
        <v>318.19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433.91999999999996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36.6</v>
      </c>
      <c r="M29" s="11">
        <v>0</v>
      </c>
      <c r="N29" s="11">
        <v>31.009999999999998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67.61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29.970000000000002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29.970000000000002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29.3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136.60999999999999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165.91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60.83</v>
      </c>
      <c r="R32" s="11">
        <v>40.309999999999995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101.13999999999999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11.11</v>
      </c>
      <c r="R33" s="11">
        <v>302.62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313.73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34.370000000000005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34.370000000000005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11.65</v>
      </c>
      <c r="Q35" s="11">
        <v>0</v>
      </c>
      <c r="R35" s="11">
        <v>0</v>
      </c>
      <c r="S35" s="11">
        <v>0</v>
      </c>
      <c r="T35" s="11">
        <v>368.03</v>
      </c>
      <c r="U35" s="11">
        <v>40.879999999999995</v>
      </c>
      <c r="V35" s="11">
        <v>0</v>
      </c>
      <c r="W35" s="11">
        <v>0</v>
      </c>
      <c r="X35" s="11">
        <v>0</v>
      </c>
      <c r="Y35" s="12">
        <f t="shared" si="0"/>
        <v>420.55999999999995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7.53</v>
      </c>
      <c r="Q36" s="11">
        <v>0</v>
      </c>
      <c r="R36" s="11">
        <v>0</v>
      </c>
      <c r="S36" s="11">
        <v>0</v>
      </c>
      <c r="T36" s="11">
        <v>14.47</v>
      </c>
      <c r="U36" s="11">
        <v>91.27000000000001</v>
      </c>
      <c r="V36" s="11">
        <v>0</v>
      </c>
      <c r="W36" s="11">
        <v>0</v>
      </c>
      <c r="X36" s="11">
        <v>0</v>
      </c>
      <c r="Y36" s="12">
        <f t="shared" si="0"/>
        <v>113.27000000000001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188.98000000000002</v>
      </c>
      <c r="W37" s="11">
        <v>0</v>
      </c>
      <c r="X37" s="11">
        <v>0</v>
      </c>
      <c r="Y37" s="12">
        <f t="shared" si="0"/>
        <v>188.98000000000002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18.78</v>
      </c>
      <c r="X38" s="11">
        <v>0</v>
      </c>
      <c r="Y38" s="12">
        <f t="shared" si="0"/>
        <v>18.78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420.62000000000006</v>
      </c>
      <c r="D40" s="15">
        <f t="shared" si="1"/>
        <v>76.75</v>
      </c>
      <c r="E40" s="15">
        <f t="shared" si="1"/>
        <v>208.73999999999995</v>
      </c>
      <c r="F40" s="15">
        <f t="shared" si="1"/>
        <v>73.06</v>
      </c>
      <c r="G40" s="15">
        <f t="shared" si="1"/>
        <v>273.23</v>
      </c>
      <c r="H40" s="15">
        <f t="shared" si="1"/>
        <v>239.62</v>
      </c>
      <c r="I40" s="15">
        <f t="shared" si="1"/>
        <v>334.23</v>
      </c>
      <c r="J40" s="15">
        <f t="shared" si="1"/>
        <v>130.84</v>
      </c>
      <c r="K40" s="15">
        <f t="shared" si="1"/>
        <v>167.01</v>
      </c>
      <c r="L40" s="15">
        <f t="shared" si="1"/>
        <v>142.51</v>
      </c>
      <c r="M40" s="15">
        <f t="shared" si="1"/>
        <v>384.97</v>
      </c>
      <c r="N40" s="15">
        <f t="shared" si="1"/>
        <v>31.009999999999998</v>
      </c>
      <c r="O40" s="15">
        <f t="shared" si="1"/>
        <v>29.970000000000002</v>
      </c>
      <c r="P40" s="15">
        <f t="shared" si="1"/>
        <v>155.79</v>
      </c>
      <c r="Q40" s="15">
        <f t="shared" si="1"/>
        <v>71.94</v>
      </c>
      <c r="R40" s="15">
        <f t="shared" si="1"/>
        <v>342.93</v>
      </c>
      <c r="S40" s="15">
        <f t="shared" si="1"/>
        <v>34.370000000000005</v>
      </c>
      <c r="T40" s="15">
        <f t="shared" si="1"/>
        <v>382.5</v>
      </c>
      <c r="U40" s="15">
        <f t="shared" si="1"/>
        <v>132.15</v>
      </c>
      <c r="V40" s="15">
        <f t="shared" si="1"/>
        <v>188.98000000000002</v>
      </c>
      <c r="W40" s="15">
        <f t="shared" si="1"/>
        <v>18.78</v>
      </c>
      <c r="X40" s="15">
        <f t="shared" si="1"/>
        <v>0</v>
      </c>
      <c r="Y40" s="16">
        <f t="shared" si="1"/>
        <v>3840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65.25</v>
      </c>
      <c r="D18" s="11">
        <v>29.4</v>
      </c>
      <c r="E18" s="11">
        <v>0</v>
      </c>
      <c r="F18" s="11">
        <v>0</v>
      </c>
      <c r="G18" s="11">
        <v>13.93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108.58000000000001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30.17</v>
      </c>
      <c r="E19" s="11">
        <v>25.21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55.38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15.139999999999999</v>
      </c>
      <c r="E20" s="11">
        <v>50.56</v>
      </c>
      <c r="F20" s="11">
        <v>0</v>
      </c>
      <c r="G20" s="11">
        <v>19.95</v>
      </c>
      <c r="H20" s="11">
        <v>5.49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91.14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0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29.17</v>
      </c>
      <c r="D22" s="11">
        <v>0</v>
      </c>
      <c r="E22" s="11">
        <v>13.07</v>
      </c>
      <c r="F22" s="11">
        <v>0</v>
      </c>
      <c r="G22" s="11">
        <v>211.48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253.72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132.82</v>
      </c>
      <c r="I23" s="11">
        <v>15.41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148.22999999999999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8.7899999999999991</v>
      </c>
      <c r="G24" s="11">
        <v>0</v>
      </c>
      <c r="H24" s="11">
        <v>15.41</v>
      </c>
      <c r="I24" s="11">
        <v>60.46</v>
      </c>
      <c r="J24" s="11">
        <v>0</v>
      </c>
      <c r="K24" s="11">
        <v>8.27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92.929999999999993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24.68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24.68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36.97</v>
      </c>
      <c r="L26" s="11">
        <v>0</v>
      </c>
      <c r="M26" s="11">
        <v>16.86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53.83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9.76</v>
      </c>
      <c r="K27" s="11">
        <v>0</v>
      </c>
      <c r="L27" s="11">
        <v>78.05</v>
      </c>
      <c r="M27" s="11">
        <v>16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103.81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99.39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99.39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18.420000000000002</v>
      </c>
      <c r="M29" s="11">
        <v>6.68</v>
      </c>
      <c r="N29" s="11">
        <v>19.170000000000002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44.27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39.89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39.89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5.69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5.69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7.15</v>
      </c>
      <c r="R33" s="11">
        <v>45.370000000000005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52.52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8.43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8.43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5.45</v>
      </c>
      <c r="Q35" s="11">
        <v>0</v>
      </c>
      <c r="R35" s="11">
        <v>0</v>
      </c>
      <c r="S35" s="11">
        <v>0</v>
      </c>
      <c r="T35" s="11">
        <v>31.099999999999998</v>
      </c>
      <c r="U35" s="11">
        <v>20.41</v>
      </c>
      <c r="V35" s="11">
        <v>0</v>
      </c>
      <c r="W35" s="11">
        <v>0</v>
      </c>
      <c r="X35" s="11">
        <v>0</v>
      </c>
      <c r="Y35" s="12">
        <f t="shared" si="0"/>
        <v>56.959999999999994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17.18</v>
      </c>
      <c r="U36" s="11">
        <v>57.95</v>
      </c>
      <c r="V36" s="11">
        <v>0</v>
      </c>
      <c r="W36" s="11">
        <v>0</v>
      </c>
      <c r="X36" s="11">
        <v>0</v>
      </c>
      <c r="Y36" s="12">
        <f t="shared" si="0"/>
        <v>75.13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38.659999999999997</v>
      </c>
      <c r="W37" s="11">
        <v>0</v>
      </c>
      <c r="X37" s="11">
        <v>0</v>
      </c>
      <c r="Y37" s="12">
        <f t="shared" si="0"/>
        <v>38.659999999999997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7.34</v>
      </c>
      <c r="X38" s="11">
        <v>0</v>
      </c>
      <c r="Y38" s="12">
        <f t="shared" si="0"/>
        <v>7.34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94.42</v>
      </c>
      <c r="D40" s="15">
        <f t="shared" si="1"/>
        <v>74.709999999999994</v>
      </c>
      <c r="E40" s="15">
        <f t="shared" si="1"/>
        <v>88.84</v>
      </c>
      <c r="F40" s="15">
        <f t="shared" si="1"/>
        <v>8.7899999999999991</v>
      </c>
      <c r="G40" s="15">
        <f t="shared" si="1"/>
        <v>245.35999999999999</v>
      </c>
      <c r="H40" s="15">
        <f t="shared" si="1"/>
        <v>153.72</v>
      </c>
      <c r="I40" s="15">
        <f t="shared" si="1"/>
        <v>75.87</v>
      </c>
      <c r="J40" s="15">
        <f t="shared" si="1"/>
        <v>34.44</v>
      </c>
      <c r="K40" s="15">
        <f t="shared" si="1"/>
        <v>45.239999999999995</v>
      </c>
      <c r="L40" s="15">
        <f t="shared" si="1"/>
        <v>96.47</v>
      </c>
      <c r="M40" s="15">
        <f t="shared" si="1"/>
        <v>138.93</v>
      </c>
      <c r="N40" s="15">
        <f t="shared" si="1"/>
        <v>19.170000000000002</v>
      </c>
      <c r="O40" s="15">
        <f t="shared" si="1"/>
        <v>0</v>
      </c>
      <c r="P40" s="15">
        <f t="shared" si="1"/>
        <v>45.34</v>
      </c>
      <c r="Q40" s="15">
        <f t="shared" si="1"/>
        <v>7.15</v>
      </c>
      <c r="R40" s="15">
        <f t="shared" si="1"/>
        <v>51.06</v>
      </c>
      <c r="S40" s="15">
        <f t="shared" si="1"/>
        <v>8.43</v>
      </c>
      <c r="T40" s="15">
        <f t="shared" si="1"/>
        <v>48.28</v>
      </c>
      <c r="U40" s="15">
        <f t="shared" si="1"/>
        <v>78.36</v>
      </c>
      <c r="V40" s="15">
        <f t="shared" si="1"/>
        <v>38.659999999999997</v>
      </c>
      <c r="W40" s="15">
        <f t="shared" si="1"/>
        <v>7.34</v>
      </c>
      <c r="X40" s="15">
        <f t="shared" si="1"/>
        <v>0</v>
      </c>
      <c r="Y40" s="16">
        <f t="shared" si="1"/>
        <v>1360.5800000000004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249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308</v>
      </c>
      <c r="D18" s="11">
        <v>25</v>
      </c>
      <c r="E18" s="11">
        <v>24</v>
      </c>
      <c r="F18" s="11">
        <v>0</v>
      </c>
      <c r="G18" s="11">
        <v>57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19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432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</v>
      </c>
      <c r="D19" s="11">
        <v>236</v>
      </c>
      <c r="E19" s="11">
        <v>31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273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</v>
      </c>
      <c r="D20" s="11">
        <v>85</v>
      </c>
      <c r="E20" s="11">
        <v>449</v>
      </c>
      <c r="F20" s="11">
        <v>0</v>
      </c>
      <c r="G20" s="11">
        <v>39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580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18</v>
      </c>
      <c r="E21" s="11">
        <v>32</v>
      </c>
      <c r="F21" s="11">
        <v>24</v>
      </c>
      <c r="G21" s="11">
        <v>28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102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108</v>
      </c>
      <c r="D22" s="11">
        <v>0</v>
      </c>
      <c r="E22" s="11">
        <v>31</v>
      </c>
      <c r="F22" s="11">
        <v>0</v>
      </c>
      <c r="G22" s="11">
        <v>882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1021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257</v>
      </c>
      <c r="I23" s="11">
        <v>0</v>
      </c>
      <c r="J23" s="11">
        <v>0</v>
      </c>
      <c r="K23" s="11">
        <v>10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267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28</v>
      </c>
      <c r="I24" s="11">
        <v>211</v>
      </c>
      <c r="J24" s="11">
        <v>0</v>
      </c>
      <c r="K24" s="11">
        <v>26</v>
      </c>
      <c r="L24" s="11">
        <v>0</v>
      </c>
      <c r="M24" s="11">
        <v>7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272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143</v>
      </c>
      <c r="K25" s="11">
        <v>10</v>
      </c>
      <c r="L25" s="11">
        <v>31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184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10</v>
      </c>
      <c r="I26" s="11">
        <v>0</v>
      </c>
      <c r="J26" s="11">
        <v>0</v>
      </c>
      <c r="K26" s="11">
        <v>79</v>
      </c>
      <c r="L26" s="11">
        <v>42</v>
      </c>
      <c r="M26" s="11">
        <v>113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244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26</v>
      </c>
      <c r="K27" s="11">
        <v>27</v>
      </c>
      <c r="L27" s="11">
        <v>251</v>
      </c>
      <c r="M27" s="11">
        <v>62</v>
      </c>
      <c r="N27" s="11">
        <v>18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383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135</v>
      </c>
      <c r="L28" s="11">
        <v>16</v>
      </c>
      <c r="M28" s="11">
        <v>578</v>
      </c>
      <c r="N28" s="11">
        <v>16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14</v>
      </c>
      <c r="W28" s="11">
        <v>0</v>
      </c>
      <c r="X28" s="11">
        <v>0</v>
      </c>
      <c r="Y28" s="12">
        <v>759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45</v>
      </c>
      <c r="M29" s="11">
        <v>18</v>
      </c>
      <c r="N29" s="11">
        <v>48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111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43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43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19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20</v>
      </c>
      <c r="N31" s="11">
        <v>0</v>
      </c>
      <c r="O31" s="11">
        <v>0</v>
      </c>
      <c r="P31" s="11">
        <v>185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224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6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143</v>
      </c>
      <c r="R32" s="11">
        <v>67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216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11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33</v>
      </c>
      <c r="R33" s="11">
        <v>394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437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11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11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16</v>
      </c>
      <c r="Q35" s="11">
        <v>0</v>
      </c>
      <c r="R35" s="11">
        <v>0</v>
      </c>
      <c r="S35" s="11">
        <v>0</v>
      </c>
      <c r="T35" s="11">
        <v>401</v>
      </c>
      <c r="U35" s="11">
        <v>10</v>
      </c>
      <c r="V35" s="11">
        <v>0</v>
      </c>
      <c r="W35" s="11">
        <v>0</v>
      </c>
      <c r="X35" s="11">
        <v>0</v>
      </c>
      <c r="Y35" s="12">
        <v>428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5</v>
      </c>
      <c r="Q36" s="11">
        <v>0</v>
      </c>
      <c r="R36" s="11">
        <v>0</v>
      </c>
      <c r="S36" s="11">
        <v>0</v>
      </c>
      <c r="T36" s="11">
        <v>10</v>
      </c>
      <c r="U36" s="11">
        <v>99</v>
      </c>
      <c r="V36" s="11">
        <v>0</v>
      </c>
      <c r="W36" s="11">
        <v>0</v>
      </c>
      <c r="X36" s="11">
        <v>0</v>
      </c>
      <c r="Y36" s="12">
        <v>114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303</v>
      </c>
      <c r="W37" s="11">
        <v>0</v>
      </c>
      <c r="X37" s="11">
        <v>0</v>
      </c>
      <c r="Y37" s="12">
        <v>303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13</v>
      </c>
      <c r="X38" s="11">
        <v>0</v>
      </c>
      <c r="Y38" s="12">
        <v>16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448</v>
      </c>
      <c r="D40" s="15">
        <v>365</v>
      </c>
      <c r="E40" s="15">
        <v>568</v>
      </c>
      <c r="F40" s="15">
        <v>24</v>
      </c>
      <c r="G40" s="15">
        <v>1022</v>
      </c>
      <c r="H40" s="15">
        <v>295</v>
      </c>
      <c r="I40" s="15">
        <v>211</v>
      </c>
      <c r="J40" s="15">
        <v>169</v>
      </c>
      <c r="K40" s="15">
        <v>286</v>
      </c>
      <c r="L40" s="15">
        <v>386</v>
      </c>
      <c r="M40" s="15">
        <v>797</v>
      </c>
      <c r="N40" s="15">
        <v>83</v>
      </c>
      <c r="O40" s="15">
        <v>43</v>
      </c>
      <c r="P40" s="15">
        <v>226</v>
      </c>
      <c r="Q40" s="15">
        <v>179</v>
      </c>
      <c r="R40" s="15">
        <v>461</v>
      </c>
      <c r="S40" s="15">
        <v>11</v>
      </c>
      <c r="T40" s="15">
        <v>411</v>
      </c>
      <c r="U40" s="15">
        <v>110</v>
      </c>
      <c r="V40" s="15">
        <v>316</v>
      </c>
      <c r="W40" s="15">
        <v>13</v>
      </c>
      <c r="X40" s="15">
        <v>0</v>
      </c>
      <c r="Y40" s="16">
        <v>6422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45"/>
  <sheetViews>
    <sheetView workbookViewId="0">
      <selection activeCell="A40" sqref="A40"/>
    </sheetView>
  </sheetViews>
  <sheetFormatPr baseColWidth="10" defaultColWidth="11.42578125" defaultRowHeight="15" x14ac:dyDescent="0.25"/>
  <cols>
    <col min="1" max="1" width="57.7109375" style="36" customWidth="1"/>
    <col min="2" max="2" width="43" style="35" bestFit="1" customWidth="1"/>
    <col min="3" max="112" width="11.42578125" style="35"/>
    <col min="113" max="113" width="11.42578125" style="36"/>
    <col min="114" max="16384" width="11.42578125" style="35"/>
  </cols>
  <sheetData>
    <row r="1" spans="1:113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2"/>
    </row>
    <row r="2" spans="1:113" s="17" customFormat="1" ht="5.25" customHeight="1" x14ac:dyDescent="0.25">
      <c r="A2" s="24"/>
      <c r="DI2" s="5"/>
    </row>
    <row r="3" spans="1:113" s="17" customFormat="1" x14ac:dyDescent="0.25">
      <c r="A3" s="24" t="s">
        <v>26</v>
      </c>
      <c r="B3" s="25"/>
      <c r="C3" s="18"/>
      <c r="D3" s="18"/>
      <c r="DI3" s="5"/>
    </row>
    <row r="4" spans="1:113" s="17" customFormat="1" ht="14.25" customHeight="1" x14ac:dyDescent="0.25">
      <c r="A4" s="5" t="s">
        <v>27</v>
      </c>
      <c r="B4" s="25" t="s">
        <v>61</v>
      </c>
      <c r="C4" s="19"/>
      <c r="D4" s="19"/>
      <c r="DI4" s="5"/>
    </row>
    <row r="5" spans="1:113" s="17" customFormat="1" x14ac:dyDescent="0.25">
      <c r="A5" s="24" t="s">
        <v>28</v>
      </c>
      <c r="B5" s="26" t="s">
        <v>29</v>
      </c>
      <c r="C5" s="27"/>
      <c r="D5" s="27"/>
      <c r="E5" s="28"/>
      <c r="DI5" s="5"/>
    </row>
    <row r="6" spans="1:113" s="17" customFormat="1" x14ac:dyDescent="0.25">
      <c r="A6" s="24"/>
      <c r="B6" s="64" t="s">
        <v>669</v>
      </c>
      <c r="C6" s="27"/>
      <c r="D6" s="27"/>
      <c r="E6" s="28"/>
      <c r="DI6" s="5"/>
    </row>
    <row r="7" spans="1:113" s="17" customFormat="1" x14ac:dyDescent="0.25">
      <c r="A7" s="24"/>
      <c r="B7" s="52" t="s">
        <v>257</v>
      </c>
      <c r="C7" s="27"/>
      <c r="D7" s="27"/>
      <c r="E7" s="28"/>
      <c r="DI7" s="5"/>
    </row>
    <row r="8" spans="1:113" s="17" customFormat="1" x14ac:dyDescent="0.25">
      <c r="A8" s="5" t="s">
        <v>31</v>
      </c>
      <c r="B8" s="29" t="s">
        <v>4</v>
      </c>
      <c r="C8" s="30"/>
      <c r="D8" s="30"/>
      <c r="E8" s="28"/>
      <c r="G8" s="31"/>
      <c r="DI8" s="5"/>
    </row>
    <row r="9" spans="1:113" s="17" customFormat="1" x14ac:dyDescent="0.25">
      <c r="A9" s="5" t="s">
        <v>1</v>
      </c>
      <c r="B9" s="29" t="s">
        <v>6</v>
      </c>
      <c r="C9" s="30"/>
      <c r="D9" s="30"/>
      <c r="E9" s="28"/>
      <c r="DI9" s="5"/>
    </row>
    <row r="10" spans="1:113" s="17" customFormat="1" x14ac:dyDescent="0.25">
      <c r="A10" s="5" t="s">
        <v>0</v>
      </c>
      <c r="B10" s="29" t="s">
        <v>5</v>
      </c>
      <c r="C10" s="30"/>
      <c r="D10" s="30"/>
      <c r="E10" s="28"/>
      <c r="DI10" s="5"/>
    </row>
    <row r="11" spans="1:113" s="17" customFormat="1" x14ac:dyDescent="0.25">
      <c r="A11" s="5" t="s">
        <v>14</v>
      </c>
      <c r="B11" s="25">
        <v>2015</v>
      </c>
      <c r="C11" s="32"/>
      <c r="D11" s="32"/>
      <c r="E11" s="28"/>
      <c r="DI11" s="5"/>
    </row>
    <row r="12" spans="1:113" s="17" customFormat="1" x14ac:dyDescent="0.25">
      <c r="A12" s="5" t="s">
        <v>15</v>
      </c>
      <c r="B12" s="26" t="s">
        <v>256</v>
      </c>
      <c r="C12" s="27"/>
      <c r="D12" s="27"/>
      <c r="E12" s="28"/>
      <c r="DI12" s="5"/>
    </row>
    <row r="13" spans="1:113" s="17" customFormat="1" x14ac:dyDescent="0.25">
      <c r="A13" s="5" t="s">
        <v>37</v>
      </c>
      <c r="B13" s="26" t="s">
        <v>60</v>
      </c>
      <c r="C13" s="27"/>
      <c r="D13" s="27"/>
      <c r="E13" s="28"/>
      <c r="DI13" s="5"/>
    </row>
    <row r="14" spans="1:113" s="17" customFormat="1" ht="6" customHeight="1" x14ac:dyDescent="0.25">
      <c r="C14" s="19"/>
      <c r="D14" s="19"/>
      <c r="DI14" s="5"/>
    </row>
    <row r="15" spans="1:113" s="17" customFormat="1" x14ac:dyDescent="0.25">
      <c r="A15" s="24" t="s">
        <v>18</v>
      </c>
      <c r="B15" s="33" t="s">
        <v>59</v>
      </c>
      <c r="C15" s="19"/>
      <c r="D15" s="19"/>
      <c r="DI15" s="5"/>
    </row>
    <row r="16" spans="1:113" s="17" customFormat="1" x14ac:dyDescent="0.25">
      <c r="B16" s="19"/>
      <c r="C16" s="19"/>
      <c r="D16" s="34" t="s">
        <v>38</v>
      </c>
      <c r="E16" s="34" t="s">
        <v>77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DG16" s="5"/>
    </row>
    <row r="17" spans="1:113" s="17" customFormat="1" ht="15.75" thickBot="1" x14ac:dyDescent="0.3">
      <c r="DG17" s="5"/>
    </row>
    <row r="18" spans="1:113" s="5" customFormat="1" ht="16.5" thickTop="1" thickBot="1" x14ac:dyDescent="0.3">
      <c r="A18" s="6" t="s">
        <v>29</v>
      </c>
      <c r="B18" s="7"/>
      <c r="C18" s="7">
        <v>1</v>
      </c>
      <c r="D18" s="7">
        <v>2</v>
      </c>
      <c r="E18" s="7">
        <v>3</v>
      </c>
      <c r="F18" s="7">
        <v>4</v>
      </c>
      <c r="G18" s="7">
        <v>5</v>
      </c>
      <c r="H18" s="7">
        <v>6</v>
      </c>
      <c r="I18" s="7">
        <v>7</v>
      </c>
      <c r="J18" s="7">
        <v>8</v>
      </c>
      <c r="K18" s="7">
        <v>9</v>
      </c>
      <c r="L18" s="7">
        <v>10</v>
      </c>
      <c r="M18" s="7">
        <v>11</v>
      </c>
      <c r="N18" s="7">
        <v>12</v>
      </c>
      <c r="O18" s="7">
        <v>13</v>
      </c>
      <c r="P18" s="7">
        <v>14</v>
      </c>
      <c r="Q18" s="7">
        <v>15</v>
      </c>
      <c r="R18" s="7">
        <v>16</v>
      </c>
      <c r="S18" s="7">
        <v>17</v>
      </c>
      <c r="T18" s="7">
        <v>18</v>
      </c>
      <c r="U18" s="7">
        <v>19</v>
      </c>
      <c r="V18" s="7">
        <v>20</v>
      </c>
      <c r="W18" s="7">
        <v>21</v>
      </c>
      <c r="X18" s="7">
        <v>999</v>
      </c>
      <c r="Y18" s="8" t="s">
        <v>39</v>
      </c>
    </row>
    <row r="19" spans="1:113" ht="16.5" thickTop="1" thickBot="1" x14ac:dyDescent="0.3">
      <c r="A19" s="9" t="s">
        <v>73</v>
      </c>
      <c r="B19" s="10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1407</v>
      </c>
      <c r="R19" s="11">
        <v>1586</v>
      </c>
      <c r="S19" s="11">
        <v>220</v>
      </c>
      <c r="T19" s="11">
        <v>0</v>
      </c>
      <c r="U19" s="11">
        <v>0</v>
      </c>
      <c r="V19" s="11">
        <v>752</v>
      </c>
      <c r="W19" s="11">
        <v>483</v>
      </c>
      <c r="X19" s="11">
        <v>0</v>
      </c>
      <c r="Y19" s="12">
        <v>4447</v>
      </c>
      <c r="DI19" s="35"/>
    </row>
    <row r="20" spans="1:113" ht="16.5" thickTop="1" thickBot="1" x14ac:dyDescent="0.3">
      <c r="A20" s="9" t="s">
        <v>74</v>
      </c>
      <c r="B20" s="10">
        <v>2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749</v>
      </c>
      <c r="R20" s="11">
        <v>1538</v>
      </c>
      <c r="S20" s="11">
        <v>131</v>
      </c>
      <c r="T20" s="11">
        <v>0</v>
      </c>
      <c r="U20" s="11">
        <v>0</v>
      </c>
      <c r="V20" s="11">
        <v>474</v>
      </c>
      <c r="W20" s="11">
        <v>218</v>
      </c>
      <c r="X20" s="11">
        <v>0</v>
      </c>
      <c r="Y20" s="12">
        <v>3110</v>
      </c>
      <c r="DI20" s="35"/>
    </row>
    <row r="21" spans="1:113" ht="16.5" thickTop="1" thickBot="1" x14ac:dyDescent="0.3">
      <c r="A21" s="9" t="s">
        <v>75</v>
      </c>
      <c r="B21" s="10">
        <v>3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754</v>
      </c>
      <c r="R21" s="11">
        <v>1174</v>
      </c>
      <c r="S21" s="11">
        <v>101</v>
      </c>
      <c r="T21" s="11">
        <v>0</v>
      </c>
      <c r="U21" s="11">
        <v>0</v>
      </c>
      <c r="V21" s="11">
        <v>518</v>
      </c>
      <c r="W21" s="11">
        <v>199</v>
      </c>
      <c r="X21" s="11">
        <v>0</v>
      </c>
      <c r="Y21" s="12">
        <v>2745</v>
      </c>
      <c r="DI21" s="35"/>
    </row>
    <row r="22" spans="1:113" ht="16.5" thickTop="1" thickBot="1" x14ac:dyDescent="0.3">
      <c r="A22" s="9" t="s">
        <v>76</v>
      </c>
      <c r="B22" s="10">
        <v>4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565</v>
      </c>
      <c r="R22" s="11">
        <v>660</v>
      </c>
      <c r="S22" s="11">
        <v>50</v>
      </c>
      <c r="T22" s="11">
        <v>0</v>
      </c>
      <c r="U22" s="11">
        <v>0</v>
      </c>
      <c r="V22" s="11">
        <v>327</v>
      </c>
      <c r="W22" s="11">
        <v>124</v>
      </c>
      <c r="X22" s="11">
        <v>0</v>
      </c>
      <c r="Y22" s="12">
        <v>1727</v>
      </c>
      <c r="DI22" s="35"/>
    </row>
    <row r="23" spans="1:113" ht="16.5" thickTop="1" thickBot="1" x14ac:dyDescent="0.3">
      <c r="A23" s="9" t="s">
        <v>78</v>
      </c>
      <c r="B23" s="10">
        <v>5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1254</v>
      </c>
      <c r="R23" s="11">
        <v>1336</v>
      </c>
      <c r="S23" s="11">
        <v>89</v>
      </c>
      <c r="T23" s="11">
        <v>0</v>
      </c>
      <c r="U23" s="11">
        <v>0</v>
      </c>
      <c r="V23" s="11">
        <v>391</v>
      </c>
      <c r="W23" s="11">
        <v>224</v>
      </c>
      <c r="X23" s="11">
        <v>0</v>
      </c>
      <c r="Y23" s="12">
        <v>3294</v>
      </c>
      <c r="DI23" s="35"/>
    </row>
    <row r="24" spans="1:113" ht="16.5" thickTop="1" thickBot="1" x14ac:dyDescent="0.3">
      <c r="A24" s="9" t="s">
        <v>254</v>
      </c>
      <c r="B24" s="10">
        <v>6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362</v>
      </c>
      <c r="R24" s="11">
        <v>436</v>
      </c>
      <c r="S24" s="11">
        <v>171</v>
      </c>
      <c r="T24" s="11">
        <v>0</v>
      </c>
      <c r="U24" s="11">
        <v>0</v>
      </c>
      <c r="V24" s="11">
        <v>223</v>
      </c>
      <c r="W24" s="11">
        <v>88</v>
      </c>
      <c r="X24" s="11">
        <v>0</v>
      </c>
      <c r="Y24" s="12">
        <v>1280</v>
      </c>
      <c r="DI24" s="35"/>
    </row>
    <row r="25" spans="1:113" ht="16.5" thickTop="1" thickBot="1" x14ac:dyDescent="0.3">
      <c r="A25" s="9" t="s">
        <v>69</v>
      </c>
      <c r="B25" s="10">
        <v>7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55</v>
      </c>
      <c r="R25" s="11">
        <v>116</v>
      </c>
      <c r="S25" s="11">
        <v>167</v>
      </c>
      <c r="T25" s="11">
        <v>0</v>
      </c>
      <c r="U25" s="11">
        <v>0</v>
      </c>
      <c r="V25" s="11">
        <v>176</v>
      </c>
      <c r="W25" s="11">
        <v>52</v>
      </c>
      <c r="X25" s="11">
        <v>0</v>
      </c>
      <c r="Y25" s="12">
        <v>565</v>
      </c>
      <c r="DI25" s="35"/>
    </row>
    <row r="26" spans="1:113" ht="16.5" thickTop="1" thickBot="1" x14ac:dyDescent="0.3">
      <c r="A26" s="9" t="s">
        <v>70</v>
      </c>
      <c r="B26" s="10">
        <v>8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151</v>
      </c>
      <c r="R26" s="11">
        <v>136</v>
      </c>
      <c r="S26" s="11">
        <v>258</v>
      </c>
      <c r="T26" s="11">
        <v>0</v>
      </c>
      <c r="U26" s="11">
        <v>0</v>
      </c>
      <c r="V26" s="11">
        <v>192</v>
      </c>
      <c r="W26" s="11">
        <v>55</v>
      </c>
      <c r="X26" s="11">
        <v>0</v>
      </c>
      <c r="Y26" s="12">
        <v>793</v>
      </c>
      <c r="DI26" s="35"/>
    </row>
    <row r="27" spans="1:113" ht="16.5" thickTop="1" thickBot="1" x14ac:dyDescent="0.3">
      <c r="A27" s="9" t="s">
        <v>63</v>
      </c>
      <c r="B27" s="10">
        <v>9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224</v>
      </c>
      <c r="R27" s="11">
        <v>273</v>
      </c>
      <c r="S27" s="11">
        <v>346</v>
      </c>
      <c r="T27" s="11">
        <v>0</v>
      </c>
      <c r="U27" s="11">
        <v>0</v>
      </c>
      <c r="V27" s="11">
        <v>245</v>
      </c>
      <c r="W27" s="11">
        <v>67</v>
      </c>
      <c r="X27" s="11">
        <v>0</v>
      </c>
      <c r="Y27" s="12">
        <v>1155</v>
      </c>
      <c r="DI27" s="35"/>
    </row>
    <row r="28" spans="1:113" ht="16.5" thickTop="1" thickBot="1" x14ac:dyDescent="0.3">
      <c r="A28" s="9" t="s">
        <v>64</v>
      </c>
      <c r="B28" s="10">
        <v>10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83</v>
      </c>
      <c r="R28" s="11">
        <v>118</v>
      </c>
      <c r="S28" s="11">
        <v>394</v>
      </c>
      <c r="T28" s="11">
        <v>0</v>
      </c>
      <c r="U28" s="11">
        <v>0</v>
      </c>
      <c r="V28" s="11">
        <v>130</v>
      </c>
      <c r="W28" s="11">
        <v>33</v>
      </c>
      <c r="X28" s="11">
        <v>0</v>
      </c>
      <c r="Y28" s="12">
        <v>759</v>
      </c>
      <c r="DI28" s="35"/>
    </row>
    <row r="29" spans="1:113" ht="16.5" thickTop="1" thickBot="1" x14ac:dyDescent="0.3">
      <c r="A29" s="9" t="s">
        <v>79</v>
      </c>
      <c r="B29" s="10">
        <v>11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103</v>
      </c>
      <c r="R29" s="11">
        <v>143</v>
      </c>
      <c r="S29" s="11">
        <v>388</v>
      </c>
      <c r="T29" s="11">
        <v>0</v>
      </c>
      <c r="U29" s="11">
        <v>0</v>
      </c>
      <c r="V29" s="11">
        <v>93</v>
      </c>
      <c r="W29" s="11">
        <v>41</v>
      </c>
      <c r="X29" s="11">
        <v>0</v>
      </c>
      <c r="Y29" s="12">
        <v>769</v>
      </c>
      <c r="DI29" s="35"/>
    </row>
    <row r="30" spans="1:113" ht="16.5" thickTop="1" thickBot="1" x14ac:dyDescent="0.3">
      <c r="A30" s="9" t="s">
        <v>65</v>
      </c>
      <c r="B30" s="10">
        <v>12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26</v>
      </c>
      <c r="R30" s="11">
        <v>15</v>
      </c>
      <c r="S30" s="11">
        <v>106</v>
      </c>
      <c r="T30" s="11">
        <v>0</v>
      </c>
      <c r="U30" s="11">
        <v>0</v>
      </c>
      <c r="V30" s="11">
        <v>52</v>
      </c>
      <c r="W30" s="11">
        <v>29</v>
      </c>
      <c r="X30" s="11">
        <v>0</v>
      </c>
      <c r="Y30" s="12">
        <v>228</v>
      </c>
      <c r="DI30" s="35"/>
    </row>
    <row r="31" spans="1:113" ht="16.5" thickTop="1" thickBot="1" x14ac:dyDescent="0.3">
      <c r="A31" s="9" t="s">
        <v>66</v>
      </c>
      <c r="B31" s="10">
        <v>13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21</v>
      </c>
      <c r="R31" s="11">
        <v>7</v>
      </c>
      <c r="S31" s="11">
        <v>6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34</v>
      </c>
      <c r="DI31" s="35"/>
    </row>
    <row r="32" spans="1:113" ht="16.5" thickTop="1" thickBot="1" x14ac:dyDescent="0.3">
      <c r="A32" s="9" t="s">
        <v>67</v>
      </c>
      <c r="B32" s="10">
        <v>14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670</v>
      </c>
      <c r="R32" s="11">
        <v>959</v>
      </c>
      <c r="S32" s="11">
        <v>174</v>
      </c>
      <c r="T32" s="11">
        <v>0</v>
      </c>
      <c r="U32" s="11">
        <v>0</v>
      </c>
      <c r="V32" s="11">
        <v>744</v>
      </c>
      <c r="W32" s="11">
        <v>178</v>
      </c>
      <c r="X32" s="11">
        <v>0</v>
      </c>
      <c r="Y32" s="12">
        <v>2724</v>
      </c>
      <c r="DI32" s="35"/>
    </row>
    <row r="33" spans="1:116" ht="15.6" thickTop="1" thickBot="1" x14ac:dyDescent="0.35">
      <c r="A33" s="9" t="s">
        <v>71</v>
      </c>
      <c r="B33" s="10">
        <v>15</v>
      </c>
      <c r="C33" s="11">
        <v>1370</v>
      </c>
      <c r="D33" s="11">
        <v>734</v>
      </c>
      <c r="E33" s="11">
        <v>702</v>
      </c>
      <c r="F33" s="11">
        <v>569</v>
      </c>
      <c r="G33" s="11">
        <v>1317</v>
      </c>
      <c r="H33" s="11">
        <v>385</v>
      </c>
      <c r="I33" s="11">
        <v>67</v>
      </c>
      <c r="J33" s="11">
        <v>128</v>
      </c>
      <c r="K33" s="11">
        <v>260</v>
      </c>
      <c r="L33" s="11">
        <v>71</v>
      </c>
      <c r="M33" s="11">
        <v>62</v>
      </c>
      <c r="N33" s="11">
        <v>23</v>
      </c>
      <c r="O33" s="11">
        <v>5</v>
      </c>
      <c r="P33" s="11">
        <v>608</v>
      </c>
      <c r="Q33" s="11">
        <v>0</v>
      </c>
      <c r="R33" s="11">
        <v>0</v>
      </c>
      <c r="S33" s="11">
        <v>0</v>
      </c>
      <c r="T33" s="11">
        <v>107</v>
      </c>
      <c r="U33" s="11">
        <v>86</v>
      </c>
      <c r="V33" s="11">
        <v>0</v>
      </c>
      <c r="W33" s="11">
        <v>0</v>
      </c>
      <c r="X33" s="11">
        <v>0</v>
      </c>
      <c r="Y33" s="12">
        <v>6494</v>
      </c>
      <c r="DI33" s="35"/>
    </row>
    <row r="34" spans="1:116" ht="16.5" thickTop="1" thickBot="1" x14ac:dyDescent="0.3">
      <c r="A34" s="9" t="s">
        <v>72</v>
      </c>
      <c r="B34" s="10">
        <v>16</v>
      </c>
      <c r="C34" s="11">
        <v>1683</v>
      </c>
      <c r="D34" s="11">
        <v>1348</v>
      </c>
      <c r="E34" s="11">
        <v>1020</v>
      </c>
      <c r="F34" s="11">
        <v>747</v>
      </c>
      <c r="G34" s="11">
        <v>1267</v>
      </c>
      <c r="H34" s="11">
        <v>585</v>
      </c>
      <c r="I34" s="11">
        <v>201</v>
      </c>
      <c r="J34" s="11">
        <v>120</v>
      </c>
      <c r="K34" s="11">
        <v>270</v>
      </c>
      <c r="L34" s="11">
        <v>125</v>
      </c>
      <c r="M34" s="11">
        <v>149</v>
      </c>
      <c r="N34" s="11">
        <v>22</v>
      </c>
      <c r="O34" s="11">
        <v>7</v>
      </c>
      <c r="P34" s="11">
        <v>960</v>
      </c>
      <c r="Q34" s="11">
        <v>0</v>
      </c>
      <c r="R34" s="11">
        <v>0</v>
      </c>
      <c r="S34" s="11">
        <v>0</v>
      </c>
      <c r="T34" s="11">
        <v>101</v>
      </c>
      <c r="U34" s="11">
        <v>138</v>
      </c>
      <c r="V34" s="11">
        <v>0</v>
      </c>
      <c r="W34" s="11">
        <v>0</v>
      </c>
      <c r="X34" s="11">
        <v>0</v>
      </c>
      <c r="Y34" s="12">
        <v>8744</v>
      </c>
      <c r="DI34" s="35"/>
    </row>
    <row r="35" spans="1:116" ht="15.6" thickTop="1" thickBot="1" x14ac:dyDescent="0.35">
      <c r="A35" s="9" t="s">
        <v>255</v>
      </c>
      <c r="B35" s="10">
        <v>17</v>
      </c>
      <c r="C35" s="11">
        <v>261</v>
      </c>
      <c r="D35" s="11">
        <v>170</v>
      </c>
      <c r="E35" s="11">
        <v>95</v>
      </c>
      <c r="F35" s="11">
        <v>38</v>
      </c>
      <c r="G35" s="11">
        <v>76</v>
      </c>
      <c r="H35" s="11">
        <v>179</v>
      </c>
      <c r="I35" s="11">
        <v>189</v>
      </c>
      <c r="J35" s="11">
        <v>238</v>
      </c>
      <c r="K35" s="11">
        <v>369</v>
      </c>
      <c r="L35" s="11">
        <v>380</v>
      </c>
      <c r="M35" s="11">
        <v>393</v>
      </c>
      <c r="N35" s="11">
        <v>107</v>
      </c>
      <c r="O35" s="11">
        <v>6</v>
      </c>
      <c r="P35" s="11">
        <v>135</v>
      </c>
      <c r="Q35" s="11">
        <v>0</v>
      </c>
      <c r="R35" s="11">
        <v>0</v>
      </c>
      <c r="S35" s="11">
        <v>0</v>
      </c>
      <c r="T35" s="11">
        <v>25</v>
      </c>
      <c r="U35" s="11">
        <v>20</v>
      </c>
      <c r="V35" s="11">
        <v>0</v>
      </c>
      <c r="W35" s="11">
        <v>0</v>
      </c>
      <c r="X35" s="11">
        <v>0</v>
      </c>
      <c r="Y35" s="12">
        <v>2681</v>
      </c>
      <c r="DI35" s="35"/>
    </row>
    <row r="36" spans="1:116" ht="16.5" thickTop="1" thickBot="1" x14ac:dyDescent="0.3">
      <c r="A36" s="9" t="s">
        <v>80</v>
      </c>
      <c r="B36" s="10">
        <v>18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73</v>
      </c>
      <c r="R36" s="11">
        <v>111</v>
      </c>
      <c r="S36" s="11">
        <v>25</v>
      </c>
      <c r="T36" s="11">
        <v>0</v>
      </c>
      <c r="U36" s="11">
        <v>0</v>
      </c>
      <c r="V36" s="11">
        <v>82</v>
      </c>
      <c r="W36" s="11">
        <v>69</v>
      </c>
      <c r="X36" s="11">
        <v>0</v>
      </c>
      <c r="Y36" s="12">
        <v>361</v>
      </c>
      <c r="DI36" s="35"/>
    </row>
    <row r="37" spans="1:116" ht="15.6" thickTop="1" thickBot="1" x14ac:dyDescent="0.35">
      <c r="A37" s="9" t="s">
        <v>81</v>
      </c>
      <c r="B37" s="10">
        <v>19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95</v>
      </c>
      <c r="R37" s="11">
        <v>114</v>
      </c>
      <c r="S37" s="11">
        <v>20</v>
      </c>
      <c r="T37" s="11">
        <v>0</v>
      </c>
      <c r="U37" s="11">
        <v>0</v>
      </c>
      <c r="V37" s="11">
        <v>58</v>
      </c>
      <c r="W37" s="11">
        <v>35</v>
      </c>
      <c r="X37" s="11">
        <v>0</v>
      </c>
      <c r="Y37" s="12">
        <v>322</v>
      </c>
      <c r="DI37" s="35"/>
    </row>
    <row r="38" spans="1:116" ht="16.5" thickTop="1" thickBot="1" x14ac:dyDescent="0.3">
      <c r="A38" s="9" t="s">
        <v>68</v>
      </c>
      <c r="B38" s="10">
        <v>20</v>
      </c>
      <c r="C38" s="11">
        <v>741</v>
      </c>
      <c r="D38" s="11">
        <v>514</v>
      </c>
      <c r="E38" s="11">
        <v>429</v>
      </c>
      <c r="F38" s="11">
        <v>373</v>
      </c>
      <c r="G38" s="11">
        <v>433</v>
      </c>
      <c r="H38" s="11">
        <v>303</v>
      </c>
      <c r="I38" s="11">
        <v>177</v>
      </c>
      <c r="J38" s="11">
        <v>125</v>
      </c>
      <c r="K38" s="11">
        <v>298</v>
      </c>
      <c r="L38" s="11">
        <v>111</v>
      </c>
      <c r="M38" s="11">
        <v>109</v>
      </c>
      <c r="N38" s="11">
        <v>44</v>
      </c>
      <c r="O38" s="11">
        <v>0</v>
      </c>
      <c r="P38" s="11">
        <v>819</v>
      </c>
      <c r="Q38" s="11">
        <v>0</v>
      </c>
      <c r="R38" s="11">
        <v>0</v>
      </c>
      <c r="S38" s="11">
        <v>0</v>
      </c>
      <c r="T38" s="11">
        <v>72</v>
      </c>
      <c r="U38" s="11">
        <v>52</v>
      </c>
      <c r="V38" s="11">
        <v>0</v>
      </c>
      <c r="W38" s="11">
        <v>0</v>
      </c>
      <c r="X38" s="11">
        <v>0</v>
      </c>
      <c r="Y38" s="12">
        <v>4602</v>
      </c>
      <c r="DI38" s="35"/>
    </row>
    <row r="39" spans="1:116" ht="16.5" thickTop="1" thickBot="1" x14ac:dyDescent="0.3">
      <c r="A39" s="9" t="s">
        <v>259</v>
      </c>
      <c r="B39" s="10">
        <v>21</v>
      </c>
      <c r="C39" s="11">
        <v>483</v>
      </c>
      <c r="D39" s="11">
        <v>182</v>
      </c>
      <c r="E39" s="11">
        <v>225</v>
      </c>
      <c r="F39" s="11">
        <v>129</v>
      </c>
      <c r="G39" s="11">
        <v>235</v>
      </c>
      <c r="H39" s="11">
        <v>110</v>
      </c>
      <c r="I39" s="11">
        <v>40</v>
      </c>
      <c r="J39" s="11">
        <v>54</v>
      </c>
      <c r="K39" s="11">
        <v>60</v>
      </c>
      <c r="L39" s="11">
        <v>36</v>
      </c>
      <c r="M39" s="11">
        <v>41</v>
      </c>
      <c r="N39" s="11">
        <v>29</v>
      </c>
      <c r="O39" s="11">
        <v>0</v>
      </c>
      <c r="P39" s="11">
        <v>220</v>
      </c>
      <c r="Q39" s="11">
        <v>0</v>
      </c>
      <c r="R39" s="11">
        <v>0</v>
      </c>
      <c r="S39" s="11">
        <v>0</v>
      </c>
      <c r="T39" s="11">
        <v>59</v>
      </c>
      <c r="U39" s="11">
        <v>33</v>
      </c>
      <c r="V39" s="11">
        <v>0</v>
      </c>
      <c r="W39" s="11">
        <v>0</v>
      </c>
      <c r="X39" s="11">
        <v>0</v>
      </c>
      <c r="Y39" s="12">
        <v>1936</v>
      </c>
      <c r="DI39" s="35"/>
    </row>
    <row r="40" spans="1:116" ht="17.25" customHeight="1" thickTop="1" thickBot="1" x14ac:dyDescent="0.3">
      <c r="A40" s="65" t="s">
        <v>673</v>
      </c>
      <c r="B40" s="10">
        <v>999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2">
        <v>0</v>
      </c>
      <c r="DI40" s="35"/>
    </row>
    <row r="41" spans="1:116" ht="16.5" thickTop="1" thickBot="1" x14ac:dyDescent="0.3">
      <c r="A41" s="13" t="s">
        <v>39</v>
      </c>
      <c r="B41" s="14"/>
      <c r="C41" s="15">
        <v>4539</v>
      </c>
      <c r="D41" s="15">
        <v>2948</v>
      </c>
      <c r="E41" s="15">
        <v>2471</v>
      </c>
      <c r="F41" s="15">
        <v>1855</v>
      </c>
      <c r="G41" s="15">
        <v>3329</v>
      </c>
      <c r="H41" s="15">
        <v>1562</v>
      </c>
      <c r="I41" s="15">
        <v>675</v>
      </c>
      <c r="J41" s="15">
        <v>665</v>
      </c>
      <c r="K41" s="15">
        <v>1257</v>
      </c>
      <c r="L41" s="15">
        <v>723</v>
      </c>
      <c r="M41" s="15">
        <v>755</v>
      </c>
      <c r="N41" s="15">
        <v>224</v>
      </c>
      <c r="O41" s="15">
        <v>18</v>
      </c>
      <c r="P41" s="15">
        <v>2742</v>
      </c>
      <c r="Q41" s="15">
        <v>6593</v>
      </c>
      <c r="R41" s="15">
        <v>8722</v>
      </c>
      <c r="S41" s="15">
        <v>2648</v>
      </c>
      <c r="T41" s="15">
        <v>365</v>
      </c>
      <c r="U41" s="15">
        <v>329</v>
      </c>
      <c r="V41" s="15">
        <v>4457</v>
      </c>
      <c r="W41" s="15">
        <v>1895</v>
      </c>
      <c r="X41" s="15">
        <v>0</v>
      </c>
      <c r="Y41" s="16">
        <v>48771</v>
      </c>
      <c r="DI41" s="35"/>
    </row>
    <row r="42" spans="1:116" ht="15.75" thickTop="1" x14ac:dyDescent="0.25">
      <c r="A42" s="47" t="s">
        <v>62</v>
      </c>
      <c r="DI42" s="35"/>
    </row>
    <row r="43" spans="1:116" x14ac:dyDescent="0.25">
      <c r="A43" s="47" t="s">
        <v>58</v>
      </c>
      <c r="DI43" s="35"/>
    </row>
    <row r="44" spans="1:116" x14ac:dyDescent="0.25">
      <c r="A44" s="58" t="s">
        <v>644</v>
      </c>
      <c r="DG44" s="36"/>
      <c r="DI44" s="35"/>
    </row>
    <row r="45" spans="1:116" x14ac:dyDescent="0.25">
      <c r="A45" s="58" t="s">
        <v>645</v>
      </c>
      <c r="DI45" s="35"/>
      <c r="DL45" s="36"/>
    </row>
  </sheetData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47"/>
  <sheetViews>
    <sheetView workbookViewId="0">
      <selection activeCell="A40" sqref="A40"/>
    </sheetView>
  </sheetViews>
  <sheetFormatPr baseColWidth="10" defaultColWidth="11.42578125" defaultRowHeight="15" x14ac:dyDescent="0.25"/>
  <cols>
    <col min="1" max="1" width="57.7109375" style="36" customWidth="1"/>
    <col min="2" max="2" width="45" style="35" bestFit="1" customWidth="1"/>
    <col min="3" max="112" width="11.42578125" style="35"/>
    <col min="113" max="113" width="11.42578125" style="36"/>
    <col min="114" max="16384" width="11.42578125" style="35"/>
  </cols>
  <sheetData>
    <row r="1" spans="1:113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2"/>
    </row>
    <row r="2" spans="1:113" s="17" customFormat="1" ht="5.25" customHeight="1" x14ac:dyDescent="0.25">
      <c r="A2" s="24"/>
      <c r="DI2" s="5"/>
    </row>
    <row r="3" spans="1:113" s="17" customFormat="1" x14ac:dyDescent="0.25">
      <c r="A3" s="24" t="s">
        <v>26</v>
      </c>
      <c r="B3" s="25"/>
      <c r="C3" s="18"/>
      <c r="D3" s="18"/>
      <c r="DI3" s="5"/>
    </row>
    <row r="4" spans="1:113" s="17" customFormat="1" ht="14.25" customHeight="1" x14ac:dyDescent="0.25">
      <c r="A4" s="5" t="s">
        <v>27</v>
      </c>
      <c r="B4" s="25" t="s">
        <v>61</v>
      </c>
      <c r="C4" s="19"/>
      <c r="D4" s="19"/>
      <c r="DI4" s="5"/>
    </row>
    <row r="5" spans="1:113" s="17" customFormat="1" x14ac:dyDescent="0.25">
      <c r="A5" s="24" t="s">
        <v>28</v>
      </c>
      <c r="B5" s="26" t="s">
        <v>29</v>
      </c>
      <c r="C5" s="27"/>
      <c r="D5" s="27"/>
      <c r="E5" s="28"/>
      <c r="DI5" s="5"/>
    </row>
    <row r="6" spans="1:113" s="17" customFormat="1" x14ac:dyDescent="0.25">
      <c r="A6" s="24"/>
      <c r="B6" s="64" t="s">
        <v>670</v>
      </c>
      <c r="C6" s="27"/>
      <c r="D6" s="27"/>
      <c r="E6" s="28"/>
      <c r="DI6" s="5"/>
    </row>
    <row r="7" spans="1:113" s="17" customFormat="1" x14ac:dyDescent="0.25">
      <c r="A7" s="24"/>
      <c r="B7" s="52" t="s">
        <v>257</v>
      </c>
      <c r="C7" s="27"/>
      <c r="D7" s="27"/>
      <c r="E7" s="28"/>
      <c r="DI7" s="5"/>
    </row>
    <row r="8" spans="1:113" s="17" customFormat="1" x14ac:dyDescent="0.25">
      <c r="A8" s="5" t="s">
        <v>31</v>
      </c>
      <c r="B8" s="29" t="s">
        <v>4</v>
      </c>
      <c r="C8" s="30"/>
      <c r="D8" s="30"/>
      <c r="E8" s="28"/>
      <c r="G8" s="31"/>
      <c r="DI8" s="5"/>
    </row>
    <row r="9" spans="1:113" s="17" customFormat="1" x14ac:dyDescent="0.25">
      <c r="A9" s="5" t="s">
        <v>1</v>
      </c>
      <c r="B9" s="29" t="s">
        <v>6</v>
      </c>
      <c r="C9" s="30"/>
      <c r="D9" s="30"/>
      <c r="E9" s="28"/>
      <c r="DI9" s="5"/>
    </row>
    <row r="10" spans="1:113" s="17" customFormat="1" x14ac:dyDescent="0.25">
      <c r="A10" s="5" t="s">
        <v>0</v>
      </c>
      <c r="B10" s="29" t="s">
        <v>5</v>
      </c>
      <c r="C10" s="30"/>
      <c r="D10" s="30"/>
      <c r="E10" s="28"/>
      <c r="DI10" s="5"/>
    </row>
    <row r="11" spans="1:113" s="17" customFormat="1" x14ac:dyDescent="0.25">
      <c r="A11" s="5" t="s">
        <v>14</v>
      </c>
      <c r="B11" s="25">
        <v>2015</v>
      </c>
      <c r="C11" s="32"/>
      <c r="D11" s="32"/>
      <c r="E11" s="28"/>
      <c r="DI11" s="5"/>
    </row>
    <row r="12" spans="1:113" s="17" customFormat="1" x14ac:dyDescent="0.25">
      <c r="A12" s="5" t="s">
        <v>15</v>
      </c>
      <c r="B12" s="26" t="s">
        <v>256</v>
      </c>
      <c r="C12" s="27"/>
      <c r="D12" s="27"/>
      <c r="E12" s="28"/>
      <c r="DI12" s="5"/>
    </row>
    <row r="13" spans="1:113" s="17" customFormat="1" x14ac:dyDescent="0.25">
      <c r="A13" s="5" t="s">
        <v>37</v>
      </c>
      <c r="B13" s="26" t="s">
        <v>60</v>
      </c>
      <c r="C13" s="27"/>
      <c r="D13" s="27"/>
      <c r="E13" s="28"/>
      <c r="DI13" s="5"/>
    </row>
    <row r="14" spans="1:113" s="17" customFormat="1" ht="6" customHeight="1" x14ac:dyDescent="0.25">
      <c r="C14" s="19"/>
      <c r="D14" s="19"/>
      <c r="DI14" s="5"/>
    </row>
    <row r="15" spans="1:113" s="17" customFormat="1" x14ac:dyDescent="0.25">
      <c r="A15" s="24" t="s">
        <v>18</v>
      </c>
      <c r="B15" s="33" t="s">
        <v>59</v>
      </c>
      <c r="C15" s="19"/>
      <c r="D15" s="19"/>
      <c r="DI15" s="5"/>
    </row>
    <row r="16" spans="1:113" s="17" customFormat="1" x14ac:dyDescent="0.25">
      <c r="B16" s="19"/>
      <c r="C16" s="19"/>
      <c r="D16" s="34" t="s">
        <v>38</v>
      </c>
      <c r="E16" s="34" t="s">
        <v>77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DG16" s="5"/>
    </row>
    <row r="17" spans="1:113" s="17" customFormat="1" ht="15.75" thickBot="1" x14ac:dyDescent="0.3">
      <c r="DG17" s="5"/>
    </row>
    <row r="18" spans="1:113" s="5" customFormat="1" ht="16.5" thickTop="1" thickBot="1" x14ac:dyDescent="0.3">
      <c r="A18" s="6" t="s">
        <v>29</v>
      </c>
      <c r="B18" s="7"/>
      <c r="C18" s="7">
        <v>1</v>
      </c>
      <c r="D18" s="7">
        <v>2</v>
      </c>
      <c r="E18" s="7">
        <v>3</v>
      </c>
      <c r="F18" s="7">
        <v>4</v>
      </c>
      <c r="G18" s="7">
        <v>5</v>
      </c>
      <c r="H18" s="7">
        <v>6</v>
      </c>
      <c r="I18" s="7">
        <v>7</v>
      </c>
      <c r="J18" s="7">
        <v>8</v>
      </c>
      <c r="K18" s="7">
        <v>9</v>
      </c>
      <c r="L18" s="7">
        <v>10</v>
      </c>
      <c r="M18" s="7">
        <v>11</v>
      </c>
      <c r="N18" s="7">
        <v>12</v>
      </c>
      <c r="O18" s="7">
        <v>13</v>
      </c>
      <c r="P18" s="7">
        <v>14</v>
      </c>
      <c r="Q18" s="7">
        <v>15</v>
      </c>
      <c r="R18" s="7">
        <v>16</v>
      </c>
      <c r="S18" s="7">
        <v>17</v>
      </c>
      <c r="T18" s="7">
        <v>18</v>
      </c>
      <c r="U18" s="7">
        <v>19</v>
      </c>
      <c r="V18" s="7">
        <v>20</v>
      </c>
      <c r="W18" s="7">
        <v>21</v>
      </c>
      <c r="X18" s="7">
        <v>999</v>
      </c>
      <c r="Y18" s="8" t="s">
        <v>39</v>
      </c>
    </row>
    <row r="19" spans="1:113" ht="16.5" thickTop="1" thickBot="1" x14ac:dyDescent="0.3">
      <c r="A19" s="9" t="s">
        <v>73</v>
      </c>
      <c r="B19" s="10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1161</v>
      </c>
      <c r="R19" s="11">
        <v>1199</v>
      </c>
      <c r="S19" s="11">
        <v>84</v>
      </c>
      <c r="T19" s="11">
        <v>0</v>
      </c>
      <c r="U19" s="11">
        <v>0</v>
      </c>
      <c r="V19" s="11">
        <v>738</v>
      </c>
      <c r="W19" s="11">
        <v>458</v>
      </c>
      <c r="X19" s="11">
        <v>0</v>
      </c>
      <c r="Y19" s="12">
        <v>3640</v>
      </c>
      <c r="DI19" s="35"/>
    </row>
    <row r="20" spans="1:113" ht="16.5" thickTop="1" thickBot="1" x14ac:dyDescent="0.3">
      <c r="A20" s="9" t="s">
        <v>74</v>
      </c>
      <c r="B20" s="10">
        <v>2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692</v>
      </c>
      <c r="R20" s="11">
        <v>1335</v>
      </c>
      <c r="S20" s="11">
        <v>75</v>
      </c>
      <c r="T20" s="11">
        <v>0</v>
      </c>
      <c r="U20" s="11">
        <v>0</v>
      </c>
      <c r="V20" s="11">
        <v>449</v>
      </c>
      <c r="W20" s="11">
        <v>206</v>
      </c>
      <c r="X20" s="11">
        <v>0</v>
      </c>
      <c r="Y20" s="12">
        <v>2757</v>
      </c>
      <c r="DI20" s="35"/>
    </row>
    <row r="21" spans="1:113" ht="16.5" thickTop="1" thickBot="1" x14ac:dyDescent="0.3">
      <c r="A21" s="9" t="s">
        <v>75</v>
      </c>
      <c r="B21" s="10">
        <v>3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633</v>
      </c>
      <c r="R21" s="11">
        <v>907</v>
      </c>
      <c r="S21" s="11">
        <v>73</v>
      </c>
      <c r="T21" s="11">
        <v>0</v>
      </c>
      <c r="U21" s="11">
        <v>0</v>
      </c>
      <c r="V21" s="11">
        <v>448</v>
      </c>
      <c r="W21" s="11">
        <v>188</v>
      </c>
      <c r="X21" s="11">
        <v>0</v>
      </c>
      <c r="Y21" s="12">
        <v>2249</v>
      </c>
      <c r="DI21" s="35"/>
    </row>
    <row r="22" spans="1:113" ht="16.5" thickTop="1" thickBot="1" x14ac:dyDescent="0.3">
      <c r="A22" s="9" t="s">
        <v>76</v>
      </c>
      <c r="B22" s="10">
        <v>4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502</v>
      </c>
      <c r="R22" s="11">
        <v>569</v>
      </c>
      <c r="S22" s="11">
        <v>23</v>
      </c>
      <c r="T22" s="11">
        <v>0</v>
      </c>
      <c r="U22" s="11">
        <v>0</v>
      </c>
      <c r="V22" s="11">
        <v>310</v>
      </c>
      <c r="W22" s="11">
        <v>124</v>
      </c>
      <c r="X22" s="11">
        <v>0</v>
      </c>
      <c r="Y22" s="12">
        <v>1528</v>
      </c>
      <c r="DI22" s="35"/>
    </row>
    <row r="23" spans="1:113" ht="16.5" thickTop="1" thickBot="1" x14ac:dyDescent="0.3">
      <c r="A23" s="9" t="s">
        <v>78</v>
      </c>
      <c r="B23" s="10">
        <v>5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1076</v>
      </c>
      <c r="R23" s="11">
        <v>1078</v>
      </c>
      <c r="S23" s="11">
        <v>33</v>
      </c>
      <c r="T23" s="11">
        <v>0</v>
      </c>
      <c r="U23" s="11">
        <v>0</v>
      </c>
      <c r="V23" s="11">
        <v>358</v>
      </c>
      <c r="W23" s="11">
        <v>185</v>
      </c>
      <c r="X23" s="11">
        <v>0</v>
      </c>
      <c r="Y23" s="12">
        <v>2731</v>
      </c>
      <c r="DI23" s="35"/>
    </row>
    <row r="24" spans="1:113" ht="16.5" thickTop="1" thickBot="1" x14ac:dyDescent="0.3">
      <c r="A24" s="9" t="s">
        <v>254</v>
      </c>
      <c r="B24" s="10">
        <v>6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282</v>
      </c>
      <c r="R24" s="11">
        <v>355</v>
      </c>
      <c r="S24" s="11">
        <v>13</v>
      </c>
      <c r="T24" s="11">
        <v>0</v>
      </c>
      <c r="U24" s="11">
        <v>0</v>
      </c>
      <c r="V24" s="11">
        <v>223</v>
      </c>
      <c r="W24" s="11">
        <v>79</v>
      </c>
      <c r="X24" s="11">
        <v>0</v>
      </c>
      <c r="Y24" s="12">
        <v>952</v>
      </c>
      <c r="DI24" s="35"/>
    </row>
    <row r="25" spans="1:113" ht="16.5" thickTop="1" thickBot="1" x14ac:dyDescent="0.3">
      <c r="A25" s="9" t="s">
        <v>69</v>
      </c>
      <c r="B25" s="10">
        <v>7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55</v>
      </c>
      <c r="R25" s="11">
        <v>116</v>
      </c>
      <c r="S25" s="11">
        <v>0</v>
      </c>
      <c r="T25" s="11">
        <v>0</v>
      </c>
      <c r="U25" s="11">
        <v>0</v>
      </c>
      <c r="V25" s="11">
        <v>140</v>
      </c>
      <c r="W25" s="11">
        <v>52</v>
      </c>
      <c r="X25" s="11">
        <v>0</v>
      </c>
      <c r="Y25" s="12">
        <v>363</v>
      </c>
      <c r="DI25" s="35"/>
    </row>
    <row r="26" spans="1:113" ht="16.5" thickTop="1" thickBot="1" x14ac:dyDescent="0.3">
      <c r="A26" s="9" t="s">
        <v>70</v>
      </c>
      <c r="B26" s="10">
        <v>8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143</v>
      </c>
      <c r="R26" s="11">
        <v>129</v>
      </c>
      <c r="S26" s="11">
        <v>0</v>
      </c>
      <c r="T26" s="11">
        <v>0</v>
      </c>
      <c r="U26" s="11">
        <v>0</v>
      </c>
      <c r="V26" s="11">
        <v>101</v>
      </c>
      <c r="W26" s="11">
        <v>55</v>
      </c>
      <c r="X26" s="11">
        <v>0</v>
      </c>
      <c r="Y26" s="12">
        <v>428</v>
      </c>
      <c r="DI26" s="35"/>
    </row>
    <row r="27" spans="1:113" ht="16.5" thickTop="1" thickBot="1" x14ac:dyDescent="0.3">
      <c r="A27" s="9" t="s">
        <v>63</v>
      </c>
      <c r="B27" s="10">
        <v>9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207</v>
      </c>
      <c r="R27" s="11">
        <v>228</v>
      </c>
      <c r="S27" s="11">
        <v>0</v>
      </c>
      <c r="T27" s="11">
        <v>0</v>
      </c>
      <c r="U27" s="11">
        <v>0</v>
      </c>
      <c r="V27" s="11">
        <v>152</v>
      </c>
      <c r="W27" s="11">
        <v>60</v>
      </c>
      <c r="X27" s="11">
        <v>0</v>
      </c>
      <c r="Y27" s="12">
        <v>647</v>
      </c>
      <c r="DI27" s="35"/>
    </row>
    <row r="28" spans="1:113" ht="16.5" thickTop="1" thickBot="1" x14ac:dyDescent="0.3">
      <c r="A28" s="9" t="s">
        <v>64</v>
      </c>
      <c r="B28" s="10">
        <v>10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70</v>
      </c>
      <c r="R28" s="11">
        <v>102</v>
      </c>
      <c r="S28" s="11">
        <v>0</v>
      </c>
      <c r="T28" s="11">
        <v>0</v>
      </c>
      <c r="U28" s="11">
        <v>0</v>
      </c>
      <c r="V28" s="11">
        <v>70</v>
      </c>
      <c r="W28" s="11">
        <v>33</v>
      </c>
      <c r="X28" s="11">
        <v>0</v>
      </c>
      <c r="Y28" s="12">
        <v>276</v>
      </c>
      <c r="DI28" s="35"/>
    </row>
    <row r="29" spans="1:113" ht="16.5" thickTop="1" thickBot="1" x14ac:dyDescent="0.3">
      <c r="A29" s="9" t="s">
        <v>79</v>
      </c>
      <c r="B29" s="10">
        <v>11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88</v>
      </c>
      <c r="R29" s="11">
        <v>119</v>
      </c>
      <c r="S29" s="11">
        <v>0</v>
      </c>
      <c r="T29" s="11">
        <v>0</v>
      </c>
      <c r="U29" s="11">
        <v>0</v>
      </c>
      <c r="V29" s="11">
        <v>47</v>
      </c>
      <c r="W29" s="11">
        <v>36</v>
      </c>
      <c r="X29" s="11">
        <v>0</v>
      </c>
      <c r="Y29" s="12">
        <v>289</v>
      </c>
      <c r="DI29" s="35"/>
    </row>
    <row r="30" spans="1:113" ht="16.5" thickTop="1" thickBot="1" x14ac:dyDescent="0.3">
      <c r="A30" s="9" t="s">
        <v>65</v>
      </c>
      <c r="B30" s="10">
        <v>12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18</v>
      </c>
      <c r="R30" s="11">
        <v>15</v>
      </c>
      <c r="S30" s="11">
        <v>0</v>
      </c>
      <c r="T30" s="11">
        <v>0</v>
      </c>
      <c r="U30" s="11">
        <v>0</v>
      </c>
      <c r="V30" s="11">
        <v>52</v>
      </c>
      <c r="W30" s="11">
        <v>22</v>
      </c>
      <c r="X30" s="11">
        <v>0</v>
      </c>
      <c r="Y30" s="12">
        <v>106</v>
      </c>
      <c r="DI30" s="35"/>
    </row>
    <row r="31" spans="1:113" ht="16.5" thickTop="1" thickBot="1" x14ac:dyDescent="0.3">
      <c r="A31" s="9" t="s">
        <v>66</v>
      </c>
      <c r="B31" s="10">
        <v>13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21</v>
      </c>
      <c r="R31" s="11">
        <v>3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24</v>
      </c>
      <c r="DI31" s="35"/>
    </row>
    <row r="32" spans="1:113" ht="16.5" thickTop="1" thickBot="1" x14ac:dyDescent="0.3">
      <c r="A32" s="9" t="s">
        <v>67</v>
      </c>
      <c r="B32" s="10">
        <v>14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580</v>
      </c>
      <c r="R32" s="11">
        <v>881</v>
      </c>
      <c r="S32" s="11">
        <v>40</v>
      </c>
      <c r="T32" s="11">
        <v>0</v>
      </c>
      <c r="U32" s="11">
        <v>0</v>
      </c>
      <c r="V32" s="11">
        <v>647</v>
      </c>
      <c r="W32" s="11">
        <v>139</v>
      </c>
      <c r="X32" s="11">
        <v>0</v>
      </c>
      <c r="Y32" s="12">
        <v>2288</v>
      </c>
      <c r="DI32" s="35"/>
    </row>
    <row r="33" spans="1:116" ht="15.6" thickTop="1" thickBot="1" x14ac:dyDescent="0.35">
      <c r="A33" s="9" t="s">
        <v>71</v>
      </c>
      <c r="B33" s="10">
        <v>15</v>
      </c>
      <c r="C33" s="11">
        <v>1177</v>
      </c>
      <c r="D33" s="11">
        <v>676</v>
      </c>
      <c r="E33" s="11">
        <v>618</v>
      </c>
      <c r="F33" s="11">
        <v>528</v>
      </c>
      <c r="G33" s="11">
        <v>1121</v>
      </c>
      <c r="H33" s="11">
        <v>303</v>
      </c>
      <c r="I33" s="11">
        <v>57</v>
      </c>
      <c r="J33" s="11">
        <v>120</v>
      </c>
      <c r="K33" s="11">
        <v>232</v>
      </c>
      <c r="L33" s="11">
        <v>64</v>
      </c>
      <c r="M33" s="11">
        <v>47</v>
      </c>
      <c r="N33" s="11">
        <v>15</v>
      </c>
      <c r="O33" s="11">
        <v>5</v>
      </c>
      <c r="P33" s="11">
        <v>547</v>
      </c>
      <c r="Q33" s="11">
        <v>0</v>
      </c>
      <c r="R33" s="11">
        <v>0</v>
      </c>
      <c r="S33" s="11">
        <v>0</v>
      </c>
      <c r="T33" s="11">
        <v>107</v>
      </c>
      <c r="U33" s="11">
        <v>61</v>
      </c>
      <c r="V33" s="11">
        <v>0</v>
      </c>
      <c r="W33" s="11">
        <v>0</v>
      </c>
      <c r="X33" s="11">
        <v>0</v>
      </c>
      <c r="Y33" s="12">
        <v>5677</v>
      </c>
      <c r="DI33" s="35"/>
    </row>
    <row r="34" spans="1:116" ht="16.5" thickTop="1" thickBot="1" x14ac:dyDescent="0.3">
      <c r="A34" s="9" t="s">
        <v>72</v>
      </c>
      <c r="B34" s="10">
        <v>16</v>
      </c>
      <c r="C34" s="11">
        <v>1270</v>
      </c>
      <c r="D34" s="11">
        <v>1196</v>
      </c>
      <c r="E34" s="11">
        <v>827</v>
      </c>
      <c r="F34" s="11">
        <v>611</v>
      </c>
      <c r="G34" s="11">
        <v>980</v>
      </c>
      <c r="H34" s="11">
        <v>471</v>
      </c>
      <c r="I34" s="11">
        <v>185</v>
      </c>
      <c r="J34" s="11">
        <v>93</v>
      </c>
      <c r="K34" s="11">
        <v>204</v>
      </c>
      <c r="L34" s="11">
        <v>91</v>
      </c>
      <c r="M34" s="11">
        <v>140</v>
      </c>
      <c r="N34" s="11">
        <v>22</v>
      </c>
      <c r="O34" s="11">
        <v>3</v>
      </c>
      <c r="P34" s="11">
        <v>878</v>
      </c>
      <c r="Q34" s="11">
        <v>0</v>
      </c>
      <c r="R34" s="11">
        <v>0</v>
      </c>
      <c r="S34" s="11">
        <v>0</v>
      </c>
      <c r="T34" s="11">
        <v>79</v>
      </c>
      <c r="U34" s="11">
        <v>108</v>
      </c>
      <c r="V34" s="11">
        <v>0</v>
      </c>
      <c r="W34" s="11">
        <v>0</v>
      </c>
      <c r="X34" s="11">
        <v>0</v>
      </c>
      <c r="Y34" s="12">
        <v>7159</v>
      </c>
      <c r="DI34" s="35"/>
    </row>
    <row r="35" spans="1:116" ht="15.6" thickTop="1" thickBot="1" x14ac:dyDescent="0.35">
      <c r="A35" s="9" t="s">
        <v>255</v>
      </c>
      <c r="B35" s="10">
        <v>17</v>
      </c>
      <c r="C35" s="11">
        <v>118</v>
      </c>
      <c r="D35" s="11">
        <v>75</v>
      </c>
      <c r="E35" s="11">
        <v>62</v>
      </c>
      <c r="F35" s="11">
        <v>30</v>
      </c>
      <c r="G35" s="11">
        <v>36</v>
      </c>
      <c r="H35" s="11">
        <v>13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31</v>
      </c>
      <c r="Q35" s="11">
        <v>0</v>
      </c>
      <c r="R35" s="11">
        <v>0</v>
      </c>
      <c r="S35" s="11">
        <v>0</v>
      </c>
      <c r="T35" s="11">
        <v>10</v>
      </c>
      <c r="U35" s="11">
        <v>6</v>
      </c>
      <c r="V35" s="11">
        <v>0</v>
      </c>
      <c r="W35" s="11">
        <v>0</v>
      </c>
      <c r="X35" s="11">
        <v>0</v>
      </c>
      <c r="Y35" s="12">
        <v>382</v>
      </c>
      <c r="DI35" s="35"/>
    </row>
    <row r="36" spans="1:116" ht="16.5" thickTop="1" thickBot="1" x14ac:dyDescent="0.3">
      <c r="A36" s="9" t="s">
        <v>80</v>
      </c>
      <c r="B36" s="10">
        <v>18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73</v>
      </c>
      <c r="R36" s="11">
        <v>100</v>
      </c>
      <c r="S36" s="11">
        <v>10</v>
      </c>
      <c r="T36" s="11">
        <v>0</v>
      </c>
      <c r="U36" s="11">
        <v>0</v>
      </c>
      <c r="V36" s="11">
        <v>71</v>
      </c>
      <c r="W36" s="11">
        <v>52</v>
      </c>
      <c r="X36" s="11">
        <v>0</v>
      </c>
      <c r="Y36" s="12">
        <v>306</v>
      </c>
      <c r="DI36" s="35"/>
    </row>
    <row r="37" spans="1:116" ht="15.6" thickTop="1" thickBot="1" x14ac:dyDescent="0.35">
      <c r="A37" s="9" t="s">
        <v>81</v>
      </c>
      <c r="B37" s="10">
        <v>19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71</v>
      </c>
      <c r="R37" s="11">
        <v>83</v>
      </c>
      <c r="S37" s="11">
        <v>6</v>
      </c>
      <c r="T37" s="11">
        <v>0</v>
      </c>
      <c r="U37" s="11">
        <v>0</v>
      </c>
      <c r="V37" s="11">
        <v>37</v>
      </c>
      <c r="W37" s="11">
        <v>35</v>
      </c>
      <c r="X37" s="11">
        <v>0</v>
      </c>
      <c r="Y37" s="12">
        <v>233</v>
      </c>
      <c r="DI37" s="35"/>
    </row>
    <row r="38" spans="1:116" ht="16.5" thickTop="1" thickBot="1" x14ac:dyDescent="0.3">
      <c r="A38" s="9" t="s">
        <v>68</v>
      </c>
      <c r="B38" s="10">
        <v>20</v>
      </c>
      <c r="C38" s="11">
        <v>716</v>
      </c>
      <c r="D38" s="11">
        <v>470</v>
      </c>
      <c r="E38" s="11">
        <v>379</v>
      </c>
      <c r="F38" s="11">
        <v>338</v>
      </c>
      <c r="G38" s="11">
        <v>410</v>
      </c>
      <c r="H38" s="11">
        <v>296</v>
      </c>
      <c r="I38" s="11">
        <v>142</v>
      </c>
      <c r="J38" s="11">
        <v>93</v>
      </c>
      <c r="K38" s="11">
        <v>210</v>
      </c>
      <c r="L38" s="11">
        <v>45</v>
      </c>
      <c r="M38" s="11">
        <v>68</v>
      </c>
      <c r="N38" s="11">
        <v>44</v>
      </c>
      <c r="O38" s="11">
        <v>0</v>
      </c>
      <c r="P38" s="11">
        <v>727</v>
      </c>
      <c r="Q38" s="11">
        <v>0</v>
      </c>
      <c r="R38" s="11">
        <v>0</v>
      </c>
      <c r="S38" s="11">
        <v>0</v>
      </c>
      <c r="T38" s="11">
        <v>62</v>
      </c>
      <c r="U38" s="11">
        <v>46</v>
      </c>
      <c r="V38" s="11">
        <v>0</v>
      </c>
      <c r="W38" s="11">
        <v>0</v>
      </c>
      <c r="X38" s="11">
        <v>0</v>
      </c>
      <c r="Y38" s="12">
        <v>4043</v>
      </c>
      <c r="DI38" s="35"/>
    </row>
    <row r="39" spans="1:116" ht="16.5" thickTop="1" thickBot="1" x14ac:dyDescent="0.3">
      <c r="A39" s="9" t="s">
        <v>259</v>
      </c>
      <c r="B39" s="10">
        <v>21</v>
      </c>
      <c r="C39" s="11">
        <v>467</v>
      </c>
      <c r="D39" s="11">
        <v>175</v>
      </c>
      <c r="E39" s="11">
        <v>201</v>
      </c>
      <c r="F39" s="11">
        <v>129</v>
      </c>
      <c r="G39" s="11">
        <v>214</v>
      </c>
      <c r="H39" s="11">
        <v>101</v>
      </c>
      <c r="I39" s="11">
        <v>40</v>
      </c>
      <c r="J39" s="11">
        <v>50</v>
      </c>
      <c r="K39" s="11">
        <v>60</v>
      </c>
      <c r="L39" s="11">
        <v>30</v>
      </c>
      <c r="M39" s="11">
        <v>36</v>
      </c>
      <c r="N39" s="11">
        <v>22</v>
      </c>
      <c r="O39" s="11">
        <v>0</v>
      </c>
      <c r="P39" s="11">
        <v>182</v>
      </c>
      <c r="Q39" s="11">
        <v>0</v>
      </c>
      <c r="R39" s="11">
        <v>0</v>
      </c>
      <c r="S39" s="11">
        <v>0</v>
      </c>
      <c r="T39" s="11">
        <v>42</v>
      </c>
      <c r="U39" s="11">
        <v>33</v>
      </c>
      <c r="V39" s="11">
        <v>0</v>
      </c>
      <c r="W39" s="11">
        <v>0</v>
      </c>
      <c r="X39" s="11">
        <v>0</v>
      </c>
      <c r="Y39" s="12">
        <v>1782</v>
      </c>
      <c r="DI39" s="35"/>
    </row>
    <row r="40" spans="1:116" ht="17.25" customHeight="1" thickTop="1" thickBot="1" x14ac:dyDescent="0.3">
      <c r="A40" s="65" t="s">
        <v>673</v>
      </c>
      <c r="B40" s="10">
        <v>999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2">
        <v>0</v>
      </c>
      <c r="DI40" s="35"/>
    </row>
    <row r="41" spans="1:116" ht="16.5" thickTop="1" thickBot="1" x14ac:dyDescent="0.3">
      <c r="A41" s="13" t="s">
        <v>39</v>
      </c>
      <c r="B41" s="14" t="s">
        <v>39</v>
      </c>
      <c r="C41" s="15">
        <v>3748</v>
      </c>
      <c r="D41" s="15">
        <v>2592</v>
      </c>
      <c r="E41" s="15">
        <v>2088</v>
      </c>
      <c r="F41" s="15">
        <v>1636</v>
      </c>
      <c r="G41" s="15">
        <v>2762</v>
      </c>
      <c r="H41" s="15">
        <v>1184</v>
      </c>
      <c r="I41" s="15">
        <v>423</v>
      </c>
      <c r="J41" s="15">
        <v>356</v>
      </c>
      <c r="K41" s="15">
        <v>706</v>
      </c>
      <c r="L41" s="15">
        <v>229</v>
      </c>
      <c r="M41" s="15">
        <v>291</v>
      </c>
      <c r="N41" s="15">
        <v>102</v>
      </c>
      <c r="O41" s="15">
        <v>8</v>
      </c>
      <c r="P41" s="15">
        <v>2364</v>
      </c>
      <c r="Q41" s="15">
        <v>5672</v>
      </c>
      <c r="R41" s="15">
        <v>7219</v>
      </c>
      <c r="S41" s="15">
        <v>357</v>
      </c>
      <c r="T41" s="15">
        <v>299</v>
      </c>
      <c r="U41" s="15">
        <v>254</v>
      </c>
      <c r="V41" s="15">
        <v>3843</v>
      </c>
      <c r="W41" s="15">
        <v>1725</v>
      </c>
      <c r="X41" s="15">
        <v>0</v>
      </c>
      <c r="Y41" s="16">
        <v>37859</v>
      </c>
      <c r="DI41" s="35"/>
    </row>
    <row r="42" spans="1:116" ht="15.75" thickTop="1" x14ac:dyDescent="0.25">
      <c r="A42" s="47" t="s">
        <v>62</v>
      </c>
      <c r="DI42" s="35"/>
    </row>
    <row r="43" spans="1:116" x14ac:dyDescent="0.25">
      <c r="A43" s="47" t="s">
        <v>58</v>
      </c>
      <c r="DI43" s="35"/>
    </row>
    <row r="44" spans="1:116" x14ac:dyDescent="0.25">
      <c r="A44" s="58" t="s">
        <v>644</v>
      </c>
      <c r="DG44" s="36"/>
      <c r="DI44" s="35"/>
    </row>
    <row r="45" spans="1:116" x14ac:dyDescent="0.25">
      <c r="A45" s="58" t="s">
        <v>645</v>
      </c>
      <c r="DI45" s="35"/>
      <c r="DL45" s="36"/>
    </row>
    <row r="47" spans="1:116" x14ac:dyDescent="0.25">
      <c r="A47" s="58" t="s">
        <v>653</v>
      </c>
    </row>
  </sheetData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48"/>
  <sheetViews>
    <sheetView workbookViewId="0">
      <selection activeCell="A40" sqref="A40"/>
    </sheetView>
  </sheetViews>
  <sheetFormatPr baseColWidth="10" defaultColWidth="11.42578125" defaultRowHeight="15" x14ac:dyDescent="0.25"/>
  <cols>
    <col min="1" max="1" width="57.7109375" style="36" customWidth="1"/>
    <col min="2" max="2" width="64.140625" style="35" bestFit="1" customWidth="1"/>
    <col min="3" max="112" width="11.42578125" style="35"/>
    <col min="113" max="113" width="11.42578125" style="36"/>
    <col min="114" max="16384" width="11.42578125" style="35"/>
  </cols>
  <sheetData>
    <row r="1" spans="1:113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2"/>
    </row>
    <row r="2" spans="1:113" s="17" customFormat="1" ht="5.25" customHeight="1" x14ac:dyDescent="0.25">
      <c r="A2" s="24"/>
      <c r="DI2" s="5"/>
    </row>
    <row r="3" spans="1:113" s="17" customFormat="1" x14ac:dyDescent="0.25">
      <c r="A3" s="24" t="s">
        <v>26</v>
      </c>
      <c r="B3" s="25"/>
      <c r="C3" s="18"/>
      <c r="D3" s="18"/>
      <c r="DI3" s="5"/>
    </row>
    <row r="4" spans="1:113" s="17" customFormat="1" ht="14.25" customHeight="1" x14ac:dyDescent="0.25">
      <c r="A4" s="5" t="s">
        <v>27</v>
      </c>
      <c r="B4" s="25" t="s">
        <v>61</v>
      </c>
      <c r="C4" s="19"/>
      <c r="D4" s="19"/>
      <c r="DI4" s="5"/>
    </row>
    <row r="5" spans="1:113" s="17" customFormat="1" x14ac:dyDescent="0.25">
      <c r="A5" s="24" t="s">
        <v>28</v>
      </c>
      <c r="B5" s="26" t="s">
        <v>29</v>
      </c>
      <c r="C5" s="27"/>
      <c r="D5" s="27"/>
      <c r="E5" s="28"/>
      <c r="DI5" s="5"/>
    </row>
    <row r="6" spans="1:113" s="17" customFormat="1" x14ac:dyDescent="0.25">
      <c r="A6" s="24"/>
      <c r="B6" s="64" t="s">
        <v>671</v>
      </c>
      <c r="C6" s="27"/>
      <c r="D6" s="27"/>
      <c r="E6" s="28"/>
      <c r="DI6" s="5"/>
    </row>
    <row r="7" spans="1:113" s="17" customFormat="1" x14ac:dyDescent="0.25">
      <c r="A7" s="24"/>
      <c r="B7" s="52" t="s">
        <v>654</v>
      </c>
      <c r="C7" s="27"/>
      <c r="D7" s="27"/>
      <c r="E7" s="28"/>
      <c r="DI7" s="5"/>
    </row>
    <row r="8" spans="1:113" s="17" customFormat="1" x14ac:dyDescent="0.25">
      <c r="A8" s="5" t="s">
        <v>31</v>
      </c>
      <c r="B8" s="29" t="s">
        <v>4</v>
      </c>
      <c r="C8" s="30"/>
      <c r="D8" s="30"/>
      <c r="E8" s="28"/>
      <c r="G8" s="31"/>
      <c r="DI8" s="5"/>
    </row>
    <row r="9" spans="1:113" s="17" customFormat="1" x14ac:dyDescent="0.25">
      <c r="A9" s="5" t="s">
        <v>1</v>
      </c>
      <c r="B9" s="29" t="s">
        <v>6</v>
      </c>
      <c r="C9" s="30"/>
      <c r="D9" s="30"/>
      <c r="E9" s="28"/>
      <c r="DI9" s="5"/>
    </row>
    <row r="10" spans="1:113" s="17" customFormat="1" x14ac:dyDescent="0.25">
      <c r="A10" s="5" t="s">
        <v>0</v>
      </c>
      <c r="B10" s="29" t="s">
        <v>5</v>
      </c>
      <c r="C10" s="30"/>
      <c r="D10" s="30"/>
      <c r="E10" s="28"/>
      <c r="DI10" s="5"/>
    </row>
    <row r="11" spans="1:113" s="17" customFormat="1" x14ac:dyDescent="0.25">
      <c r="A11" s="5" t="s">
        <v>14</v>
      </c>
      <c r="B11" s="25">
        <v>2015</v>
      </c>
      <c r="C11" s="32"/>
      <c r="D11" s="32"/>
      <c r="E11" s="28"/>
      <c r="DI11" s="5"/>
    </row>
    <row r="12" spans="1:113" s="17" customFormat="1" x14ac:dyDescent="0.25">
      <c r="A12" s="5" t="s">
        <v>15</v>
      </c>
      <c r="B12" s="26" t="s">
        <v>256</v>
      </c>
      <c r="C12" s="27"/>
      <c r="D12" s="27"/>
      <c r="E12" s="28"/>
      <c r="DI12" s="5"/>
    </row>
    <row r="13" spans="1:113" s="17" customFormat="1" x14ac:dyDescent="0.25">
      <c r="A13" s="5" t="s">
        <v>37</v>
      </c>
      <c r="B13" s="26" t="s">
        <v>60</v>
      </c>
      <c r="C13" s="27"/>
      <c r="D13" s="27"/>
      <c r="E13" s="28"/>
      <c r="DI13" s="5"/>
    </row>
    <row r="14" spans="1:113" s="17" customFormat="1" ht="6" customHeight="1" x14ac:dyDescent="0.25">
      <c r="C14" s="19"/>
      <c r="D14" s="19"/>
      <c r="DI14" s="5"/>
    </row>
    <row r="15" spans="1:113" s="17" customFormat="1" x14ac:dyDescent="0.25">
      <c r="A15" s="24" t="s">
        <v>18</v>
      </c>
      <c r="B15" s="33" t="s">
        <v>59</v>
      </c>
      <c r="C15" s="19"/>
      <c r="D15" s="19"/>
      <c r="DI15" s="5"/>
    </row>
    <row r="16" spans="1:113" s="17" customFormat="1" x14ac:dyDescent="0.25">
      <c r="B16" s="19"/>
      <c r="C16" s="19"/>
      <c r="D16" s="34" t="s">
        <v>38</v>
      </c>
      <c r="E16" s="34" t="s">
        <v>77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DG16" s="5"/>
    </row>
    <row r="17" spans="1:113" s="17" customFormat="1" ht="15.75" thickBot="1" x14ac:dyDescent="0.3">
      <c r="DG17" s="5"/>
    </row>
    <row r="18" spans="1:113" s="5" customFormat="1" ht="16.5" thickTop="1" thickBot="1" x14ac:dyDescent="0.3">
      <c r="A18" s="6" t="s">
        <v>29</v>
      </c>
      <c r="B18" s="7"/>
      <c r="C18" s="7">
        <v>1</v>
      </c>
      <c r="D18" s="7">
        <v>2</v>
      </c>
      <c r="E18" s="7">
        <v>3</v>
      </c>
      <c r="F18" s="7">
        <v>4</v>
      </c>
      <c r="G18" s="7">
        <v>5</v>
      </c>
      <c r="H18" s="7">
        <v>6</v>
      </c>
      <c r="I18" s="7">
        <v>7</v>
      </c>
      <c r="J18" s="7">
        <v>8</v>
      </c>
      <c r="K18" s="7">
        <v>9</v>
      </c>
      <c r="L18" s="7">
        <v>10</v>
      </c>
      <c r="M18" s="7">
        <v>11</v>
      </c>
      <c r="N18" s="7">
        <v>12</v>
      </c>
      <c r="O18" s="7">
        <v>13</v>
      </c>
      <c r="P18" s="7">
        <v>14</v>
      </c>
      <c r="Q18" s="7">
        <v>15</v>
      </c>
      <c r="R18" s="7">
        <v>16</v>
      </c>
      <c r="S18" s="7">
        <v>17</v>
      </c>
      <c r="T18" s="7">
        <v>18</v>
      </c>
      <c r="U18" s="7">
        <v>19</v>
      </c>
      <c r="V18" s="7">
        <v>20</v>
      </c>
      <c r="W18" s="7">
        <v>21</v>
      </c>
      <c r="X18" s="7">
        <v>999</v>
      </c>
      <c r="Y18" s="8" t="s">
        <v>39</v>
      </c>
    </row>
    <row r="19" spans="1:113" ht="16.5" thickTop="1" thickBot="1" x14ac:dyDescent="0.3">
      <c r="A19" s="9" t="s">
        <v>73</v>
      </c>
      <c r="B19" s="10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45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45</v>
      </c>
      <c r="DI19" s="35"/>
    </row>
    <row r="20" spans="1:113" ht="16.5" thickTop="1" thickBot="1" x14ac:dyDescent="0.3">
      <c r="A20" s="9" t="s">
        <v>74</v>
      </c>
      <c r="B20" s="10">
        <v>2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19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19</v>
      </c>
      <c r="DI20" s="35"/>
    </row>
    <row r="21" spans="1:113" ht="16.5" thickTop="1" thickBot="1" x14ac:dyDescent="0.3">
      <c r="A21" s="9" t="s">
        <v>75</v>
      </c>
      <c r="B21" s="10">
        <v>3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15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15</v>
      </c>
      <c r="DI21" s="35"/>
    </row>
    <row r="22" spans="1:113" ht="16.5" thickTop="1" thickBot="1" x14ac:dyDescent="0.3">
      <c r="A22" s="9" t="s">
        <v>76</v>
      </c>
      <c r="B22" s="10">
        <v>4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16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16</v>
      </c>
      <c r="DI22" s="35"/>
    </row>
    <row r="23" spans="1:113" ht="16.5" thickTop="1" thickBot="1" x14ac:dyDescent="0.3">
      <c r="A23" s="9" t="s">
        <v>78</v>
      </c>
      <c r="B23" s="10">
        <v>5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29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29</v>
      </c>
      <c r="DI23" s="35"/>
    </row>
    <row r="24" spans="1:113" ht="16.5" thickTop="1" thickBot="1" x14ac:dyDescent="0.3">
      <c r="A24" s="9" t="s">
        <v>254</v>
      </c>
      <c r="B24" s="10">
        <v>6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73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73</v>
      </c>
      <c r="DI24" s="35"/>
    </row>
    <row r="25" spans="1:113" ht="16.5" thickTop="1" thickBot="1" x14ac:dyDescent="0.3">
      <c r="A25" s="9" t="s">
        <v>69</v>
      </c>
      <c r="B25" s="10">
        <v>7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47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47</v>
      </c>
      <c r="DI25" s="35"/>
    </row>
    <row r="26" spans="1:113" ht="16.5" thickTop="1" thickBot="1" x14ac:dyDescent="0.3">
      <c r="A26" s="9" t="s">
        <v>70</v>
      </c>
      <c r="B26" s="10">
        <v>8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12</v>
      </c>
      <c r="T26" s="11">
        <v>0</v>
      </c>
      <c r="U26" s="11">
        <v>0</v>
      </c>
      <c r="V26" s="11">
        <v>18</v>
      </c>
      <c r="W26" s="11">
        <v>0</v>
      </c>
      <c r="X26" s="11">
        <v>0</v>
      </c>
      <c r="Y26" s="12">
        <v>30</v>
      </c>
      <c r="DI26" s="35"/>
    </row>
    <row r="27" spans="1:113" ht="16.5" thickTop="1" thickBot="1" x14ac:dyDescent="0.3">
      <c r="A27" s="9" t="s">
        <v>63</v>
      </c>
      <c r="B27" s="10">
        <v>9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7</v>
      </c>
      <c r="T27" s="11">
        <v>0</v>
      </c>
      <c r="U27" s="11">
        <v>0</v>
      </c>
      <c r="V27" s="11">
        <v>14</v>
      </c>
      <c r="W27" s="11">
        <v>0</v>
      </c>
      <c r="X27" s="11">
        <v>0</v>
      </c>
      <c r="Y27" s="12">
        <v>21</v>
      </c>
      <c r="DI27" s="35"/>
    </row>
    <row r="28" spans="1:113" ht="16.5" thickTop="1" thickBot="1" x14ac:dyDescent="0.3">
      <c r="A28" s="9" t="s">
        <v>64</v>
      </c>
      <c r="B28" s="10">
        <v>10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28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28</v>
      </c>
      <c r="DI28" s="35"/>
    </row>
    <row r="29" spans="1:113" ht="16.5" thickTop="1" thickBot="1" x14ac:dyDescent="0.3">
      <c r="A29" s="9" t="s">
        <v>79</v>
      </c>
      <c r="B29" s="10">
        <v>11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8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8</v>
      </c>
      <c r="DI29" s="35"/>
    </row>
    <row r="30" spans="1:113" ht="16.5" thickTop="1" thickBot="1" x14ac:dyDescent="0.3">
      <c r="A30" s="9" t="s">
        <v>65</v>
      </c>
      <c r="B30" s="10">
        <v>12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8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8</v>
      </c>
      <c r="DI30" s="35"/>
    </row>
    <row r="31" spans="1:113" ht="16.5" thickTop="1" thickBot="1" x14ac:dyDescent="0.3">
      <c r="A31" s="9" t="s">
        <v>66</v>
      </c>
      <c r="B31" s="10">
        <v>13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0</v>
      </c>
      <c r="DI31" s="35"/>
    </row>
    <row r="32" spans="1:113" ht="16.5" thickTop="1" thickBot="1" x14ac:dyDescent="0.3">
      <c r="A32" s="9" t="s">
        <v>67</v>
      </c>
      <c r="B32" s="10">
        <v>14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5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5</v>
      </c>
      <c r="DI32" s="35"/>
    </row>
    <row r="33" spans="1:116" ht="15.6" thickTop="1" thickBot="1" x14ac:dyDescent="0.35">
      <c r="A33" s="9" t="s">
        <v>71</v>
      </c>
      <c r="B33" s="10">
        <v>15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0</v>
      </c>
      <c r="DI33" s="35"/>
    </row>
    <row r="34" spans="1:116" ht="16.5" thickTop="1" thickBot="1" x14ac:dyDescent="0.3">
      <c r="A34" s="9" t="s">
        <v>72</v>
      </c>
      <c r="B34" s="10">
        <v>16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0</v>
      </c>
      <c r="DI34" s="35"/>
    </row>
    <row r="35" spans="1:116" ht="15.6" thickTop="1" thickBot="1" x14ac:dyDescent="0.35">
      <c r="A35" s="9" t="s">
        <v>255</v>
      </c>
      <c r="B35" s="10">
        <v>17</v>
      </c>
      <c r="C35" s="11">
        <v>70</v>
      </c>
      <c r="D35" s="11">
        <v>50</v>
      </c>
      <c r="E35" s="11">
        <v>11</v>
      </c>
      <c r="F35" s="11">
        <v>0</v>
      </c>
      <c r="G35" s="11">
        <v>20</v>
      </c>
      <c r="H35" s="11">
        <v>72</v>
      </c>
      <c r="I35" s="11">
        <v>58</v>
      </c>
      <c r="J35" s="11">
        <v>26</v>
      </c>
      <c r="K35" s="11">
        <v>0</v>
      </c>
      <c r="L35" s="11">
        <v>28</v>
      </c>
      <c r="M35" s="11">
        <v>8</v>
      </c>
      <c r="N35" s="11">
        <v>8</v>
      </c>
      <c r="O35" s="11">
        <v>0</v>
      </c>
      <c r="P35" s="11">
        <v>5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2">
        <v>355</v>
      </c>
      <c r="DI35" s="35"/>
    </row>
    <row r="36" spans="1:116" ht="16.5" thickTop="1" thickBot="1" x14ac:dyDescent="0.3">
      <c r="A36" s="9" t="s">
        <v>80</v>
      </c>
      <c r="B36" s="10">
        <v>18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2">
        <v>0</v>
      </c>
      <c r="DI36" s="35"/>
    </row>
    <row r="37" spans="1:116" ht="15.6" thickTop="1" thickBot="1" x14ac:dyDescent="0.35">
      <c r="A37" s="9" t="s">
        <v>81</v>
      </c>
      <c r="B37" s="10">
        <v>19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v>0</v>
      </c>
      <c r="DI37" s="35"/>
    </row>
    <row r="38" spans="1:116" ht="16.5" thickTop="1" thickBot="1" x14ac:dyDescent="0.3">
      <c r="A38" s="9" t="s">
        <v>68</v>
      </c>
      <c r="B38" s="10">
        <v>20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18</v>
      </c>
      <c r="K38" s="11">
        <v>14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v>32</v>
      </c>
      <c r="DI38" s="35"/>
    </row>
    <row r="39" spans="1:116" ht="16.5" thickTop="1" thickBot="1" x14ac:dyDescent="0.3">
      <c r="A39" s="9" t="s">
        <v>259</v>
      </c>
      <c r="B39" s="10">
        <v>21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I39" s="35"/>
    </row>
    <row r="40" spans="1:116" ht="17.25" customHeight="1" thickTop="1" thickBot="1" x14ac:dyDescent="0.3">
      <c r="A40" s="65" t="s">
        <v>673</v>
      </c>
      <c r="B40" s="10">
        <v>999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2">
        <v>0</v>
      </c>
      <c r="DI40" s="35"/>
    </row>
    <row r="41" spans="1:116" ht="16.5" thickTop="1" thickBot="1" x14ac:dyDescent="0.3">
      <c r="A41" s="13" t="s">
        <v>39</v>
      </c>
      <c r="B41" s="14" t="s">
        <v>39</v>
      </c>
      <c r="C41" s="15">
        <v>70</v>
      </c>
      <c r="D41" s="15">
        <v>50</v>
      </c>
      <c r="E41" s="15">
        <v>11</v>
      </c>
      <c r="F41" s="15">
        <v>0</v>
      </c>
      <c r="G41" s="15">
        <v>20</v>
      </c>
      <c r="H41" s="15">
        <v>72</v>
      </c>
      <c r="I41" s="15">
        <v>58</v>
      </c>
      <c r="J41" s="15">
        <v>44</v>
      </c>
      <c r="K41" s="15">
        <v>14</v>
      </c>
      <c r="L41" s="15">
        <v>28</v>
      </c>
      <c r="M41" s="15">
        <v>8</v>
      </c>
      <c r="N41" s="15">
        <v>8</v>
      </c>
      <c r="O41" s="15">
        <v>0</v>
      </c>
      <c r="P41" s="15">
        <v>5</v>
      </c>
      <c r="Q41" s="15">
        <v>0</v>
      </c>
      <c r="R41" s="15">
        <v>0</v>
      </c>
      <c r="S41" s="15">
        <v>311</v>
      </c>
      <c r="T41" s="15">
        <v>0</v>
      </c>
      <c r="U41" s="15">
        <v>0</v>
      </c>
      <c r="V41" s="15">
        <v>32</v>
      </c>
      <c r="W41" s="15">
        <v>0</v>
      </c>
      <c r="X41" s="15">
        <v>0</v>
      </c>
      <c r="Y41" s="16">
        <v>729</v>
      </c>
      <c r="DI41" s="35"/>
    </row>
    <row r="42" spans="1:116" ht="15.75" thickTop="1" x14ac:dyDescent="0.25">
      <c r="A42" s="47" t="s">
        <v>62</v>
      </c>
      <c r="DI42" s="35"/>
    </row>
    <row r="43" spans="1:116" x14ac:dyDescent="0.25">
      <c r="A43" s="47" t="s">
        <v>58</v>
      </c>
      <c r="DI43" s="35"/>
    </row>
    <row r="44" spans="1:116" x14ac:dyDescent="0.25">
      <c r="A44" s="58" t="s">
        <v>644</v>
      </c>
      <c r="DG44" s="36"/>
      <c r="DI44" s="35"/>
    </row>
    <row r="45" spans="1:116" x14ac:dyDescent="0.25">
      <c r="A45" s="58" t="s">
        <v>645</v>
      </c>
      <c r="DI45" s="35"/>
      <c r="DL45" s="36"/>
    </row>
    <row r="47" spans="1:116" x14ac:dyDescent="0.25">
      <c r="A47" s="58" t="s">
        <v>653</v>
      </c>
    </row>
    <row r="48" spans="1:116" x14ac:dyDescent="0.25">
      <c r="A48" s="58" t="s">
        <v>655</v>
      </c>
    </row>
  </sheetData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48"/>
  <sheetViews>
    <sheetView workbookViewId="0">
      <selection activeCell="A40" sqref="A40"/>
    </sheetView>
  </sheetViews>
  <sheetFormatPr baseColWidth="10" defaultColWidth="11.42578125" defaultRowHeight="15" x14ac:dyDescent="0.25"/>
  <cols>
    <col min="1" max="1" width="57.7109375" style="36" customWidth="1"/>
    <col min="2" max="2" width="66.140625" style="35" customWidth="1"/>
    <col min="3" max="112" width="11.42578125" style="35"/>
    <col min="113" max="113" width="11.42578125" style="36"/>
    <col min="114" max="16384" width="11.42578125" style="35"/>
  </cols>
  <sheetData>
    <row r="1" spans="1:113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2"/>
    </row>
    <row r="2" spans="1:113" s="17" customFormat="1" ht="5.25" customHeight="1" x14ac:dyDescent="0.25">
      <c r="A2" s="24"/>
      <c r="DI2" s="5"/>
    </row>
    <row r="3" spans="1:113" s="17" customFormat="1" x14ac:dyDescent="0.25">
      <c r="A3" s="24" t="s">
        <v>26</v>
      </c>
      <c r="B3" s="25"/>
      <c r="C3" s="18"/>
      <c r="D3" s="18"/>
      <c r="DI3" s="5"/>
    </row>
    <row r="4" spans="1:113" s="17" customFormat="1" ht="14.25" customHeight="1" x14ac:dyDescent="0.25">
      <c r="A4" s="5" t="s">
        <v>27</v>
      </c>
      <c r="B4" s="25" t="s">
        <v>61</v>
      </c>
      <c r="C4" s="19"/>
      <c r="D4" s="19"/>
      <c r="DI4" s="5"/>
    </row>
    <row r="5" spans="1:113" s="17" customFormat="1" x14ac:dyDescent="0.25">
      <c r="A5" s="24" t="s">
        <v>28</v>
      </c>
      <c r="B5" s="26" t="s">
        <v>29</v>
      </c>
      <c r="C5" s="27"/>
      <c r="D5" s="27"/>
      <c r="E5" s="28"/>
      <c r="DI5" s="5"/>
    </row>
    <row r="6" spans="1:113" s="17" customFormat="1" x14ac:dyDescent="0.25">
      <c r="A6" s="24"/>
      <c r="B6" s="64" t="s">
        <v>672</v>
      </c>
      <c r="C6" s="27"/>
      <c r="D6" s="27"/>
      <c r="E6" s="28"/>
      <c r="DI6" s="5"/>
    </row>
    <row r="7" spans="1:113" s="17" customFormat="1" x14ac:dyDescent="0.25">
      <c r="A7" s="24"/>
      <c r="B7" s="52" t="s">
        <v>654</v>
      </c>
      <c r="C7" s="27"/>
      <c r="D7" s="27"/>
      <c r="E7" s="28"/>
      <c r="DI7" s="5"/>
    </row>
    <row r="8" spans="1:113" s="17" customFormat="1" x14ac:dyDescent="0.25">
      <c r="A8" s="5" t="s">
        <v>31</v>
      </c>
      <c r="B8" s="29" t="s">
        <v>4</v>
      </c>
      <c r="C8" s="30"/>
      <c r="D8" s="30"/>
      <c r="E8" s="28"/>
      <c r="G8" s="31"/>
      <c r="DI8" s="5"/>
    </row>
    <row r="9" spans="1:113" s="17" customFormat="1" x14ac:dyDescent="0.25">
      <c r="A9" s="5" t="s">
        <v>1</v>
      </c>
      <c r="B9" s="29" t="s">
        <v>6</v>
      </c>
      <c r="C9" s="30"/>
      <c r="D9" s="30"/>
      <c r="E9" s="28"/>
      <c r="DI9" s="5"/>
    </row>
    <row r="10" spans="1:113" s="17" customFormat="1" x14ac:dyDescent="0.25">
      <c r="A10" s="5" t="s">
        <v>0</v>
      </c>
      <c r="B10" s="29" t="s">
        <v>5</v>
      </c>
      <c r="C10" s="30"/>
      <c r="D10" s="30"/>
      <c r="E10" s="28"/>
      <c r="DI10" s="5"/>
    </row>
    <row r="11" spans="1:113" s="17" customFormat="1" x14ac:dyDescent="0.25">
      <c r="A11" s="5" t="s">
        <v>14</v>
      </c>
      <c r="B11" s="25">
        <v>2015</v>
      </c>
      <c r="C11" s="32"/>
      <c r="D11" s="32"/>
      <c r="E11" s="28"/>
      <c r="DI11" s="5"/>
    </row>
    <row r="12" spans="1:113" s="17" customFormat="1" x14ac:dyDescent="0.25">
      <c r="A12" s="5" t="s">
        <v>15</v>
      </c>
      <c r="B12" s="26" t="s">
        <v>256</v>
      </c>
      <c r="C12" s="27"/>
      <c r="D12" s="27"/>
      <c r="E12" s="28"/>
      <c r="DI12" s="5"/>
    </row>
    <row r="13" spans="1:113" s="17" customFormat="1" x14ac:dyDescent="0.25">
      <c r="A13" s="5" t="s">
        <v>37</v>
      </c>
      <c r="B13" s="26" t="s">
        <v>60</v>
      </c>
      <c r="C13" s="27"/>
      <c r="D13" s="27"/>
      <c r="E13" s="28"/>
      <c r="DI13" s="5"/>
    </row>
    <row r="14" spans="1:113" s="17" customFormat="1" ht="6" customHeight="1" x14ac:dyDescent="0.25">
      <c r="C14" s="19"/>
      <c r="D14" s="19"/>
      <c r="DI14" s="5"/>
    </row>
    <row r="15" spans="1:113" s="17" customFormat="1" x14ac:dyDescent="0.25">
      <c r="A15" s="24" t="s">
        <v>18</v>
      </c>
      <c r="B15" s="33" t="s">
        <v>59</v>
      </c>
      <c r="C15" s="19"/>
      <c r="D15" s="19"/>
      <c r="DI15" s="5"/>
    </row>
    <row r="16" spans="1:113" s="17" customFormat="1" x14ac:dyDescent="0.25">
      <c r="B16" s="19"/>
      <c r="C16" s="19"/>
      <c r="D16" s="34" t="s">
        <v>38</v>
      </c>
      <c r="E16" s="34" t="s">
        <v>77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DG16" s="5"/>
    </row>
    <row r="17" spans="1:113" s="17" customFormat="1" ht="15.75" thickBot="1" x14ac:dyDescent="0.3">
      <c r="DG17" s="5"/>
    </row>
    <row r="18" spans="1:113" s="5" customFormat="1" ht="16.5" thickTop="1" thickBot="1" x14ac:dyDescent="0.3">
      <c r="A18" s="6" t="s">
        <v>29</v>
      </c>
      <c r="B18" s="7"/>
      <c r="C18" s="7">
        <v>1</v>
      </c>
      <c r="D18" s="7">
        <v>2</v>
      </c>
      <c r="E18" s="7">
        <v>3</v>
      </c>
      <c r="F18" s="7">
        <v>4</v>
      </c>
      <c r="G18" s="7">
        <v>5</v>
      </c>
      <c r="H18" s="7">
        <v>6</v>
      </c>
      <c r="I18" s="7">
        <v>7</v>
      </c>
      <c r="J18" s="7">
        <v>8</v>
      </c>
      <c r="K18" s="7">
        <v>9</v>
      </c>
      <c r="L18" s="7">
        <v>10</v>
      </c>
      <c r="M18" s="7">
        <v>11</v>
      </c>
      <c r="N18" s="7">
        <v>12</v>
      </c>
      <c r="O18" s="7">
        <v>13</v>
      </c>
      <c r="P18" s="7">
        <v>14</v>
      </c>
      <c r="Q18" s="7">
        <v>15</v>
      </c>
      <c r="R18" s="7">
        <v>16</v>
      </c>
      <c r="S18" s="7">
        <v>17</v>
      </c>
      <c r="T18" s="7">
        <v>18</v>
      </c>
      <c r="U18" s="7">
        <v>19</v>
      </c>
      <c r="V18" s="7">
        <v>20</v>
      </c>
      <c r="W18" s="7">
        <v>21</v>
      </c>
      <c r="X18" s="7">
        <v>999</v>
      </c>
      <c r="Y18" s="8" t="s">
        <v>39</v>
      </c>
    </row>
    <row r="19" spans="1:113" ht="16.5" thickTop="1" thickBot="1" x14ac:dyDescent="0.3">
      <c r="A19" s="9" t="s">
        <v>73</v>
      </c>
      <c r="B19" s="10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48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48</v>
      </c>
      <c r="DI19" s="35"/>
    </row>
    <row r="20" spans="1:113" ht="16.5" thickTop="1" thickBot="1" x14ac:dyDescent="0.3">
      <c r="A20" s="9" t="s">
        <v>74</v>
      </c>
      <c r="B20" s="10">
        <v>2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26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26</v>
      </c>
      <c r="DI20" s="35"/>
    </row>
    <row r="21" spans="1:113" ht="16.5" thickTop="1" thickBot="1" x14ac:dyDescent="0.3">
      <c r="A21" s="9" t="s">
        <v>75</v>
      </c>
      <c r="B21" s="10">
        <v>3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4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4</v>
      </c>
      <c r="DI21" s="35"/>
    </row>
    <row r="22" spans="1:113" ht="16.5" thickTop="1" thickBot="1" x14ac:dyDescent="0.3">
      <c r="A22" s="9" t="s">
        <v>76</v>
      </c>
      <c r="B22" s="10">
        <v>4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11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11</v>
      </c>
      <c r="DI22" s="35"/>
    </row>
    <row r="23" spans="1:113" ht="16.5" thickTop="1" thickBot="1" x14ac:dyDescent="0.3">
      <c r="A23" s="9" t="s">
        <v>78</v>
      </c>
      <c r="B23" s="10">
        <v>5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17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17</v>
      </c>
      <c r="DI23" s="35"/>
    </row>
    <row r="24" spans="1:113" ht="16.5" thickTop="1" thickBot="1" x14ac:dyDescent="0.3">
      <c r="A24" s="9" t="s">
        <v>254</v>
      </c>
      <c r="B24" s="10">
        <v>6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35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35</v>
      </c>
      <c r="DI24" s="35"/>
    </row>
    <row r="25" spans="1:113" ht="16.5" thickTop="1" thickBot="1" x14ac:dyDescent="0.3">
      <c r="A25" s="9" t="s">
        <v>69</v>
      </c>
      <c r="B25" s="10">
        <v>7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48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48</v>
      </c>
      <c r="DI25" s="35"/>
    </row>
    <row r="26" spans="1:113" ht="16.5" thickTop="1" thickBot="1" x14ac:dyDescent="0.3">
      <c r="A26" s="9" t="s">
        <v>70</v>
      </c>
      <c r="B26" s="10">
        <v>8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134</v>
      </c>
      <c r="T26" s="11">
        <v>0</v>
      </c>
      <c r="U26" s="11">
        <v>0</v>
      </c>
      <c r="V26" s="11">
        <v>7</v>
      </c>
      <c r="W26" s="11">
        <v>0</v>
      </c>
      <c r="X26" s="11">
        <v>0</v>
      </c>
      <c r="Y26" s="12">
        <v>140</v>
      </c>
      <c r="DI26" s="35"/>
    </row>
    <row r="27" spans="1:113" ht="16.5" thickTop="1" thickBot="1" x14ac:dyDescent="0.3">
      <c r="A27" s="9" t="s">
        <v>63</v>
      </c>
      <c r="B27" s="10">
        <v>9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11</v>
      </c>
      <c r="S27" s="11">
        <v>263</v>
      </c>
      <c r="T27" s="11">
        <v>0</v>
      </c>
      <c r="U27" s="11">
        <v>0</v>
      </c>
      <c r="V27" s="11">
        <v>19</v>
      </c>
      <c r="W27" s="11">
        <v>0</v>
      </c>
      <c r="X27" s="11">
        <v>0</v>
      </c>
      <c r="Y27" s="12">
        <v>293</v>
      </c>
      <c r="DI27" s="35"/>
    </row>
    <row r="28" spans="1:113" ht="16.5" thickTop="1" thickBot="1" x14ac:dyDescent="0.3">
      <c r="A28" s="9" t="s">
        <v>64</v>
      </c>
      <c r="B28" s="10">
        <v>10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16</v>
      </c>
      <c r="S28" s="11">
        <v>249</v>
      </c>
      <c r="T28" s="11">
        <v>0</v>
      </c>
      <c r="U28" s="11">
        <v>0</v>
      </c>
      <c r="V28" s="11">
        <v>53</v>
      </c>
      <c r="W28" s="11">
        <v>0</v>
      </c>
      <c r="X28" s="11">
        <v>0</v>
      </c>
      <c r="Y28" s="12">
        <v>318</v>
      </c>
      <c r="DI28" s="35"/>
    </row>
    <row r="29" spans="1:113" ht="16.5" thickTop="1" thickBot="1" x14ac:dyDescent="0.3">
      <c r="A29" s="9" t="s">
        <v>79</v>
      </c>
      <c r="B29" s="10">
        <v>11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9</v>
      </c>
      <c r="S29" s="11">
        <v>286</v>
      </c>
      <c r="T29" s="11">
        <v>0</v>
      </c>
      <c r="U29" s="11">
        <v>0</v>
      </c>
      <c r="V29" s="11">
        <v>13</v>
      </c>
      <c r="W29" s="11">
        <v>0</v>
      </c>
      <c r="X29" s="11">
        <v>0</v>
      </c>
      <c r="Y29" s="12">
        <v>309</v>
      </c>
      <c r="DI29" s="35"/>
    </row>
    <row r="30" spans="1:113" ht="16.5" thickTop="1" thickBot="1" x14ac:dyDescent="0.3">
      <c r="A30" s="9" t="s">
        <v>65</v>
      </c>
      <c r="B30" s="10">
        <v>12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76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76</v>
      </c>
      <c r="DI30" s="35"/>
    </row>
    <row r="31" spans="1:113" ht="16.5" thickTop="1" thickBot="1" x14ac:dyDescent="0.3">
      <c r="A31" s="9" t="s">
        <v>66</v>
      </c>
      <c r="B31" s="10">
        <v>13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6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6</v>
      </c>
      <c r="DI31" s="35"/>
    </row>
    <row r="32" spans="1:113" ht="16.5" thickTop="1" thickBot="1" x14ac:dyDescent="0.3">
      <c r="A32" s="9" t="s">
        <v>67</v>
      </c>
      <c r="B32" s="10">
        <v>14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90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90</v>
      </c>
      <c r="DI32" s="35"/>
    </row>
    <row r="33" spans="1:116" ht="15.6" thickTop="1" thickBot="1" x14ac:dyDescent="0.35">
      <c r="A33" s="9" t="s">
        <v>71</v>
      </c>
      <c r="B33" s="10">
        <v>15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0</v>
      </c>
      <c r="DI33" s="35"/>
    </row>
    <row r="34" spans="1:116" ht="16.5" thickTop="1" thickBot="1" x14ac:dyDescent="0.3">
      <c r="A34" s="9" t="s">
        <v>72</v>
      </c>
      <c r="B34" s="10">
        <v>16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19</v>
      </c>
      <c r="K34" s="11">
        <v>11</v>
      </c>
      <c r="L34" s="11">
        <v>34</v>
      </c>
      <c r="M34" s="11">
        <v>9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74</v>
      </c>
      <c r="DI34" s="35"/>
    </row>
    <row r="35" spans="1:116" ht="15.6" thickTop="1" thickBot="1" x14ac:dyDescent="0.35">
      <c r="A35" s="9" t="s">
        <v>255</v>
      </c>
      <c r="B35" s="10">
        <v>17</v>
      </c>
      <c r="C35" s="11">
        <v>28</v>
      </c>
      <c r="D35" s="11">
        <v>28</v>
      </c>
      <c r="E35" s="11">
        <v>3</v>
      </c>
      <c r="F35" s="11">
        <v>8</v>
      </c>
      <c r="G35" s="11">
        <v>15</v>
      </c>
      <c r="H35" s="11">
        <v>47</v>
      </c>
      <c r="I35" s="11">
        <v>34</v>
      </c>
      <c r="J35" s="11">
        <v>107</v>
      </c>
      <c r="K35" s="11">
        <v>327</v>
      </c>
      <c r="L35" s="11">
        <v>228</v>
      </c>
      <c r="M35" s="11">
        <v>272</v>
      </c>
      <c r="N35" s="11">
        <v>73</v>
      </c>
      <c r="O35" s="11">
        <v>6</v>
      </c>
      <c r="P35" s="11">
        <v>65</v>
      </c>
      <c r="Q35" s="11">
        <v>0</v>
      </c>
      <c r="R35" s="11">
        <v>0</v>
      </c>
      <c r="S35" s="11">
        <v>0</v>
      </c>
      <c r="T35" s="11">
        <v>6</v>
      </c>
      <c r="U35" s="11">
        <v>10</v>
      </c>
      <c r="V35" s="11">
        <v>0</v>
      </c>
      <c r="W35" s="11">
        <v>0</v>
      </c>
      <c r="X35" s="11">
        <v>0</v>
      </c>
      <c r="Y35" s="12">
        <v>1256</v>
      </c>
      <c r="DI35" s="35"/>
    </row>
    <row r="36" spans="1:116" ht="16.5" thickTop="1" thickBot="1" x14ac:dyDescent="0.3">
      <c r="A36" s="9" t="s">
        <v>80</v>
      </c>
      <c r="B36" s="10">
        <v>18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6</v>
      </c>
      <c r="T36" s="11">
        <v>0</v>
      </c>
      <c r="U36" s="11">
        <v>0</v>
      </c>
      <c r="V36" s="11">
        <v>5</v>
      </c>
      <c r="W36" s="11">
        <v>0</v>
      </c>
      <c r="X36" s="11">
        <v>0</v>
      </c>
      <c r="Y36" s="12">
        <v>12</v>
      </c>
      <c r="DI36" s="35"/>
    </row>
    <row r="37" spans="1:116" ht="15.6" thickTop="1" thickBot="1" x14ac:dyDescent="0.35">
      <c r="A37" s="9" t="s">
        <v>81</v>
      </c>
      <c r="B37" s="10">
        <v>19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10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v>10</v>
      </c>
      <c r="DI37" s="35"/>
    </row>
    <row r="38" spans="1:116" ht="16.5" thickTop="1" thickBot="1" x14ac:dyDescent="0.3">
      <c r="A38" s="9" t="s">
        <v>68</v>
      </c>
      <c r="B38" s="10">
        <v>20</v>
      </c>
      <c r="C38" s="11">
        <v>0</v>
      </c>
      <c r="D38" s="11">
        <v>17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7</v>
      </c>
      <c r="K38" s="11">
        <v>19</v>
      </c>
      <c r="L38" s="11">
        <v>53</v>
      </c>
      <c r="M38" s="11">
        <v>13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5</v>
      </c>
      <c r="U38" s="11">
        <v>0</v>
      </c>
      <c r="V38" s="11">
        <v>0</v>
      </c>
      <c r="W38" s="11">
        <v>0</v>
      </c>
      <c r="X38" s="11">
        <v>0</v>
      </c>
      <c r="Y38" s="12">
        <v>114</v>
      </c>
      <c r="DI38" s="35"/>
    </row>
    <row r="39" spans="1:116" ht="16.5" thickTop="1" thickBot="1" x14ac:dyDescent="0.3">
      <c r="A39" s="9" t="s">
        <v>259</v>
      </c>
      <c r="B39" s="10">
        <v>21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I39" s="35"/>
    </row>
    <row r="40" spans="1:116" ht="17.25" customHeight="1" thickTop="1" thickBot="1" x14ac:dyDescent="0.3">
      <c r="A40" s="65" t="s">
        <v>673</v>
      </c>
      <c r="B40" s="10">
        <v>999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2">
        <v>0</v>
      </c>
      <c r="DI40" s="35"/>
    </row>
    <row r="41" spans="1:116" ht="16.5" thickTop="1" thickBot="1" x14ac:dyDescent="0.3">
      <c r="A41" s="13" t="s">
        <v>39</v>
      </c>
      <c r="B41" s="14" t="s">
        <v>39</v>
      </c>
      <c r="C41" s="15">
        <v>28</v>
      </c>
      <c r="D41" s="15">
        <v>46</v>
      </c>
      <c r="E41" s="15">
        <v>3</v>
      </c>
      <c r="F41" s="15">
        <v>8</v>
      </c>
      <c r="G41" s="15">
        <v>15</v>
      </c>
      <c r="H41" s="15">
        <v>47</v>
      </c>
      <c r="I41" s="15">
        <v>34</v>
      </c>
      <c r="J41" s="15">
        <v>132</v>
      </c>
      <c r="K41" s="15">
        <v>358</v>
      </c>
      <c r="L41" s="15">
        <v>315</v>
      </c>
      <c r="M41" s="15">
        <v>294</v>
      </c>
      <c r="N41" s="15">
        <v>73</v>
      </c>
      <c r="O41" s="15">
        <v>6</v>
      </c>
      <c r="P41" s="15">
        <v>65</v>
      </c>
      <c r="Q41" s="15">
        <v>0</v>
      </c>
      <c r="R41" s="15">
        <v>37</v>
      </c>
      <c r="S41" s="15">
        <v>1310</v>
      </c>
      <c r="T41" s="15">
        <v>12</v>
      </c>
      <c r="U41" s="15">
        <v>10</v>
      </c>
      <c r="V41" s="15">
        <v>97</v>
      </c>
      <c r="W41" s="15">
        <v>0</v>
      </c>
      <c r="X41" s="15">
        <v>0</v>
      </c>
      <c r="Y41" s="16">
        <v>2887</v>
      </c>
      <c r="DI41" s="35"/>
    </row>
    <row r="42" spans="1:116" ht="15.75" thickTop="1" x14ac:dyDescent="0.25">
      <c r="A42" s="47" t="s">
        <v>62</v>
      </c>
      <c r="DI42" s="35"/>
    </row>
    <row r="43" spans="1:116" x14ac:dyDescent="0.25">
      <c r="A43" s="47" t="s">
        <v>58</v>
      </c>
      <c r="DI43" s="35"/>
    </row>
    <row r="44" spans="1:116" x14ac:dyDescent="0.25">
      <c r="A44" s="58" t="s">
        <v>644</v>
      </c>
      <c r="DG44" s="36"/>
      <c r="DI44" s="35"/>
    </row>
    <row r="45" spans="1:116" x14ac:dyDescent="0.25">
      <c r="A45" s="58" t="s">
        <v>645</v>
      </c>
      <c r="DI45" s="35"/>
      <c r="DL45" s="36"/>
    </row>
    <row r="47" spans="1:116" x14ac:dyDescent="0.25">
      <c r="A47" s="58" t="s">
        <v>653</v>
      </c>
    </row>
    <row r="48" spans="1:116" x14ac:dyDescent="0.25">
      <c r="A48" s="58" t="s">
        <v>655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1751.1099999999994</v>
      </c>
      <c r="D18" s="11">
        <v>747.66999999999973</v>
      </c>
      <c r="E18" s="11">
        <v>875.88000000000045</v>
      </c>
      <c r="F18" s="11">
        <v>503.86999999999989</v>
      </c>
      <c r="G18" s="11">
        <v>768.72999999999968</v>
      </c>
      <c r="H18" s="11">
        <v>717.26</v>
      </c>
      <c r="I18" s="11">
        <v>288.89999999999998</v>
      </c>
      <c r="J18" s="11">
        <v>200.38999999999993</v>
      </c>
      <c r="K18" s="11">
        <v>412.61999999999995</v>
      </c>
      <c r="L18" s="11">
        <v>228.74999999999997</v>
      </c>
      <c r="M18" s="11">
        <v>410.57</v>
      </c>
      <c r="N18" s="11">
        <v>210.77999999999997</v>
      </c>
      <c r="O18" s="11">
        <v>10.92</v>
      </c>
      <c r="P18" s="11">
        <v>940.81000000000006</v>
      </c>
      <c r="Q18" s="11">
        <v>517.36</v>
      </c>
      <c r="R18" s="11">
        <v>593.86</v>
      </c>
      <c r="S18" s="11">
        <v>113.88999999999999</v>
      </c>
      <c r="T18" s="11">
        <v>400.29000000000008</v>
      </c>
      <c r="U18" s="11">
        <v>256.10999999999996</v>
      </c>
      <c r="V18" s="11">
        <v>345.48000000000013</v>
      </c>
      <c r="W18" s="11">
        <v>188.70000000000002</v>
      </c>
      <c r="X18" s="11">
        <v>113.32000000000001</v>
      </c>
      <c r="Y18" s="12">
        <f t="shared" ref="Y18:Y39" si="0">SUM(C18:X18)</f>
        <v>10597.27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656.66</v>
      </c>
      <c r="D19" s="11">
        <v>948.6600000000002</v>
      </c>
      <c r="E19" s="11">
        <v>899.90000000000055</v>
      </c>
      <c r="F19" s="11">
        <v>379.01</v>
      </c>
      <c r="G19" s="11">
        <v>475.14999999999992</v>
      </c>
      <c r="H19" s="11">
        <v>262.39999999999998</v>
      </c>
      <c r="I19" s="11">
        <v>166.33</v>
      </c>
      <c r="J19" s="11">
        <v>121.92</v>
      </c>
      <c r="K19" s="11">
        <v>211.12</v>
      </c>
      <c r="L19" s="11">
        <v>78.320000000000007</v>
      </c>
      <c r="M19" s="11">
        <v>65.22</v>
      </c>
      <c r="N19" s="11">
        <v>115.23999999999998</v>
      </c>
      <c r="O19" s="11">
        <v>2.98</v>
      </c>
      <c r="P19" s="11">
        <v>775.68000000000018</v>
      </c>
      <c r="Q19" s="11">
        <v>330.04</v>
      </c>
      <c r="R19" s="11">
        <v>435.91</v>
      </c>
      <c r="S19" s="11">
        <v>45.820000000000007</v>
      </c>
      <c r="T19" s="11">
        <v>194.53</v>
      </c>
      <c r="U19" s="11">
        <v>144.97999999999996</v>
      </c>
      <c r="V19" s="11">
        <v>185.38000000000002</v>
      </c>
      <c r="W19" s="11">
        <v>47.66</v>
      </c>
      <c r="X19" s="11">
        <v>17.38</v>
      </c>
      <c r="Y19" s="12">
        <f t="shared" si="0"/>
        <v>6560.2899999999991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512.1400000000001</v>
      </c>
      <c r="D20" s="11">
        <v>1023.2000000000005</v>
      </c>
      <c r="E20" s="11">
        <v>1456.3999999999994</v>
      </c>
      <c r="F20" s="11">
        <v>442.71</v>
      </c>
      <c r="G20" s="11">
        <v>634.45999999999981</v>
      </c>
      <c r="H20" s="11">
        <v>315.64999999999998</v>
      </c>
      <c r="I20" s="11">
        <v>119.88000000000002</v>
      </c>
      <c r="J20" s="11">
        <v>175.87999999999994</v>
      </c>
      <c r="K20" s="11">
        <v>141.46</v>
      </c>
      <c r="L20" s="11">
        <v>104.6</v>
      </c>
      <c r="M20" s="11">
        <v>126.36</v>
      </c>
      <c r="N20" s="11">
        <v>56.43</v>
      </c>
      <c r="O20" s="11">
        <v>0</v>
      </c>
      <c r="P20" s="11">
        <v>716.31999999999982</v>
      </c>
      <c r="Q20" s="11">
        <v>205.69000000000005</v>
      </c>
      <c r="R20" s="11">
        <v>366.7399999999999</v>
      </c>
      <c r="S20" s="11">
        <v>61.699999999999996</v>
      </c>
      <c r="T20" s="11">
        <v>102.33999999999999</v>
      </c>
      <c r="U20" s="11">
        <v>158.78999999999996</v>
      </c>
      <c r="V20" s="11">
        <v>166.81</v>
      </c>
      <c r="W20" s="11">
        <v>98.539999999999992</v>
      </c>
      <c r="X20" s="11">
        <v>22</v>
      </c>
      <c r="Y20" s="12">
        <f t="shared" si="0"/>
        <v>7008.1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241.10000000000002</v>
      </c>
      <c r="D21" s="11">
        <v>356.82000000000005</v>
      </c>
      <c r="E21" s="11">
        <v>343.17000000000007</v>
      </c>
      <c r="F21" s="11">
        <v>460.87000000000006</v>
      </c>
      <c r="G21" s="11">
        <v>350.77999999999992</v>
      </c>
      <c r="H21" s="11">
        <v>318.66999999999996</v>
      </c>
      <c r="I21" s="11">
        <v>89.720000000000013</v>
      </c>
      <c r="J21" s="11">
        <v>17.68</v>
      </c>
      <c r="K21" s="11">
        <v>57.25</v>
      </c>
      <c r="L21" s="11">
        <v>33.630000000000003</v>
      </c>
      <c r="M21" s="11">
        <v>64.81</v>
      </c>
      <c r="N21" s="11">
        <v>16.96</v>
      </c>
      <c r="O21" s="11">
        <v>21.459999999999997</v>
      </c>
      <c r="P21" s="11">
        <v>265.6699999999999</v>
      </c>
      <c r="Q21" s="11">
        <v>170.07000000000002</v>
      </c>
      <c r="R21" s="11">
        <v>260.79999999999995</v>
      </c>
      <c r="S21" s="11">
        <v>27.229999999999997</v>
      </c>
      <c r="T21" s="11">
        <v>66.56</v>
      </c>
      <c r="U21" s="11">
        <v>22.96</v>
      </c>
      <c r="V21" s="11">
        <v>106.89999999999999</v>
      </c>
      <c r="W21" s="11">
        <v>77.199999999999989</v>
      </c>
      <c r="X21" s="11">
        <v>8.9600000000000009</v>
      </c>
      <c r="Y21" s="12">
        <f t="shared" si="0"/>
        <v>3379.27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937.82999999999959</v>
      </c>
      <c r="D22" s="11">
        <v>377.57</v>
      </c>
      <c r="E22" s="11">
        <v>564.88999999999987</v>
      </c>
      <c r="F22" s="11">
        <v>539.15999999999985</v>
      </c>
      <c r="G22" s="11">
        <v>660.06000000000017</v>
      </c>
      <c r="H22" s="11">
        <v>418.91000000000008</v>
      </c>
      <c r="I22" s="11">
        <v>168.12000000000003</v>
      </c>
      <c r="J22" s="11">
        <v>195.26</v>
      </c>
      <c r="K22" s="11">
        <v>200.90999999999994</v>
      </c>
      <c r="L22" s="11">
        <v>138.18</v>
      </c>
      <c r="M22" s="11">
        <v>152.33000000000001</v>
      </c>
      <c r="N22" s="11">
        <v>104.50999999999999</v>
      </c>
      <c r="O22" s="11">
        <v>8.41</v>
      </c>
      <c r="P22" s="11">
        <v>297.02</v>
      </c>
      <c r="Q22" s="11">
        <v>458.6</v>
      </c>
      <c r="R22" s="11">
        <v>511.30999999999989</v>
      </c>
      <c r="S22" s="11">
        <v>25.21</v>
      </c>
      <c r="T22" s="11">
        <v>98.440000000000012</v>
      </c>
      <c r="U22" s="11">
        <v>126.02999999999999</v>
      </c>
      <c r="V22" s="11">
        <v>172.9</v>
      </c>
      <c r="W22" s="11">
        <v>120.24999999999999</v>
      </c>
      <c r="X22" s="11">
        <v>73</v>
      </c>
      <c r="Y22" s="12">
        <f t="shared" si="0"/>
        <v>6348.8999999999987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199.91</v>
      </c>
      <c r="D23" s="11">
        <v>160.77000000000001</v>
      </c>
      <c r="E23" s="11">
        <v>275.25</v>
      </c>
      <c r="F23" s="11">
        <v>347.99999999999994</v>
      </c>
      <c r="G23" s="11">
        <v>220.17000000000002</v>
      </c>
      <c r="H23" s="11">
        <v>1057.3399999999999</v>
      </c>
      <c r="I23" s="11">
        <v>561.70000000000005</v>
      </c>
      <c r="J23" s="11">
        <v>564.50999999999988</v>
      </c>
      <c r="K23" s="11">
        <v>383.93999999999994</v>
      </c>
      <c r="L23" s="11">
        <v>219.86000000000004</v>
      </c>
      <c r="M23" s="11">
        <v>273.54000000000008</v>
      </c>
      <c r="N23" s="11">
        <v>193.84999999999994</v>
      </c>
      <c r="O23" s="11">
        <v>12.190000000000001</v>
      </c>
      <c r="P23" s="11">
        <v>404.27</v>
      </c>
      <c r="Q23" s="11">
        <v>157.51999999999998</v>
      </c>
      <c r="R23" s="11">
        <v>219.50000000000006</v>
      </c>
      <c r="S23" s="11">
        <v>53.35</v>
      </c>
      <c r="T23" s="11">
        <v>92.179999999999993</v>
      </c>
      <c r="U23" s="11">
        <v>71.08</v>
      </c>
      <c r="V23" s="11">
        <v>64.52</v>
      </c>
      <c r="W23" s="11">
        <v>33.22</v>
      </c>
      <c r="X23" s="11">
        <v>25.61</v>
      </c>
      <c r="Y23" s="12">
        <f t="shared" si="0"/>
        <v>5592.2800000000025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126.15</v>
      </c>
      <c r="D24" s="11">
        <v>107.72999999999998</v>
      </c>
      <c r="E24" s="11">
        <v>59.149999999999991</v>
      </c>
      <c r="F24" s="11">
        <v>36.42</v>
      </c>
      <c r="G24" s="11">
        <v>23.86</v>
      </c>
      <c r="H24" s="11">
        <v>570.44000000000005</v>
      </c>
      <c r="I24" s="11">
        <v>826.99000000000069</v>
      </c>
      <c r="J24" s="11">
        <v>239.60999999999999</v>
      </c>
      <c r="K24" s="11">
        <v>468.05999999999995</v>
      </c>
      <c r="L24" s="11">
        <v>175.12999999999997</v>
      </c>
      <c r="M24" s="11">
        <v>244.9</v>
      </c>
      <c r="N24" s="11">
        <v>102.16</v>
      </c>
      <c r="O24" s="11">
        <v>17.25</v>
      </c>
      <c r="P24" s="11">
        <v>307.57999999999993</v>
      </c>
      <c r="Q24" s="11">
        <v>16.36</v>
      </c>
      <c r="R24" s="11">
        <v>34.65</v>
      </c>
      <c r="S24" s="11">
        <v>60.260000000000005</v>
      </c>
      <c r="T24" s="11">
        <v>0</v>
      </c>
      <c r="U24" s="11">
        <v>14.59</v>
      </c>
      <c r="V24" s="11">
        <v>46.84</v>
      </c>
      <c r="W24" s="11">
        <v>35.44</v>
      </c>
      <c r="X24" s="11">
        <v>34.42</v>
      </c>
      <c r="Y24" s="12">
        <f t="shared" si="0"/>
        <v>3547.9900000000016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61.51</v>
      </c>
      <c r="D25" s="11">
        <v>147.18</v>
      </c>
      <c r="E25" s="11">
        <v>37.03</v>
      </c>
      <c r="F25" s="11">
        <v>50.99</v>
      </c>
      <c r="G25" s="11">
        <v>54.650000000000006</v>
      </c>
      <c r="H25" s="11">
        <v>301.55999999999995</v>
      </c>
      <c r="I25" s="11">
        <v>382.56</v>
      </c>
      <c r="J25" s="11">
        <v>891.2900000000003</v>
      </c>
      <c r="K25" s="11">
        <v>685.9899999999999</v>
      </c>
      <c r="L25" s="11">
        <v>382.07000000000005</v>
      </c>
      <c r="M25" s="11">
        <v>464.3300000000001</v>
      </c>
      <c r="N25" s="11">
        <v>206.91000000000005</v>
      </c>
      <c r="O25" s="11">
        <v>28.160000000000004</v>
      </c>
      <c r="P25" s="11">
        <v>95.850000000000009</v>
      </c>
      <c r="Q25" s="11">
        <v>69.850000000000009</v>
      </c>
      <c r="R25" s="11">
        <v>71.87</v>
      </c>
      <c r="S25" s="11">
        <v>92.61999999999999</v>
      </c>
      <c r="T25" s="11">
        <v>68.960000000000008</v>
      </c>
      <c r="U25" s="11">
        <v>38.270000000000003</v>
      </c>
      <c r="V25" s="11">
        <v>96.78</v>
      </c>
      <c r="W25" s="11">
        <v>32.61</v>
      </c>
      <c r="X25" s="11">
        <v>63.559999999999995</v>
      </c>
      <c r="Y25" s="12">
        <f t="shared" si="0"/>
        <v>4324.5999999999995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169.67999999999998</v>
      </c>
      <c r="D26" s="11">
        <v>218.18000000000006</v>
      </c>
      <c r="E26" s="11">
        <v>161.21999999999997</v>
      </c>
      <c r="F26" s="11">
        <v>171.14</v>
      </c>
      <c r="G26" s="11">
        <v>69.099999999999994</v>
      </c>
      <c r="H26" s="11">
        <v>356.80000000000007</v>
      </c>
      <c r="I26" s="11">
        <v>561.8900000000001</v>
      </c>
      <c r="J26" s="11">
        <v>600.41</v>
      </c>
      <c r="K26" s="11">
        <v>1124.1100000000001</v>
      </c>
      <c r="L26" s="11">
        <v>734.37</v>
      </c>
      <c r="M26" s="11">
        <v>1685.34</v>
      </c>
      <c r="N26" s="11">
        <v>492.24999999999989</v>
      </c>
      <c r="O26" s="11">
        <v>73.94</v>
      </c>
      <c r="P26" s="11">
        <v>463.85999999999984</v>
      </c>
      <c r="Q26" s="11">
        <v>85.65</v>
      </c>
      <c r="R26" s="11">
        <v>158.70999999999998</v>
      </c>
      <c r="S26" s="11">
        <v>125.06999999999998</v>
      </c>
      <c r="T26" s="11">
        <v>97.3</v>
      </c>
      <c r="U26" s="11">
        <v>72.010000000000005</v>
      </c>
      <c r="V26" s="11">
        <v>90.95</v>
      </c>
      <c r="W26" s="11">
        <v>21.54</v>
      </c>
      <c r="X26" s="11">
        <v>49.98</v>
      </c>
      <c r="Y26" s="12">
        <f t="shared" si="0"/>
        <v>7583.4999999999991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135.94</v>
      </c>
      <c r="D27" s="11">
        <v>57.29</v>
      </c>
      <c r="E27" s="11">
        <v>62.70000000000001</v>
      </c>
      <c r="F27" s="11">
        <v>54.79</v>
      </c>
      <c r="G27" s="11">
        <v>91.910000000000011</v>
      </c>
      <c r="H27" s="11">
        <v>194.93</v>
      </c>
      <c r="I27" s="11">
        <v>204.28</v>
      </c>
      <c r="J27" s="11">
        <v>501.56</v>
      </c>
      <c r="K27" s="11">
        <v>588.92000000000007</v>
      </c>
      <c r="L27" s="11">
        <v>1070.5900000000004</v>
      </c>
      <c r="M27" s="11">
        <v>1108.5700000000004</v>
      </c>
      <c r="N27" s="11">
        <v>462.21000000000004</v>
      </c>
      <c r="O27" s="11">
        <v>50.509999999999991</v>
      </c>
      <c r="P27" s="11">
        <v>167.79</v>
      </c>
      <c r="Q27" s="11">
        <v>60.969999999999992</v>
      </c>
      <c r="R27" s="11">
        <v>33.29</v>
      </c>
      <c r="S27" s="11">
        <v>109.54000000000002</v>
      </c>
      <c r="T27" s="11">
        <v>9.81</v>
      </c>
      <c r="U27" s="11">
        <v>21.25</v>
      </c>
      <c r="V27" s="11">
        <v>43.599999999999994</v>
      </c>
      <c r="W27" s="11">
        <v>15.74</v>
      </c>
      <c r="X27" s="11">
        <v>9.9499999999999993</v>
      </c>
      <c r="Y27" s="12">
        <f t="shared" si="0"/>
        <v>5056.1400000000021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60.14</v>
      </c>
      <c r="D28" s="11">
        <v>108.16</v>
      </c>
      <c r="E28" s="11">
        <v>82.960000000000008</v>
      </c>
      <c r="F28" s="11">
        <v>65.81</v>
      </c>
      <c r="G28" s="11">
        <v>110.41000000000003</v>
      </c>
      <c r="H28" s="11">
        <v>203.67</v>
      </c>
      <c r="I28" s="11">
        <v>272.48999999999995</v>
      </c>
      <c r="J28" s="11">
        <v>446.09999999999997</v>
      </c>
      <c r="K28" s="11">
        <v>1225.8599999999999</v>
      </c>
      <c r="L28" s="11">
        <v>978.79</v>
      </c>
      <c r="M28" s="11">
        <v>1961.0100000000014</v>
      </c>
      <c r="N28" s="11">
        <v>560.35</v>
      </c>
      <c r="O28" s="11">
        <v>67.7</v>
      </c>
      <c r="P28" s="11">
        <v>175.78000000000003</v>
      </c>
      <c r="Q28" s="11">
        <v>24.29</v>
      </c>
      <c r="R28" s="11">
        <v>39.290000000000006</v>
      </c>
      <c r="S28" s="11">
        <v>108.67000000000002</v>
      </c>
      <c r="T28" s="11">
        <v>41.96</v>
      </c>
      <c r="U28" s="11">
        <v>24.810000000000002</v>
      </c>
      <c r="V28" s="11">
        <v>15.669999999999998</v>
      </c>
      <c r="W28" s="11">
        <v>12.190000000000001</v>
      </c>
      <c r="X28" s="11">
        <v>36.269999999999996</v>
      </c>
      <c r="Y28" s="12">
        <f t="shared" si="0"/>
        <v>6622.3800000000019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6.6</v>
      </c>
      <c r="E29" s="11">
        <v>17.96</v>
      </c>
      <c r="F29" s="11">
        <v>0</v>
      </c>
      <c r="G29" s="11">
        <v>40.440000000000005</v>
      </c>
      <c r="H29" s="11">
        <v>66.460000000000008</v>
      </c>
      <c r="I29" s="11">
        <v>81.860000000000014</v>
      </c>
      <c r="J29" s="11">
        <v>112.14</v>
      </c>
      <c r="K29" s="11">
        <v>123.78000000000002</v>
      </c>
      <c r="L29" s="11">
        <v>244.16000000000003</v>
      </c>
      <c r="M29" s="11">
        <v>376.58000000000004</v>
      </c>
      <c r="N29" s="11">
        <v>295.01999999999992</v>
      </c>
      <c r="O29" s="11">
        <v>3.63</v>
      </c>
      <c r="P29" s="11">
        <v>32.97</v>
      </c>
      <c r="Q29" s="11">
        <v>0</v>
      </c>
      <c r="R29" s="11">
        <v>0</v>
      </c>
      <c r="S29" s="11">
        <v>39.480000000000004</v>
      </c>
      <c r="T29" s="11">
        <v>15.1</v>
      </c>
      <c r="U29" s="11">
        <v>11.66</v>
      </c>
      <c r="V29" s="11">
        <v>9.44</v>
      </c>
      <c r="W29" s="11">
        <v>10.120000000000001</v>
      </c>
      <c r="X29" s="11">
        <v>25.91</v>
      </c>
      <c r="Y29" s="12">
        <f t="shared" si="0"/>
        <v>1519.8500000000001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1.89</v>
      </c>
      <c r="F30" s="11">
        <v>12.44</v>
      </c>
      <c r="G30" s="11">
        <v>0</v>
      </c>
      <c r="H30" s="11">
        <v>3.54</v>
      </c>
      <c r="I30" s="11">
        <v>6.29</v>
      </c>
      <c r="J30" s="11">
        <v>16.32</v>
      </c>
      <c r="K30" s="11">
        <v>26.71</v>
      </c>
      <c r="L30" s="11">
        <v>15.6</v>
      </c>
      <c r="M30" s="11">
        <v>33.6</v>
      </c>
      <c r="N30" s="11">
        <v>0</v>
      </c>
      <c r="O30" s="11">
        <v>143.71999999999994</v>
      </c>
      <c r="P30" s="11">
        <v>28.56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47.360000000000007</v>
      </c>
      <c r="Y30" s="12">
        <f t="shared" si="0"/>
        <v>339.00999999999993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481.59</v>
      </c>
      <c r="D31" s="11">
        <v>502.56000000000006</v>
      </c>
      <c r="E31" s="11">
        <v>646.39000000000021</v>
      </c>
      <c r="F31" s="11">
        <v>559.32000000000005</v>
      </c>
      <c r="G31" s="11">
        <v>416.11</v>
      </c>
      <c r="H31" s="11">
        <v>564.44000000000017</v>
      </c>
      <c r="I31" s="11">
        <v>356.58999999999992</v>
      </c>
      <c r="J31" s="11">
        <v>268.75</v>
      </c>
      <c r="K31" s="11">
        <v>497.21999999999991</v>
      </c>
      <c r="L31" s="11">
        <v>246.00999999999996</v>
      </c>
      <c r="M31" s="11">
        <v>493.95000000000005</v>
      </c>
      <c r="N31" s="11">
        <v>157.29999999999998</v>
      </c>
      <c r="O31" s="11">
        <v>27.26</v>
      </c>
      <c r="P31" s="11">
        <v>2392.3000000000006</v>
      </c>
      <c r="Q31" s="11">
        <v>251.95999999999998</v>
      </c>
      <c r="R31" s="11">
        <v>423.04999999999995</v>
      </c>
      <c r="S31" s="11">
        <v>82.079999999999984</v>
      </c>
      <c r="T31" s="11">
        <v>844.29000000000019</v>
      </c>
      <c r="U31" s="11">
        <v>776.80000000000007</v>
      </c>
      <c r="V31" s="11">
        <v>364.92999999999995</v>
      </c>
      <c r="W31" s="11">
        <v>98.819999999999979</v>
      </c>
      <c r="X31" s="11">
        <v>42.75</v>
      </c>
      <c r="Y31" s="12">
        <f t="shared" si="0"/>
        <v>10494.470000000003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192.32</v>
      </c>
      <c r="D32" s="11">
        <v>81.05</v>
      </c>
      <c r="E32" s="11">
        <v>151.91000000000003</v>
      </c>
      <c r="F32" s="11">
        <v>133.32</v>
      </c>
      <c r="G32" s="11">
        <v>138.05000000000001</v>
      </c>
      <c r="H32" s="11">
        <v>68.11</v>
      </c>
      <c r="I32" s="11">
        <v>18.75</v>
      </c>
      <c r="J32" s="11">
        <v>4.2</v>
      </c>
      <c r="K32" s="11">
        <v>50.110000000000007</v>
      </c>
      <c r="L32" s="11">
        <v>0</v>
      </c>
      <c r="M32" s="11">
        <v>7.61</v>
      </c>
      <c r="N32" s="11">
        <v>14.7</v>
      </c>
      <c r="O32" s="11">
        <v>1.27</v>
      </c>
      <c r="P32" s="11">
        <v>66.22999999999999</v>
      </c>
      <c r="Q32" s="11">
        <v>964.99000000000012</v>
      </c>
      <c r="R32" s="11">
        <v>620.03999999999985</v>
      </c>
      <c r="S32" s="11">
        <v>11.12</v>
      </c>
      <c r="T32" s="11">
        <v>26.94</v>
      </c>
      <c r="U32" s="11">
        <v>15.469999999999999</v>
      </c>
      <c r="V32" s="11">
        <v>124.56</v>
      </c>
      <c r="W32" s="11">
        <v>195.48000000000002</v>
      </c>
      <c r="X32" s="11">
        <v>36.24</v>
      </c>
      <c r="Y32" s="12">
        <f t="shared" si="0"/>
        <v>2922.47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217.73000000000005</v>
      </c>
      <c r="D33" s="11">
        <v>208.67000000000002</v>
      </c>
      <c r="E33" s="11">
        <v>201.02999999999997</v>
      </c>
      <c r="F33" s="11">
        <v>88.489999999999981</v>
      </c>
      <c r="G33" s="11">
        <v>175.49000000000004</v>
      </c>
      <c r="H33" s="11">
        <v>108.42000000000002</v>
      </c>
      <c r="I33" s="11">
        <v>19.39</v>
      </c>
      <c r="J33" s="11">
        <v>9.4</v>
      </c>
      <c r="K33" s="11">
        <v>9.2799999999999994</v>
      </c>
      <c r="L33" s="11">
        <v>17.170000000000002</v>
      </c>
      <c r="M33" s="11">
        <v>12.75</v>
      </c>
      <c r="N33" s="11">
        <v>6.52</v>
      </c>
      <c r="O33" s="11">
        <v>6.71</v>
      </c>
      <c r="P33" s="11">
        <v>206.02</v>
      </c>
      <c r="Q33" s="11">
        <v>709.12000000000023</v>
      </c>
      <c r="R33" s="11">
        <v>1690.7499999999995</v>
      </c>
      <c r="S33" s="11">
        <v>47.72</v>
      </c>
      <c r="T33" s="11">
        <v>31.590000000000003</v>
      </c>
      <c r="U33" s="11">
        <v>0</v>
      </c>
      <c r="V33" s="11">
        <v>254.67000000000002</v>
      </c>
      <c r="W33" s="11">
        <v>161.81</v>
      </c>
      <c r="X33" s="11">
        <v>97.6</v>
      </c>
      <c r="Y33" s="12">
        <f t="shared" si="0"/>
        <v>4280.3300000000008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27.93</v>
      </c>
      <c r="D34" s="11">
        <v>45.170000000000009</v>
      </c>
      <c r="E34" s="11">
        <v>14.47</v>
      </c>
      <c r="F34" s="11">
        <v>0</v>
      </c>
      <c r="G34" s="11">
        <v>7.31</v>
      </c>
      <c r="H34" s="11">
        <v>41.06</v>
      </c>
      <c r="I34" s="11">
        <v>14.86</v>
      </c>
      <c r="J34" s="11">
        <v>14.32</v>
      </c>
      <c r="K34" s="11">
        <v>51.02000000000001</v>
      </c>
      <c r="L34" s="11">
        <v>82.78</v>
      </c>
      <c r="M34" s="11">
        <v>59.620000000000005</v>
      </c>
      <c r="N34" s="11">
        <v>36.68</v>
      </c>
      <c r="O34" s="11">
        <v>0</v>
      </c>
      <c r="P34" s="11">
        <v>28.689999999999998</v>
      </c>
      <c r="Q34" s="11">
        <v>3.57</v>
      </c>
      <c r="R34" s="11">
        <v>27.37</v>
      </c>
      <c r="S34" s="11">
        <v>403.43000000000018</v>
      </c>
      <c r="T34" s="11">
        <v>0</v>
      </c>
      <c r="U34" s="11">
        <v>0</v>
      </c>
      <c r="V34" s="11">
        <v>20.86</v>
      </c>
      <c r="W34" s="11">
        <v>0</v>
      </c>
      <c r="X34" s="11">
        <v>46.08</v>
      </c>
      <c r="Y34" s="12">
        <f t="shared" si="0"/>
        <v>925.22000000000025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96.19</v>
      </c>
      <c r="D35" s="11">
        <v>99.850000000000009</v>
      </c>
      <c r="E35" s="11">
        <v>65.58</v>
      </c>
      <c r="F35" s="11">
        <v>80.38</v>
      </c>
      <c r="G35" s="11">
        <v>79.160000000000011</v>
      </c>
      <c r="H35" s="11">
        <v>17.170000000000002</v>
      </c>
      <c r="I35" s="11">
        <v>57.57</v>
      </c>
      <c r="J35" s="11">
        <v>65.87</v>
      </c>
      <c r="K35" s="11">
        <v>0</v>
      </c>
      <c r="L35" s="11">
        <v>54.620000000000005</v>
      </c>
      <c r="M35" s="11">
        <v>72.55</v>
      </c>
      <c r="N35" s="11">
        <v>0</v>
      </c>
      <c r="O35" s="11">
        <v>5.86</v>
      </c>
      <c r="P35" s="11">
        <v>679.2700000000001</v>
      </c>
      <c r="Q35" s="11">
        <v>27.64</v>
      </c>
      <c r="R35" s="11">
        <v>51.29</v>
      </c>
      <c r="S35" s="11">
        <v>9.52</v>
      </c>
      <c r="T35" s="11">
        <v>2211.1299999999992</v>
      </c>
      <c r="U35" s="11">
        <v>961.8399999999998</v>
      </c>
      <c r="V35" s="11">
        <v>60.45</v>
      </c>
      <c r="W35" s="11">
        <v>29.590000000000003</v>
      </c>
      <c r="X35" s="11">
        <v>30.560000000000002</v>
      </c>
      <c r="Y35" s="12">
        <f t="shared" si="0"/>
        <v>4756.09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87.15</v>
      </c>
      <c r="D36" s="11">
        <v>106.10999999999999</v>
      </c>
      <c r="E36" s="11">
        <v>67.84</v>
      </c>
      <c r="F36" s="11">
        <v>50.279999999999994</v>
      </c>
      <c r="G36" s="11">
        <v>55.11</v>
      </c>
      <c r="H36" s="11">
        <v>12.1</v>
      </c>
      <c r="I36" s="11">
        <v>19.93</v>
      </c>
      <c r="J36" s="11">
        <v>5.45</v>
      </c>
      <c r="K36" s="11">
        <v>23.14</v>
      </c>
      <c r="L36" s="11">
        <v>19.260000000000002</v>
      </c>
      <c r="M36" s="11">
        <v>26.36</v>
      </c>
      <c r="N36" s="11">
        <v>7.58</v>
      </c>
      <c r="O36" s="11">
        <v>2.9</v>
      </c>
      <c r="P36" s="11">
        <v>309.49999999999994</v>
      </c>
      <c r="Q36" s="11">
        <v>40.420000000000009</v>
      </c>
      <c r="R36" s="11">
        <v>45.650000000000006</v>
      </c>
      <c r="S36" s="11">
        <v>16.14</v>
      </c>
      <c r="T36" s="11">
        <v>971.77000000000032</v>
      </c>
      <c r="U36" s="11">
        <v>748.65000000000009</v>
      </c>
      <c r="V36" s="11">
        <v>24.009999999999998</v>
      </c>
      <c r="W36" s="11">
        <v>5.14</v>
      </c>
      <c r="X36" s="11">
        <v>27.62</v>
      </c>
      <c r="Y36" s="12">
        <f t="shared" si="0"/>
        <v>2672.11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130.51</v>
      </c>
      <c r="D37" s="11">
        <v>56.360000000000007</v>
      </c>
      <c r="E37" s="11">
        <v>107.85</v>
      </c>
      <c r="F37" s="11">
        <v>81.400000000000006</v>
      </c>
      <c r="G37" s="11">
        <v>25.799999999999997</v>
      </c>
      <c r="H37" s="11">
        <v>64.850000000000009</v>
      </c>
      <c r="I37" s="11">
        <v>29.269999999999996</v>
      </c>
      <c r="J37" s="11">
        <v>6.73</v>
      </c>
      <c r="K37" s="11">
        <v>32.14</v>
      </c>
      <c r="L37" s="11">
        <v>26.4</v>
      </c>
      <c r="M37" s="11">
        <v>32.53</v>
      </c>
      <c r="N37" s="11">
        <v>24.22</v>
      </c>
      <c r="O37" s="11">
        <v>0</v>
      </c>
      <c r="P37" s="11">
        <v>166.39000000000001</v>
      </c>
      <c r="Q37" s="11">
        <v>67.240000000000009</v>
      </c>
      <c r="R37" s="11">
        <v>215.61</v>
      </c>
      <c r="S37" s="11">
        <v>34.04</v>
      </c>
      <c r="T37" s="11">
        <v>19.98</v>
      </c>
      <c r="U37" s="11">
        <v>5.99</v>
      </c>
      <c r="V37" s="11">
        <v>1434.4000000000015</v>
      </c>
      <c r="W37" s="11">
        <v>38.42</v>
      </c>
      <c r="X37" s="11">
        <v>68.3</v>
      </c>
      <c r="Y37" s="12">
        <f t="shared" si="0"/>
        <v>2668.4300000000021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36.550000000000004</v>
      </c>
      <c r="D38" s="11">
        <v>27.699999999999996</v>
      </c>
      <c r="E38" s="11">
        <v>11.53</v>
      </c>
      <c r="F38" s="11">
        <v>5.35</v>
      </c>
      <c r="G38" s="11">
        <v>32.18</v>
      </c>
      <c r="H38" s="11">
        <v>47.31</v>
      </c>
      <c r="I38" s="11">
        <v>4.5199999999999996</v>
      </c>
      <c r="J38" s="11">
        <v>3.04</v>
      </c>
      <c r="K38" s="11">
        <v>12.82</v>
      </c>
      <c r="L38" s="11">
        <v>11.48</v>
      </c>
      <c r="M38" s="11">
        <v>0</v>
      </c>
      <c r="N38" s="11">
        <v>0</v>
      </c>
      <c r="O38" s="11">
        <v>0</v>
      </c>
      <c r="P38" s="11">
        <v>25.75</v>
      </c>
      <c r="Q38" s="11">
        <v>63.47</v>
      </c>
      <c r="R38" s="11">
        <v>61.44</v>
      </c>
      <c r="S38" s="11">
        <v>5.37</v>
      </c>
      <c r="T38" s="11">
        <v>4.8</v>
      </c>
      <c r="U38" s="11">
        <v>7.41</v>
      </c>
      <c r="V38" s="11">
        <v>59.5</v>
      </c>
      <c r="W38" s="11">
        <v>261.39999999999998</v>
      </c>
      <c r="X38" s="11">
        <v>10.370000000000001</v>
      </c>
      <c r="Y38" s="12">
        <f t="shared" si="0"/>
        <v>691.99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120.58999999999999</v>
      </c>
      <c r="D39" s="11">
        <v>68.13</v>
      </c>
      <c r="E39" s="11">
        <v>51.6</v>
      </c>
      <c r="F39" s="11">
        <v>133.76000000000002</v>
      </c>
      <c r="G39" s="11">
        <v>166.07999999999998</v>
      </c>
      <c r="H39" s="11">
        <v>126.71</v>
      </c>
      <c r="I39" s="11">
        <v>112.00999999999999</v>
      </c>
      <c r="J39" s="11">
        <v>213.98</v>
      </c>
      <c r="K39" s="11">
        <v>199.83</v>
      </c>
      <c r="L39" s="11">
        <v>72.570000000000007</v>
      </c>
      <c r="M39" s="11">
        <v>248.5</v>
      </c>
      <c r="N39" s="11">
        <v>211.72</v>
      </c>
      <c r="O39" s="11">
        <v>146.84</v>
      </c>
      <c r="P39" s="11">
        <v>285.73</v>
      </c>
      <c r="Q39" s="11">
        <v>62.97999999999999</v>
      </c>
      <c r="R39" s="11">
        <v>155.22999999999999</v>
      </c>
      <c r="S39" s="11">
        <v>228.41999999999993</v>
      </c>
      <c r="T39" s="11">
        <v>143.55000000000001</v>
      </c>
      <c r="U39" s="11">
        <v>40.61</v>
      </c>
      <c r="V39" s="11">
        <v>114.46</v>
      </c>
      <c r="W39" s="11">
        <v>43.940000000000005</v>
      </c>
      <c r="X39" s="11">
        <v>26.53</v>
      </c>
      <c r="Y39" s="12">
        <f t="shared" si="0"/>
        <v>2973.7700000000009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6249.2699999999995</v>
      </c>
      <c r="D40" s="15">
        <f t="shared" si="1"/>
        <v>5458.4100000000008</v>
      </c>
      <c r="E40" s="15">
        <f t="shared" si="1"/>
        <v>6156.6</v>
      </c>
      <c r="F40" s="15">
        <f t="shared" si="1"/>
        <v>4197.51</v>
      </c>
      <c r="G40" s="15">
        <f t="shared" si="1"/>
        <v>4595.01</v>
      </c>
      <c r="H40" s="15">
        <f t="shared" si="1"/>
        <v>5837.800000000002</v>
      </c>
      <c r="I40" s="15">
        <f t="shared" si="1"/>
        <v>4363.9000000000024</v>
      </c>
      <c r="J40" s="15">
        <f t="shared" si="1"/>
        <v>4674.8099999999977</v>
      </c>
      <c r="K40" s="15">
        <f t="shared" si="1"/>
        <v>6526.29</v>
      </c>
      <c r="L40" s="15">
        <f t="shared" si="1"/>
        <v>4934.3399999999992</v>
      </c>
      <c r="M40" s="15">
        <f t="shared" si="1"/>
        <v>7921.0300000000016</v>
      </c>
      <c r="N40" s="15">
        <f t="shared" si="1"/>
        <v>3275.389999999999</v>
      </c>
      <c r="O40" s="15">
        <f t="shared" si="1"/>
        <v>631.70999999999981</v>
      </c>
      <c r="P40" s="15">
        <f t="shared" si="1"/>
        <v>8832.0399999999991</v>
      </c>
      <c r="Q40" s="15">
        <f t="shared" si="1"/>
        <v>4287.7900000000009</v>
      </c>
      <c r="R40" s="15">
        <f t="shared" si="1"/>
        <v>6016.3599999999969</v>
      </c>
      <c r="S40" s="15">
        <f t="shared" si="1"/>
        <v>1700.68</v>
      </c>
      <c r="T40" s="15">
        <f t="shared" si="1"/>
        <v>5441.52</v>
      </c>
      <c r="U40" s="15">
        <f t="shared" si="1"/>
        <v>3519.3099999999995</v>
      </c>
      <c r="V40" s="15">
        <f t="shared" si="1"/>
        <v>3803.1100000000015</v>
      </c>
      <c r="W40" s="15">
        <f t="shared" si="1"/>
        <v>1527.81</v>
      </c>
      <c r="X40" s="15">
        <f t="shared" si="1"/>
        <v>913.77</v>
      </c>
      <c r="Y40" s="16">
        <f t="shared" si="1"/>
        <v>100864.46000000002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L45"/>
  <sheetViews>
    <sheetView workbookViewId="0">
      <selection activeCell="A40" sqref="A40"/>
    </sheetView>
  </sheetViews>
  <sheetFormatPr baseColWidth="10" defaultColWidth="11.42578125" defaultRowHeight="15" x14ac:dyDescent="0.25"/>
  <cols>
    <col min="1" max="1" width="57.7109375" style="36" customWidth="1"/>
    <col min="2" max="2" width="43" style="35" bestFit="1" customWidth="1"/>
    <col min="3" max="112" width="11.42578125" style="35"/>
    <col min="113" max="113" width="11.42578125" style="36"/>
    <col min="114" max="16384" width="11.42578125" style="35"/>
  </cols>
  <sheetData>
    <row r="1" spans="1:113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2"/>
    </row>
    <row r="2" spans="1:113" s="17" customFormat="1" ht="5.25" customHeight="1" x14ac:dyDescent="0.25">
      <c r="A2" s="24"/>
      <c r="DI2" s="5"/>
    </row>
    <row r="3" spans="1:113" s="17" customFormat="1" x14ac:dyDescent="0.25">
      <c r="A3" s="24" t="s">
        <v>26</v>
      </c>
      <c r="B3" s="25"/>
      <c r="C3" s="18"/>
      <c r="D3" s="18"/>
      <c r="DI3" s="5"/>
    </row>
    <row r="4" spans="1:113" s="17" customFormat="1" ht="14.25" customHeight="1" x14ac:dyDescent="0.25">
      <c r="A4" s="5" t="s">
        <v>27</v>
      </c>
      <c r="B4" s="25" t="s">
        <v>61</v>
      </c>
      <c r="C4" s="19"/>
      <c r="D4" s="19"/>
      <c r="DI4" s="5"/>
    </row>
    <row r="5" spans="1:113" s="17" customFormat="1" x14ac:dyDescent="0.25">
      <c r="A5" s="24" t="s">
        <v>28</v>
      </c>
      <c r="B5" s="26" t="s">
        <v>29</v>
      </c>
      <c r="C5" s="27"/>
      <c r="D5" s="27"/>
      <c r="E5" s="28"/>
      <c r="DI5" s="5"/>
    </row>
    <row r="6" spans="1:113" s="17" customFormat="1" x14ac:dyDescent="0.25">
      <c r="A6" s="24"/>
      <c r="B6" s="64" t="s">
        <v>669</v>
      </c>
      <c r="C6" s="27"/>
      <c r="D6" s="27"/>
      <c r="E6" s="28"/>
      <c r="DI6" s="5"/>
    </row>
    <row r="7" spans="1:113" s="17" customFormat="1" x14ac:dyDescent="0.25">
      <c r="A7" s="24"/>
      <c r="B7" s="52" t="s">
        <v>257</v>
      </c>
      <c r="C7" s="27"/>
      <c r="D7" s="27"/>
      <c r="E7" s="28"/>
      <c r="DI7" s="5"/>
    </row>
    <row r="8" spans="1:113" s="17" customFormat="1" x14ac:dyDescent="0.25">
      <c r="A8" s="5" t="s">
        <v>31</v>
      </c>
      <c r="B8" s="29" t="s">
        <v>4</v>
      </c>
      <c r="C8" s="30"/>
      <c r="D8" s="30"/>
      <c r="E8" s="28"/>
      <c r="G8" s="31"/>
      <c r="DI8" s="5"/>
    </row>
    <row r="9" spans="1:113" s="17" customFormat="1" x14ac:dyDescent="0.25">
      <c r="A9" s="5" t="s">
        <v>1</v>
      </c>
      <c r="B9" s="29" t="s">
        <v>6</v>
      </c>
      <c r="C9" s="30"/>
      <c r="D9" s="30"/>
      <c r="E9" s="28"/>
      <c r="DI9" s="5"/>
    </row>
    <row r="10" spans="1:113" s="17" customFormat="1" x14ac:dyDescent="0.25">
      <c r="A10" s="5" t="s">
        <v>0</v>
      </c>
      <c r="B10" s="29" t="s">
        <v>54</v>
      </c>
      <c r="C10" s="30"/>
      <c r="D10" s="30"/>
      <c r="E10" s="28"/>
      <c r="DI10" s="5"/>
    </row>
    <row r="11" spans="1:113" s="17" customFormat="1" x14ac:dyDescent="0.25">
      <c r="A11" s="5" t="s">
        <v>14</v>
      </c>
      <c r="B11" s="25">
        <v>2015</v>
      </c>
      <c r="C11" s="32"/>
      <c r="D11" s="32"/>
      <c r="E11" s="28"/>
      <c r="DI11" s="5"/>
    </row>
    <row r="12" spans="1:113" s="17" customFormat="1" x14ac:dyDescent="0.25">
      <c r="A12" s="5" t="s">
        <v>15</v>
      </c>
      <c r="B12" s="26" t="s">
        <v>256</v>
      </c>
      <c r="C12" s="27"/>
      <c r="D12" s="27"/>
      <c r="E12" s="28"/>
      <c r="DI12" s="5"/>
    </row>
    <row r="13" spans="1:113" s="17" customFormat="1" x14ac:dyDescent="0.25">
      <c r="A13" s="5" t="s">
        <v>37</v>
      </c>
      <c r="B13" s="26" t="s">
        <v>60</v>
      </c>
      <c r="C13" s="27"/>
      <c r="D13" s="27"/>
      <c r="E13" s="28"/>
      <c r="DI13" s="5"/>
    </row>
    <row r="14" spans="1:113" s="17" customFormat="1" ht="6" customHeight="1" x14ac:dyDescent="0.25">
      <c r="C14" s="19"/>
      <c r="D14" s="19"/>
      <c r="DI14" s="5"/>
    </row>
    <row r="15" spans="1:113" s="17" customFormat="1" x14ac:dyDescent="0.25">
      <c r="A15" s="24" t="s">
        <v>18</v>
      </c>
      <c r="B15" s="33" t="s">
        <v>59</v>
      </c>
      <c r="C15" s="19"/>
      <c r="D15" s="19"/>
      <c r="DI15" s="5"/>
    </row>
    <row r="16" spans="1:113" s="17" customFormat="1" x14ac:dyDescent="0.25">
      <c r="B16" s="19"/>
      <c r="C16" s="19"/>
      <c r="D16" s="34" t="s">
        <v>38</v>
      </c>
      <c r="E16" s="34" t="s">
        <v>77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19"/>
      <c r="Z16" s="19"/>
      <c r="AA16" s="19"/>
      <c r="AB16" s="19"/>
      <c r="AC16" s="19"/>
      <c r="AD16" s="19"/>
      <c r="AE16" s="19"/>
      <c r="AF16" s="19"/>
      <c r="AG16" s="19"/>
      <c r="AH16" s="19"/>
      <c r="AI16" s="19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DG16" s="5"/>
    </row>
    <row r="17" spans="1:113" s="17" customFormat="1" ht="15.75" thickBot="1" x14ac:dyDescent="0.3">
      <c r="DG17" s="5"/>
    </row>
    <row r="18" spans="1:113" s="5" customFormat="1" ht="16.5" thickTop="1" thickBot="1" x14ac:dyDescent="0.3">
      <c r="A18" s="6" t="s">
        <v>29</v>
      </c>
      <c r="B18" s="7"/>
      <c r="C18" s="7">
        <v>1</v>
      </c>
      <c r="D18" s="7">
        <v>2</v>
      </c>
      <c r="E18" s="7">
        <v>3</v>
      </c>
      <c r="F18" s="7">
        <v>4</v>
      </c>
      <c r="G18" s="7">
        <v>5</v>
      </c>
      <c r="H18" s="7">
        <v>6</v>
      </c>
      <c r="I18" s="7">
        <v>7</v>
      </c>
      <c r="J18" s="7">
        <v>8</v>
      </c>
      <c r="K18" s="7">
        <v>9</v>
      </c>
      <c r="L18" s="7">
        <v>10</v>
      </c>
      <c r="M18" s="7">
        <v>11</v>
      </c>
      <c r="N18" s="7">
        <v>12</v>
      </c>
      <c r="O18" s="7">
        <v>13</v>
      </c>
      <c r="P18" s="7">
        <v>14</v>
      </c>
      <c r="Q18" s="7">
        <v>15</v>
      </c>
      <c r="R18" s="7">
        <v>16</v>
      </c>
      <c r="S18" s="7">
        <v>17</v>
      </c>
      <c r="T18" s="7">
        <v>18</v>
      </c>
      <c r="U18" s="7">
        <v>19</v>
      </c>
      <c r="V18" s="7">
        <v>20</v>
      </c>
      <c r="W18" s="7">
        <v>21</v>
      </c>
      <c r="X18" s="7">
        <v>999</v>
      </c>
      <c r="Y18" s="8" t="s">
        <v>39</v>
      </c>
    </row>
    <row r="19" spans="1:113" ht="16.5" thickTop="1" thickBot="1" x14ac:dyDescent="0.3">
      <c r="A19" s="9" t="s">
        <v>73</v>
      </c>
      <c r="B19" s="10">
        <v>1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124</v>
      </c>
      <c r="R19" s="11">
        <v>72</v>
      </c>
      <c r="S19" s="11">
        <v>31</v>
      </c>
      <c r="T19" s="11">
        <v>0</v>
      </c>
      <c r="U19" s="11">
        <v>0</v>
      </c>
      <c r="V19" s="11">
        <v>8</v>
      </c>
      <c r="W19" s="11">
        <v>0</v>
      </c>
      <c r="X19" s="11">
        <v>0</v>
      </c>
      <c r="Y19" s="12">
        <v>235</v>
      </c>
      <c r="DI19" s="35"/>
    </row>
    <row r="20" spans="1:113" ht="16.5" thickTop="1" thickBot="1" x14ac:dyDescent="0.3">
      <c r="A20" s="9" t="s">
        <v>74</v>
      </c>
      <c r="B20" s="10">
        <v>2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24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24</v>
      </c>
      <c r="DI20" s="35"/>
    </row>
    <row r="21" spans="1:113" ht="16.5" thickTop="1" thickBot="1" x14ac:dyDescent="0.3">
      <c r="A21" s="9" t="s">
        <v>75</v>
      </c>
      <c r="B21" s="10">
        <v>3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31</v>
      </c>
      <c r="R21" s="11">
        <v>83</v>
      </c>
      <c r="S21" s="11">
        <v>10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124</v>
      </c>
      <c r="DI21" s="35"/>
    </row>
    <row r="22" spans="1:113" ht="16.5" thickTop="1" thickBot="1" x14ac:dyDescent="0.3">
      <c r="A22" s="9" t="s">
        <v>76</v>
      </c>
      <c r="B22" s="10">
        <v>4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10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10</v>
      </c>
      <c r="DI22" s="35"/>
    </row>
    <row r="23" spans="1:113" ht="16.5" thickTop="1" thickBot="1" x14ac:dyDescent="0.3">
      <c r="A23" s="9" t="s">
        <v>78</v>
      </c>
      <c r="B23" s="10">
        <v>5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79</v>
      </c>
      <c r="R23" s="11">
        <v>17</v>
      </c>
      <c r="S23" s="11">
        <v>0</v>
      </c>
      <c r="T23" s="11">
        <v>0</v>
      </c>
      <c r="U23" s="11">
        <v>0</v>
      </c>
      <c r="V23" s="11">
        <v>9</v>
      </c>
      <c r="W23" s="11">
        <v>19</v>
      </c>
      <c r="X23" s="11">
        <v>0</v>
      </c>
      <c r="Y23" s="12">
        <v>124</v>
      </c>
      <c r="DI23" s="35"/>
    </row>
    <row r="24" spans="1:113" ht="16.5" thickTop="1" thickBot="1" x14ac:dyDescent="0.3">
      <c r="A24" s="9" t="s">
        <v>254</v>
      </c>
      <c r="B24" s="10">
        <v>6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9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9</v>
      </c>
      <c r="DI24" s="35"/>
    </row>
    <row r="25" spans="1:113" ht="16.5" thickTop="1" thickBot="1" x14ac:dyDescent="0.3">
      <c r="A25" s="9" t="s">
        <v>69</v>
      </c>
      <c r="B25" s="10">
        <v>7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6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6</v>
      </c>
      <c r="DI25" s="35"/>
    </row>
    <row r="26" spans="1:113" ht="16.5" thickTop="1" thickBot="1" x14ac:dyDescent="0.3">
      <c r="A26" s="9" t="s">
        <v>70</v>
      </c>
      <c r="B26" s="10">
        <v>8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8</v>
      </c>
      <c r="R26" s="11">
        <v>0</v>
      </c>
      <c r="S26" s="11">
        <v>0</v>
      </c>
      <c r="T26" s="11">
        <v>0</v>
      </c>
      <c r="U26" s="11">
        <v>0</v>
      </c>
      <c r="V26" s="11">
        <v>7</v>
      </c>
      <c r="W26" s="11">
        <v>0</v>
      </c>
      <c r="X26" s="11">
        <v>0</v>
      </c>
      <c r="Y26" s="12">
        <v>16</v>
      </c>
      <c r="DI26" s="35"/>
    </row>
    <row r="27" spans="1:113" ht="16.5" thickTop="1" thickBot="1" x14ac:dyDescent="0.3">
      <c r="A27" s="9" t="s">
        <v>63</v>
      </c>
      <c r="B27" s="10">
        <v>9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34</v>
      </c>
      <c r="S27" s="11">
        <v>13</v>
      </c>
      <c r="T27" s="11">
        <v>0</v>
      </c>
      <c r="U27" s="11">
        <v>0</v>
      </c>
      <c r="V27" s="11">
        <v>0</v>
      </c>
      <c r="W27" s="11">
        <v>7</v>
      </c>
      <c r="X27" s="11">
        <v>0</v>
      </c>
      <c r="Y27" s="12">
        <v>54</v>
      </c>
      <c r="DI27" s="35"/>
    </row>
    <row r="28" spans="1:113" ht="16.5" thickTop="1" thickBot="1" x14ac:dyDescent="0.3">
      <c r="A28" s="9" t="s">
        <v>64</v>
      </c>
      <c r="B28" s="10">
        <v>10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13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13</v>
      </c>
      <c r="DI28" s="35"/>
    </row>
    <row r="29" spans="1:113" ht="16.5" thickTop="1" thickBot="1" x14ac:dyDescent="0.3">
      <c r="A29" s="9" t="s">
        <v>79</v>
      </c>
      <c r="B29" s="10">
        <v>11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8</v>
      </c>
      <c r="R29" s="11">
        <v>16</v>
      </c>
      <c r="S29" s="11">
        <v>8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31</v>
      </c>
      <c r="DI29" s="35"/>
    </row>
    <row r="30" spans="1:113" ht="16.5" thickTop="1" thickBot="1" x14ac:dyDescent="0.3">
      <c r="A30" s="9" t="s">
        <v>65</v>
      </c>
      <c r="B30" s="10">
        <v>12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0</v>
      </c>
      <c r="DI30" s="35"/>
    </row>
    <row r="31" spans="1:113" ht="16.5" thickTop="1" thickBot="1" x14ac:dyDescent="0.3">
      <c r="A31" s="9" t="s">
        <v>66</v>
      </c>
      <c r="B31" s="10">
        <v>13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0</v>
      </c>
      <c r="DI31" s="35"/>
    </row>
    <row r="32" spans="1:113" ht="16.5" thickTop="1" thickBot="1" x14ac:dyDescent="0.3">
      <c r="A32" s="9" t="s">
        <v>67</v>
      </c>
      <c r="B32" s="10">
        <v>14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39</v>
      </c>
      <c r="R32" s="11">
        <v>11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50</v>
      </c>
      <c r="DI32" s="35"/>
    </row>
    <row r="33" spans="1:116" ht="15.6" thickTop="1" thickBot="1" x14ac:dyDescent="0.35">
      <c r="A33" s="9" t="s">
        <v>71</v>
      </c>
      <c r="B33" s="10">
        <v>15</v>
      </c>
      <c r="C33" s="11">
        <v>99</v>
      </c>
      <c r="D33" s="11">
        <v>20</v>
      </c>
      <c r="E33" s="11">
        <v>61</v>
      </c>
      <c r="F33" s="11">
        <v>0</v>
      </c>
      <c r="G33" s="11">
        <v>72</v>
      </c>
      <c r="H33" s="11">
        <v>0</v>
      </c>
      <c r="I33" s="11">
        <v>0</v>
      </c>
      <c r="J33" s="11">
        <v>8</v>
      </c>
      <c r="K33" s="11">
        <v>0</v>
      </c>
      <c r="L33" s="11">
        <v>0</v>
      </c>
      <c r="M33" s="11">
        <v>8</v>
      </c>
      <c r="N33" s="11">
        <v>0</v>
      </c>
      <c r="O33" s="11">
        <v>0</v>
      </c>
      <c r="P33" s="11">
        <v>39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307</v>
      </c>
      <c r="DI33" s="35"/>
    </row>
    <row r="34" spans="1:116" ht="16.5" thickTop="1" thickBot="1" x14ac:dyDescent="0.3">
      <c r="A34" s="9" t="s">
        <v>72</v>
      </c>
      <c r="B34" s="10">
        <v>16</v>
      </c>
      <c r="C34" s="11">
        <v>61</v>
      </c>
      <c r="D34" s="11">
        <v>68</v>
      </c>
      <c r="E34" s="11">
        <v>109</v>
      </c>
      <c r="F34" s="11">
        <v>10</v>
      </c>
      <c r="G34" s="11">
        <v>78</v>
      </c>
      <c r="H34" s="11">
        <v>28</v>
      </c>
      <c r="I34" s="11">
        <v>0</v>
      </c>
      <c r="J34" s="11">
        <v>0</v>
      </c>
      <c r="K34" s="11">
        <v>34</v>
      </c>
      <c r="L34" s="11">
        <v>0</v>
      </c>
      <c r="M34" s="11">
        <v>0</v>
      </c>
      <c r="N34" s="11">
        <v>0</v>
      </c>
      <c r="O34" s="11">
        <v>0</v>
      </c>
      <c r="P34" s="11">
        <v>34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424</v>
      </c>
      <c r="DI34" s="35"/>
    </row>
    <row r="35" spans="1:116" ht="15.6" thickTop="1" thickBot="1" x14ac:dyDescent="0.35">
      <c r="A35" s="9" t="s">
        <v>255</v>
      </c>
      <c r="B35" s="10">
        <v>17</v>
      </c>
      <c r="C35" s="11">
        <v>31</v>
      </c>
      <c r="D35" s="11">
        <v>0</v>
      </c>
      <c r="E35" s="11">
        <v>10</v>
      </c>
      <c r="F35" s="11">
        <v>0</v>
      </c>
      <c r="G35" s="11">
        <v>0</v>
      </c>
      <c r="H35" s="11">
        <v>0</v>
      </c>
      <c r="I35" s="11">
        <v>6</v>
      </c>
      <c r="J35" s="11">
        <v>0</v>
      </c>
      <c r="K35" s="11">
        <v>6</v>
      </c>
      <c r="L35" s="11">
        <v>0</v>
      </c>
      <c r="M35" s="11">
        <v>18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2">
        <v>70</v>
      </c>
      <c r="DI35" s="35"/>
    </row>
    <row r="36" spans="1:116" ht="16.5" thickTop="1" thickBot="1" x14ac:dyDescent="0.3">
      <c r="A36" s="9" t="s">
        <v>80</v>
      </c>
      <c r="B36" s="10">
        <v>18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2">
        <v>0</v>
      </c>
      <c r="DI36" s="35"/>
    </row>
    <row r="37" spans="1:116" ht="15.6" thickTop="1" thickBot="1" x14ac:dyDescent="0.35">
      <c r="A37" s="9" t="s">
        <v>81</v>
      </c>
      <c r="B37" s="10">
        <v>19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v>0</v>
      </c>
      <c r="DI37" s="35"/>
    </row>
    <row r="38" spans="1:116" ht="16.5" thickTop="1" thickBot="1" x14ac:dyDescent="0.3">
      <c r="A38" s="9" t="s">
        <v>68</v>
      </c>
      <c r="B38" s="10">
        <v>20</v>
      </c>
      <c r="C38" s="11">
        <v>0</v>
      </c>
      <c r="D38" s="11">
        <v>0</v>
      </c>
      <c r="E38" s="11">
        <v>9</v>
      </c>
      <c r="F38" s="11">
        <v>0</v>
      </c>
      <c r="G38" s="11">
        <v>16</v>
      </c>
      <c r="H38" s="11">
        <v>7</v>
      </c>
      <c r="I38" s="11">
        <v>14</v>
      </c>
      <c r="J38" s="11">
        <v>0</v>
      </c>
      <c r="K38" s="11">
        <v>27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v>74</v>
      </c>
      <c r="DI38" s="35"/>
    </row>
    <row r="39" spans="1:116" ht="16.5" thickTop="1" thickBot="1" x14ac:dyDescent="0.3">
      <c r="A39" s="9" t="s">
        <v>259</v>
      </c>
      <c r="B39" s="10">
        <v>21</v>
      </c>
      <c r="C39" s="11">
        <v>5</v>
      </c>
      <c r="D39" s="11">
        <v>4</v>
      </c>
      <c r="E39" s="11">
        <v>5</v>
      </c>
      <c r="F39" s="11">
        <v>0</v>
      </c>
      <c r="G39" s="11">
        <v>5</v>
      </c>
      <c r="H39" s="11">
        <v>0</v>
      </c>
      <c r="I39" s="11">
        <v>0</v>
      </c>
      <c r="J39" s="11">
        <v>0</v>
      </c>
      <c r="K39" s="11">
        <v>7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25</v>
      </c>
      <c r="DI39" s="35"/>
    </row>
    <row r="40" spans="1:116" ht="17.25" customHeight="1" thickTop="1" thickBot="1" x14ac:dyDescent="0.3">
      <c r="A40" s="65" t="s">
        <v>673</v>
      </c>
      <c r="B40" s="10">
        <v>999</v>
      </c>
      <c r="C40" s="11">
        <v>0</v>
      </c>
      <c r="D40" s="11">
        <v>0</v>
      </c>
      <c r="E40" s="11">
        <v>0</v>
      </c>
      <c r="F40" s="11">
        <v>0</v>
      </c>
      <c r="G40" s="11">
        <v>0</v>
      </c>
      <c r="H40" s="11">
        <v>0</v>
      </c>
      <c r="I40" s="11">
        <v>0</v>
      </c>
      <c r="J40" s="11">
        <v>0</v>
      </c>
      <c r="K40" s="11">
        <v>0</v>
      </c>
      <c r="L40" s="11">
        <v>0</v>
      </c>
      <c r="M40" s="11">
        <v>0</v>
      </c>
      <c r="N40" s="11">
        <v>0</v>
      </c>
      <c r="O40" s="11">
        <v>0</v>
      </c>
      <c r="P40" s="11">
        <v>0</v>
      </c>
      <c r="Q40" s="11">
        <v>0</v>
      </c>
      <c r="R40" s="11">
        <v>0</v>
      </c>
      <c r="S40" s="11">
        <v>0</v>
      </c>
      <c r="T40" s="11">
        <v>0</v>
      </c>
      <c r="U40" s="11">
        <v>0</v>
      </c>
      <c r="V40" s="11">
        <v>0</v>
      </c>
      <c r="W40" s="11">
        <v>0</v>
      </c>
      <c r="X40" s="11">
        <v>0</v>
      </c>
      <c r="Y40" s="12">
        <v>0</v>
      </c>
      <c r="DI40" s="35"/>
    </row>
    <row r="41" spans="1:116" ht="16.5" thickTop="1" thickBot="1" x14ac:dyDescent="0.3">
      <c r="A41" s="13" t="s">
        <v>39</v>
      </c>
      <c r="B41" s="14" t="s">
        <v>39</v>
      </c>
      <c r="C41" s="15">
        <v>196</v>
      </c>
      <c r="D41" s="15">
        <v>93</v>
      </c>
      <c r="E41" s="15">
        <v>194</v>
      </c>
      <c r="F41" s="15">
        <v>10</v>
      </c>
      <c r="G41" s="15">
        <v>172</v>
      </c>
      <c r="H41" s="15">
        <v>35</v>
      </c>
      <c r="I41" s="15">
        <v>20</v>
      </c>
      <c r="J41" s="15">
        <v>8</v>
      </c>
      <c r="K41" s="15">
        <v>73</v>
      </c>
      <c r="L41" s="15">
        <v>0</v>
      </c>
      <c r="M41" s="15">
        <v>26</v>
      </c>
      <c r="N41" s="15">
        <v>0</v>
      </c>
      <c r="O41" s="15">
        <v>0</v>
      </c>
      <c r="P41" s="15">
        <v>73</v>
      </c>
      <c r="Q41" s="15">
        <v>302</v>
      </c>
      <c r="R41" s="15">
        <v>277</v>
      </c>
      <c r="S41" s="15">
        <v>67</v>
      </c>
      <c r="T41" s="15">
        <v>0</v>
      </c>
      <c r="U41" s="15">
        <v>0</v>
      </c>
      <c r="V41" s="15">
        <v>25</v>
      </c>
      <c r="W41" s="15">
        <v>26</v>
      </c>
      <c r="X41" s="15">
        <v>0</v>
      </c>
      <c r="Y41" s="16">
        <v>1597</v>
      </c>
      <c r="DI41" s="35"/>
    </row>
    <row r="42" spans="1:116" ht="15.75" thickTop="1" x14ac:dyDescent="0.25">
      <c r="A42" s="47" t="s">
        <v>62</v>
      </c>
      <c r="DI42" s="35"/>
    </row>
    <row r="43" spans="1:116" x14ac:dyDescent="0.25">
      <c r="A43" s="47" t="s">
        <v>58</v>
      </c>
      <c r="DI43" s="35"/>
    </row>
    <row r="44" spans="1:116" x14ac:dyDescent="0.25">
      <c r="A44" s="58" t="s">
        <v>644</v>
      </c>
      <c r="DG44" s="36"/>
      <c r="DI44" s="35"/>
    </row>
    <row r="45" spans="1:116" x14ac:dyDescent="0.25">
      <c r="A45" s="58" t="s">
        <v>645</v>
      </c>
      <c r="DI45" s="35"/>
      <c r="DL45" s="36"/>
    </row>
  </sheetData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B34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1.140625" style="36" customWidth="1"/>
    <col min="2" max="2" width="25.7109375" style="35" customWidth="1"/>
    <col min="3" max="102" width="11.42578125" style="35"/>
    <col min="103" max="103" width="11.42578125" style="36"/>
    <col min="104" max="16384" width="11.42578125" style="35"/>
  </cols>
  <sheetData>
    <row r="1" spans="1:103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2"/>
    </row>
    <row r="2" spans="1:103" s="17" customFormat="1" ht="5.25" customHeight="1" x14ac:dyDescent="0.25">
      <c r="A2" s="24"/>
      <c r="CY2" s="5"/>
    </row>
    <row r="3" spans="1:103" s="17" customFormat="1" x14ac:dyDescent="0.25">
      <c r="A3" s="24" t="s">
        <v>26</v>
      </c>
      <c r="B3" s="25" t="s">
        <v>278</v>
      </c>
      <c r="C3" s="18"/>
      <c r="D3" s="18"/>
      <c r="CY3" s="5"/>
    </row>
    <row r="4" spans="1:103" s="17" customFormat="1" ht="14.25" customHeight="1" x14ac:dyDescent="0.25">
      <c r="A4" s="5" t="s">
        <v>27</v>
      </c>
      <c r="B4" s="25" t="s">
        <v>61</v>
      </c>
      <c r="C4" s="19"/>
      <c r="D4" s="19"/>
      <c r="CY4" s="5"/>
    </row>
    <row r="5" spans="1:103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CY5" s="5"/>
    </row>
    <row r="6" spans="1:103" s="17" customFormat="1" x14ac:dyDescent="0.25">
      <c r="A6" s="24"/>
      <c r="B6" s="27"/>
      <c r="C6" s="27"/>
      <c r="D6" s="27"/>
      <c r="E6" s="28"/>
      <c r="CY6" s="5"/>
    </row>
    <row r="7" spans="1:103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CY7" s="5"/>
    </row>
    <row r="8" spans="1:103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CY8" s="5"/>
    </row>
    <row r="9" spans="1:103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CY9" s="5"/>
    </row>
    <row r="10" spans="1:103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CY10" s="5"/>
    </row>
    <row r="11" spans="1:103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CY11" s="5"/>
    </row>
    <row r="12" spans="1:103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CY12" s="5"/>
    </row>
    <row r="13" spans="1:103" s="17" customFormat="1" ht="6" customHeight="1" x14ac:dyDescent="0.25">
      <c r="C13" s="19"/>
      <c r="D13" s="19"/>
      <c r="CY13" s="5"/>
    </row>
    <row r="14" spans="1:103" s="17" customFormat="1" x14ac:dyDescent="0.25">
      <c r="A14" s="24" t="s">
        <v>18</v>
      </c>
      <c r="B14" s="33" t="s">
        <v>59</v>
      </c>
      <c r="C14" s="19"/>
      <c r="D14" s="19"/>
      <c r="CY14" s="5"/>
    </row>
    <row r="15" spans="1:103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03" s="17" customFormat="1" ht="15.75" thickBot="1" x14ac:dyDescent="0.3">
      <c r="CW16" s="5"/>
    </row>
    <row r="17" spans="1:103" s="5" customFormat="1" ht="16.5" thickTop="1" thickBot="1" x14ac:dyDescent="0.3">
      <c r="A17" s="6" t="s">
        <v>29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03" ht="16.5" thickTop="1" thickBot="1" x14ac:dyDescent="0.3">
      <c r="A18" s="9" t="s">
        <v>267</v>
      </c>
      <c r="B18" s="10" t="s">
        <v>33</v>
      </c>
      <c r="C18" s="11">
        <v>160584.20999999953</v>
      </c>
      <c r="D18" s="11">
        <v>23044.549999999945</v>
      </c>
      <c r="E18" s="11">
        <v>7319.3300000000008</v>
      </c>
      <c r="F18" s="11">
        <v>287.3</v>
      </c>
      <c r="G18" s="11">
        <v>176.94</v>
      </c>
      <c r="H18" s="11">
        <v>1261.5399999999991</v>
      </c>
      <c r="I18" s="11">
        <v>3159.45</v>
      </c>
      <c r="J18" s="11">
        <v>1777.8499999999985</v>
      </c>
      <c r="K18" s="11">
        <v>97.129999999999981</v>
      </c>
      <c r="L18" s="11">
        <v>155.97</v>
      </c>
      <c r="M18" s="11">
        <v>2400.2899999999995</v>
      </c>
      <c r="N18" s="12">
        <f t="shared" ref="N18:N28" si="0">SUM(C18:M18)</f>
        <v>200264.5599999995</v>
      </c>
      <c r="CY18" s="35"/>
    </row>
    <row r="19" spans="1:103" ht="16.5" thickTop="1" thickBot="1" x14ac:dyDescent="0.3">
      <c r="A19" s="9" t="s">
        <v>268</v>
      </c>
      <c r="B19" s="10" t="s">
        <v>260</v>
      </c>
      <c r="C19" s="11">
        <v>22772.269999999931</v>
      </c>
      <c r="D19" s="11">
        <v>114240.17000000167</v>
      </c>
      <c r="E19" s="11">
        <v>2195.56</v>
      </c>
      <c r="F19" s="11">
        <v>83.679999999999993</v>
      </c>
      <c r="G19" s="11">
        <v>50.03</v>
      </c>
      <c r="H19" s="11">
        <v>154.20000000000002</v>
      </c>
      <c r="I19" s="11">
        <v>735.35000000000048</v>
      </c>
      <c r="J19" s="11">
        <v>315.29000000000008</v>
      </c>
      <c r="K19" s="11">
        <v>255.34000000000009</v>
      </c>
      <c r="L19" s="11">
        <v>572.14000000000033</v>
      </c>
      <c r="M19" s="11">
        <v>2802.4999999999982</v>
      </c>
      <c r="N19" s="12">
        <f t="shared" si="0"/>
        <v>144176.53000000163</v>
      </c>
      <c r="CY19" s="35"/>
    </row>
    <row r="20" spans="1:103" ht="16.5" thickTop="1" thickBot="1" x14ac:dyDescent="0.3">
      <c r="A20" s="9" t="s">
        <v>269</v>
      </c>
      <c r="B20" s="10" t="s">
        <v>261</v>
      </c>
      <c r="C20" s="11">
        <v>7487.139999999994</v>
      </c>
      <c r="D20" s="11">
        <v>2074.4799999999996</v>
      </c>
      <c r="E20" s="11">
        <v>29316.379999999979</v>
      </c>
      <c r="F20" s="11">
        <v>554.04999999999995</v>
      </c>
      <c r="G20" s="11">
        <v>7.42</v>
      </c>
      <c r="H20" s="11">
        <v>60.28</v>
      </c>
      <c r="I20" s="11">
        <v>109.62000000000002</v>
      </c>
      <c r="J20" s="11">
        <v>119.00999999999999</v>
      </c>
      <c r="K20" s="11">
        <v>4.09</v>
      </c>
      <c r="L20" s="11">
        <v>16.64</v>
      </c>
      <c r="M20" s="11">
        <v>357.93</v>
      </c>
      <c r="N20" s="12">
        <f t="shared" si="0"/>
        <v>40107.039999999972</v>
      </c>
      <c r="CY20" s="35"/>
    </row>
    <row r="21" spans="1:103" ht="16.5" thickTop="1" thickBot="1" x14ac:dyDescent="0.3">
      <c r="A21" s="9" t="s">
        <v>270</v>
      </c>
      <c r="B21" s="10" t="s">
        <v>262</v>
      </c>
      <c r="C21" s="11">
        <v>274.95</v>
      </c>
      <c r="D21" s="11">
        <v>89.800000000000011</v>
      </c>
      <c r="E21" s="11">
        <v>611.54</v>
      </c>
      <c r="F21" s="11">
        <v>704.3499999999998</v>
      </c>
      <c r="G21" s="11">
        <v>0</v>
      </c>
      <c r="H21" s="11">
        <v>8.02</v>
      </c>
      <c r="I21" s="11">
        <v>0</v>
      </c>
      <c r="J21" s="11">
        <v>13.52</v>
      </c>
      <c r="K21" s="11">
        <v>0</v>
      </c>
      <c r="L21" s="11">
        <v>0</v>
      </c>
      <c r="M21" s="11">
        <v>34.919999999999995</v>
      </c>
      <c r="N21" s="12">
        <f t="shared" si="0"/>
        <v>1737.1</v>
      </c>
      <c r="CY21" s="35"/>
    </row>
    <row r="22" spans="1:103" ht="16.5" thickTop="1" thickBot="1" x14ac:dyDescent="0.3">
      <c r="A22" s="9" t="s">
        <v>271</v>
      </c>
      <c r="B22" s="10" t="s">
        <v>45</v>
      </c>
      <c r="C22" s="11">
        <v>213.28000000000006</v>
      </c>
      <c r="D22" s="11">
        <v>49.09</v>
      </c>
      <c r="E22" s="11">
        <v>7.42</v>
      </c>
      <c r="F22" s="11">
        <v>0</v>
      </c>
      <c r="G22" s="11">
        <v>283.58</v>
      </c>
      <c r="H22" s="11">
        <v>48.65</v>
      </c>
      <c r="I22" s="11">
        <v>0</v>
      </c>
      <c r="J22" s="11">
        <v>0</v>
      </c>
      <c r="K22" s="11">
        <v>0</v>
      </c>
      <c r="L22" s="11">
        <v>0</v>
      </c>
      <c r="M22" s="11">
        <v>13.74</v>
      </c>
      <c r="N22" s="12">
        <f t="shared" si="0"/>
        <v>615.7600000000001</v>
      </c>
      <c r="CY22" s="35"/>
    </row>
    <row r="23" spans="1:103" ht="16.5" thickTop="1" thickBot="1" x14ac:dyDescent="0.3">
      <c r="A23" s="9" t="s">
        <v>272</v>
      </c>
      <c r="B23" s="10" t="s">
        <v>263</v>
      </c>
      <c r="C23" s="11">
        <v>1196.9299999999994</v>
      </c>
      <c r="D23" s="11">
        <v>148.03</v>
      </c>
      <c r="E23" s="11">
        <v>65.059999999999988</v>
      </c>
      <c r="F23" s="11">
        <v>8.02</v>
      </c>
      <c r="G23" s="11">
        <v>53.180000000000007</v>
      </c>
      <c r="H23" s="11">
        <v>1099.6399999999987</v>
      </c>
      <c r="I23" s="11">
        <v>48.819999999999993</v>
      </c>
      <c r="J23" s="11">
        <v>19.98</v>
      </c>
      <c r="K23" s="11">
        <v>0</v>
      </c>
      <c r="L23" s="11">
        <v>0</v>
      </c>
      <c r="M23" s="11">
        <v>50.820000000000007</v>
      </c>
      <c r="N23" s="12">
        <f t="shared" si="0"/>
        <v>2690.4799999999982</v>
      </c>
      <c r="CY23" s="35"/>
    </row>
    <row r="24" spans="1:103" ht="16.5" thickTop="1" thickBot="1" x14ac:dyDescent="0.3">
      <c r="A24" s="9" t="s">
        <v>273</v>
      </c>
      <c r="B24" s="10" t="s">
        <v>264</v>
      </c>
      <c r="C24" s="11">
        <v>3166.9399999999996</v>
      </c>
      <c r="D24" s="11">
        <v>773.90000000000043</v>
      </c>
      <c r="E24" s="11">
        <v>109.16000000000001</v>
      </c>
      <c r="F24" s="11">
        <v>0</v>
      </c>
      <c r="G24" s="11">
        <v>0</v>
      </c>
      <c r="H24" s="11">
        <v>36.369999999999997</v>
      </c>
      <c r="I24" s="11">
        <v>3917.6500000000042</v>
      </c>
      <c r="J24" s="11">
        <v>259.66999999999996</v>
      </c>
      <c r="K24" s="11">
        <v>0</v>
      </c>
      <c r="L24" s="11">
        <v>0</v>
      </c>
      <c r="M24" s="11">
        <v>105.25000000000001</v>
      </c>
      <c r="N24" s="12">
        <f t="shared" si="0"/>
        <v>8368.9400000000041</v>
      </c>
      <c r="CY24" s="35"/>
    </row>
    <row r="25" spans="1:103" ht="16.5" thickTop="1" thickBot="1" x14ac:dyDescent="0.3">
      <c r="A25" s="9" t="s">
        <v>274</v>
      </c>
      <c r="B25" s="10" t="s">
        <v>44</v>
      </c>
      <c r="C25" s="11">
        <v>1768.099999999999</v>
      </c>
      <c r="D25" s="11">
        <v>288.21999999999997</v>
      </c>
      <c r="E25" s="11">
        <v>120.13</v>
      </c>
      <c r="F25" s="11">
        <v>5.41</v>
      </c>
      <c r="G25" s="11">
        <v>0</v>
      </c>
      <c r="H25" s="11">
        <v>18.3</v>
      </c>
      <c r="I25" s="11">
        <v>238.5</v>
      </c>
      <c r="J25" s="11">
        <v>2684.9100000000044</v>
      </c>
      <c r="K25" s="11">
        <v>0</v>
      </c>
      <c r="L25" s="11">
        <v>0</v>
      </c>
      <c r="M25" s="11">
        <v>151.18999999999997</v>
      </c>
      <c r="N25" s="12">
        <f t="shared" si="0"/>
        <v>5274.7600000000029</v>
      </c>
      <c r="CY25" s="35"/>
    </row>
    <row r="26" spans="1:103" ht="16.5" thickTop="1" thickBot="1" x14ac:dyDescent="0.3">
      <c r="A26" s="9" t="s">
        <v>275</v>
      </c>
      <c r="B26" s="10" t="s">
        <v>265</v>
      </c>
      <c r="C26" s="11">
        <v>98.529999999999987</v>
      </c>
      <c r="D26" s="11">
        <v>235.17000000000007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272.26000000000005</v>
      </c>
      <c r="L26" s="11">
        <v>0</v>
      </c>
      <c r="M26" s="11">
        <v>91.21</v>
      </c>
      <c r="N26" s="12">
        <f t="shared" si="0"/>
        <v>701.2600000000001</v>
      </c>
      <c r="CY26" s="35"/>
    </row>
    <row r="27" spans="1:103" ht="16.5" thickTop="1" thickBot="1" x14ac:dyDescent="0.3">
      <c r="A27" s="9" t="s">
        <v>276</v>
      </c>
      <c r="B27" s="10" t="s">
        <v>40</v>
      </c>
      <c r="C27" s="11">
        <v>203.35999999999993</v>
      </c>
      <c r="D27" s="11">
        <v>521.70000000000027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810.72999999999979</v>
      </c>
      <c r="M27" s="11">
        <v>307.41999999999996</v>
      </c>
      <c r="N27" s="12">
        <f t="shared" si="0"/>
        <v>1857.9</v>
      </c>
      <c r="CY27" s="35"/>
    </row>
    <row r="28" spans="1:103" ht="16.5" thickTop="1" thickBot="1" x14ac:dyDescent="0.3">
      <c r="A28" s="65" t="s">
        <v>673</v>
      </c>
      <c r="B28" s="10" t="s">
        <v>266</v>
      </c>
      <c r="C28" s="11">
        <v>2605.7500000000005</v>
      </c>
      <c r="D28" s="11">
        <v>2964.2799999999997</v>
      </c>
      <c r="E28" s="11">
        <v>420.26999999999992</v>
      </c>
      <c r="F28" s="11">
        <v>58.92</v>
      </c>
      <c r="G28" s="11">
        <v>0</v>
      </c>
      <c r="H28" s="11">
        <v>65.05</v>
      </c>
      <c r="I28" s="11">
        <v>102.55</v>
      </c>
      <c r="J28" s="11">
        <v>164.05999999999997</v>
      </c>
      <c r="K28" s="11">
        <v>70.259999999999991</v>
      </c>
      <c r="L28" s="11">
        <v>297.37999999999988</v>
      </c>
      <c r="M28" s="11">
        <v>123.33</v>
      </c>
      <c r="N28" s="12">
        <f t="shared" si="0"/>
        <v>6871.8500000000013</v>
      </c>
      <c r="CY28" s="35"/>
    </row>
    <row r="29" spans="1:103" ht="17.25" customHeight="1" thickTop="1" thickBot="1" x14ac:dyDescent="0.3">
      <c r="A29" s="13" t="s">
        <v>39</v>
      </c>
      <c r="B29" s="14"/>
      <c r="C29" s="15">
        <f t="shared" ref="C29:N29" si="1">SUM(C18:C28)</f>
        <v>200371.45999999944</v>
      </c>
      <c r="D29" s="15">
        <f t="shared" si="1"/>
        <v>144429.39000000161</v>
      </c>
      <c r="E29" s="15">
        <f t="shared" si="1"/>
        <v>40183.629999999976</v>
      </c>
      <c r="F29" s="15">
        <f t="shared" si="1"/>
        <v>1701.7299999999998</v>
      </c>
      <c r="G29" s="15">
        <f t="shared" si="1"/>
        <v>571.15000000000009</v>
      </c>
      <c r="H29" s="15">
        <f t="shared" si="1"/>
        <v>2752.0499999999984</v>
      </c>
      <c r="I29" s="15">
        <f t="shared" si="1"/>
        <v>8311.9400000000041</v>
      </c>
      <c r="J29" s="15">
        <f t="shared" si="1"/>
        <v>5354.2900000000036</v>
      </c>
      <c r="K29" s="15">
        <f t="shared" si="1"/>
        <v>699.08000000000015</v>
      </c>
      <c r="L29" s="15">
        <f t="shared" si="1"/>
        <v>1852.86</v>
      </c>
      <c r="M29" s="15">
        <f t="shared" si="1"/>
        <v>6438.5999999999967</v>
      </c>
      <c r="N29" s="16">
        <f t="shared" si="1"/>
        <v>412666.1800000011</v>
      </c>
      <c r="CY29" s="35"/>
    </row>
    <row r="30" spans="1:103" ht="15.75" thickTop="1" x14ac:dyDescent="0.25">
      <c r="CY30" s="35"/>
    </row>
    <row r="31" spans="1:103" x14ac:dyDescent="0.25">
      <c r="A31" s="47" t="s">
        <v>62</v>
      </c>
      <c r="CY31" s="35"/>
    </row>
    <row r="32" spans="1:103" x14ac:dyDescent="0.25">
      <c r="A32" s="47" t="s">
        <v>646</v>
      </c>
      <c r="CY32" s="35"/>
    </row>
    <row r="33" spans="1:106" x14ac:dyDescent="0.25">
      <c r="A33" s="58" t="s">
        <v>644</v>
      </c>
      <c r="CW33" s="36"/>
      <c r="CY33" s="35"/>
    </row>
    <row r="34" spans="1:106" ht="14.45" x14ac:dyDescent="0.3">
      <c r="A34" s="58" t="s">
        <v>645</v>
      </c>
      <c r="CY34" s="35"/>
      <c r="DB34" s="36"/>
    </row>
  </sheetData>
  <pageMargins left="0.7" right="0.7" top="0.75" bottom="0.75" header="0.3" footer="0.3"/>
  <pageSetup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279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29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29707.820000000105</v>
      </c>
      <c r="D18" s="11">
        <v>4592.5300000000052</v>
      </c>
      <c r="E18" s="11">
        <v>1349.2500000000002</v>
      </c>
      <c r="F18" s="11">
        <v>32.39</v>
      </c>
      <c r="G18" s="11">
        <v>0</v>
      </c>
      <c r="H18" s="11">
        <v>50.01</v>
      </c>
      <c r="I18" s="11">
        <v>368.94000000000011</v>
      </c>
      <c r="J18" s="11">
        <v>115.36000000000001</v>
      </c>
      <c r="K18" s="11">
        <v>6.46</v>
      </c>
      <c r="L18" s="11">
        <v>9.18</v>
      </c>
      <c r="M18" s="11">
        <v>995.06999999999971</v>
      </c>
      <c r="N18" s="12">
        <f t="shared" ref="N18:N28" si="0">SUM(C18:M18)</f>
        <v>37227.010000000111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6715.3000000000047</v>
      </c>
      <c r="D19" s="11">
        <v>21465.940000000057</v>
      </c>
      <c r="E19" s="11">
        <v>854.07999999999993</v>
      </c>
      <c r="F19" s="11">
        <v>0</v>
      </c>
      <c r="G19" s="11">
        <v>17.22</v>
      </c>
      <c r="H19" s="11">
        <v>20.63</v>
      </c>
      <c r="I19" s="11">
        <v>134.53</v>
      </c>
      <c r="J19" s="11">
        <v>27.32</v>
      </c>
      <c r="K19" s="11">
        <v>13.43</v>
      </c>
      <c r="L19" s="11">
        <v>52.48</v>
      </c>
      <c r="M19" s="11">
        <v>1280.0600000000002</v>
      </c>
      <c r="N19" s="12">
        <f t="shared" si="0"/>
        <v>30580.990000000067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2343.0100000000016</v>
      </c>
      <c r="D20" s="11">
        <v>717.49999999999977</v>
      </c>
      <c r="E20" s="11">
        <v>5845.39</v>
      </c>
      <c r="F20" s="11">
        <v>57.06</v>
      </c>
      <c r="G20" s="11">
        <v>7.42</v>
      </c>
      <c r="H20" s="11">
        <v>24.490000000000002</v>
      </c>
      <c r="I20" s="11">
        <v>5.99</v>
      </c>
      <c r="J20" s="11">
        <v>0</v>
      </c>
      <c r="K20" s="11">
        <v>0</v>
      </c>
      <c r="L20" s="11">
        <v>0</v>
      </c>
      <c r="M20" s="11">
        <v>109.33000000000001</v>
      </c>
      <c r="N20" s="12">
        <f t="shared" si="0"/>
        <v>9110.19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120.39</v>
      </c>
      <c r="D21" s="11">
        <v>77.23</v>
      </c>
      <c r="E21" s="11">
        <v>279.07999999999993</v>
      </c>
      <c r="F21" s="11">
        <v>217.87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702.33999999999992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122.19999999999995</v>
      </c>
      <c r="D22" s="11">
        <v>17.259999999999998</v>
      </c>
      <c r="E22" s="11">
        <v>0</v>
      </c>
      <c r="F22" s="11">
        <v>0</v>
      </c>
      <c r="G22" s="11">
        <v>28.41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181.41999999999996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472.73999999999995</v>
      </c>
      <c r="D23" s="11">
        <v>74.539999999999992</v>
      </c>
      <c r="E23" s="11">
        <v>23.22</v>
      </c>
      <c r="F23" s="11">
        <v>0</v>
      </c>
      <c r="G23" s="11">
        <v>8.9499999999999993</v>
      </c>
      <c r="H23" s="11">
        <v>249.18000000000004</v>
      </c>
      <c r="I23" s="11">
        <v>15.309999999999999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849.59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1211.0199999999998</v>
      </c>
      <c r="D24" s="11">
        <v>266.98</v>
      </c>
      <c r="E24" s="11">
        <v>53.42</v>
      </c>
      <c r="F24" s="11">
        <v>0</v>
      </c>
      <c r="G24" s="11">
        <v>0</v>
      </c>
      <c r="H24" s="11">
        <v>14.95</v>
      </c>
      <c r="I24" s="11">
        <v>779.37000000000012</v>
      </c>
      <c r="J24" s="11">
        <v>42.67</v>
      </c>
      <c r="K24" s="11">
        <v>0</v>
      </c>
      <c r="L24" s="11">
        <v>0</v>
      </c>
      <c r="M24" s="11">
        <v>50.18</v>
      </c>
      <c r="N24" s="12">
        <f t="shared" si="0"/>
        <v>2418.5899999999997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750.79</v>
      </c>
      <c r="D25" s="11">
        <v>135.05000000000001</v>
      </c>
      <c r="E25" s="11">
        <v>69.17</v>
      </c>
      <c r="F25" s="11">
        <v>5.41</v>
      </c>
      <c r="G25" s="11">
        <v>0</v>
      </c>
      <c r="H25" s="11">
        <v>12.98</v>
      </c>
      <c r="I25" s="11">
        <v>57.08</v>
      </c>
      <c r="J25" s="11">
        <v>542.31000000000017</v>
      </c>
      <c r="K25" s="11">
        <v>0</v>
      </c>
      <c r="L25" s="11">
        <v>0</v>
      </c>
      <c r="M25" s="11">
        <v>31.229999999999997</v>
      </c>
      <c r="N25" s="12">
        <f t="shared" si="0"/>
        <v>1604.02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26.330000000000002</v>
      </c>
      <c r="D26" s="11">
        <v>111.85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52</v>
      </c>
      <c r="L26" s="11">
        <v>0</v>
      </c>
      <c r="M26" s="11">
        <v>32.950000000000003</v>
      </c>
      <c r="N26" s="12">
        <f t="shared" si="0"/>
        <v>227.22000000000003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70</v>
      </c>
      <c r="D27" s="11">
        <v>221.91000000000003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208.87000000000003</v>
      </c>
      <c r="M27" s="11">
        <v>133.87000000000003</v>
      </c>
      <c r="N27" s="12">
        <f t="shared" si="0"/>
        <v>640.31000000000006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168.78</v>
      </c>
      <c r="D28" s="11">
        <v>100.08</v>
      </c>
      <c r="E28" s="11">
        <v>55</v>
      </c>
      <c r="F28" s="11">
        <v>0</v>
      </c>
      <c r="G28" s="11">
        <v>0</v>
      </c>
      <c r="H28" s="11">
        <v>0</v>
      </c>
      <c r="I28" s="11">
        <v>0</v>
      </c>
      <c r="J28" s="11">
        <v>16.75</v>
      </c>
      <c r="K28" s="11">
        <v>0</v>
      </c>
      <c r="L28" s="11">
        <v>4.41</v>
      </c>
      <c r="M28" s="11">
        <v>0</v>
      </c>
      <c r="N28" s="12">
        <f t="shared" si="0"/>
        <v>345.02000000000004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41708.380000000107</v>
      </c>
      <c r="D29" s="15">
        <f t="shared" si="1"/>
        <v>27780.870000000061</v>
      </c>
      <c r="E29" s="15">
        <f t="shared" si="1"/>
        <v>8538.3599999999988</v>
      </c>
      <c r="F29" s="15">
        <f t="shared" si="1"/>
        <v>312.73</v>
      </c>
      <c r="G29" s="15">
        <f t="shared" si="1"/>
        <v>62</v>
      </c>
      <c r="H29" s="15">
        <f t="shared" si="1"/>
        <v>380.48</v>
      </c>
      <c r="I29" s="15">
        <f t="shared" si="1"/>
        <v>1361.2200000000003</v>
      </c>
      <c r="J29" s="15">
        <f t="shared" si="1"/>
        <v>744.4100000000002</v>
      </c>
      <c r="K29" s="15">
        <f t="shared" si="1"/>
        <v>71.89</v>
      </c>
      <c r="L29" s="15">
        <f t="shared" si="1"/>
        <v>274.94000000000005</v>
      </c>
      <c r="M29" s="15">
        <f t="shared" si="1"/>
        <v>2651.4199999999996</v>
      </c>
      <c r="N29" s="16">
        <f t="shared" si="1"/>
        <v>83886.700000000172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45094.929999999957</v>
      </c>
      <c r="D18" s="11">
        <v>8230.029999999997</v>
      </c>
      <c r="E18" s="11">
        <v>2796.9600000000023</v>
      </c>
      <c r="F18" s="11">
        <v>85.85</v>
      </c>
      <c r="G18" s="11">
        <v>106.06999999999998</v>
      </c>
      <c r="H18" s="11">
        <v>597.40999999999974</v>
      </c>
      <c r="I18" s="11">
        <v>1214.7299999999993</v>
      </c>
      <c r="J18" s="11">
        <v>812.25999999999976</v>
      </c>
      <c r="K18" s="11">
        <v>42.15</v>
      </c>
      <c r="L18" s="11">
        <v>60.95</v>
      </c>
      <c r="M18" s="11">
        <v>438.1</v>
      </c>
      <c r="N18" s="12">
        <f t="shared" ref="N18:N28" si="0">SUM(C18:M18)</f>
        <v>59479.439999999944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6127.9699999999966</v>
      </c>
      <c r="D19" s="11">
        <v>31932.829999999969</v>
      </c>
      <c r="E19" s="11">
        <v>630.65999999999985</v>
      </c>
      <c r="F19" s="11">
        <v>61.970000000000006</v>
      </c>
      <c r="G19" s="11">
        <v>32.809999999999995</v>
      </c>
      <c r="H19" s="11">
        <v>51.459999999999994</v>
      </c>
      <c r="I19" s="11">
        <v>259.22000000000003</v>
      </c>
      <c r="J19" s="11">
        <v>111.22000000000001</v>
      </c>
      <c r="K19" s="11">
        <v>91.26</v>
      </c>
      <c r="L19" s="11">
        <v>268.37000000000006</v>
      </c>
      <c r="M19" s="11">
        <v>270.86999999999995</v>
      </c>
      <c r="N19" s="12">
        <f t="shared" si="0"/>
        <v>39838.63999999997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1909.3700000000001</v>
      </c>
      <c r="D20" s="11">
        <v>745.33</v>
      </c>
      <c r="E20" s="11">
        <v>7882.4700000000157</v>
      </c>
      <c r="F20" s="11">
        <v>325.27</v>
      </c>
      <c r="G20" s="11">
        <v>0</v>
      </c>
      <c r="H20" s="11">
        <v>11.04</v>
      </c>
      <c r="I20" s="11">
        <v>57.83</v>
      </c>
      <c r="J20" s="11">
        <v>105.73</v>
      </c>
      <c r="K20" s="11">
        <v>0</v>
      </c>
      <c r="L20" s="11">
        <v>9.4</v>
      </c>
      <c r="M20" s="11">
        <v>58.18</v>
      </c>
      <c r="N20" s="12">
        <f t="shared" si="0"/>
        <v>11104.620000000017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51.8</v>
      </c>
      <c r="D21" s="11">
        <v>0</v>
      </c>
      <c r="E21" s="11">
        <v>127.72</v>
      </c>
      <c r="F21" s="11">
        <v>172.99</v>
      </c>
      <c r="G21" s="11">
        <v>0</v>
      </c>
      <c r="H21" s="11">
        <v>0</v>
      </c>
      <c r="I21" s="11">
        <v>0</v>
      </c>
      <c r="J21" s="11">
        <v>13.52</v>
      </c>
      <c r="K21" s="11">
        <v>0</v>
      </c>
      <c r="L21" s="11">
        <v>0</v>
      </c>
      <c r="M21" s="11">
        <v>0</v>
      </c>
      <c r="N21" s="12">
        <f t="shared" si="0"/>
        <v>366.03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26.219999999999995</v>
      </c>
      <c r="D22" s="11">
        <v>16.28</v>
      </c>
      <c r="E22" s="11">
        <v>0</v>
      </c>
      <c r="F22" s="11">
        <v>0</v>
      </c>
      <c r="G22" s="11">
        <v>58.769999999999996</v>
      </c>
      <c r="H22" s="11">
        <v>8.9499999999999993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110.22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95.520000000000024</v>
      </c>
      <c r="D23" s="11">
        <v>15.51</v>
      </c>
      <c r="E23" s="11">
        <v>12.21</v>
      </c>
      <c r="F23" s="11">
        <v>0</v>
      </c>
      <c r="G23" s="11">
        <v>11.89</v>
      </c>
      <c r="H23" s="11">
        <v>314.95000000000016</v>
      </c>
      <c r="I23" s="11">
        <v>28.549999999999997</v>
      </c>
      <c r="J23" s="11">
        <v>12.98</v>
      </c>
      <c r="K23" s="11">
        <v>0</v>
      </c>
      <c r="L23" s="11">
        <v>0</v>
      </c>
      <c r="M23" s="11">
        <v>10.370000000000001</v>
      </c>
      <c r="N23" s="12">
        <f t="shared" si="0"/>
        <v>501.98000000000025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661.52</v>
      </c>
      <c r="D24" s="11">
        <v>165.83</v>
      </c>
      <c r="E24" s="11">
        <v>25.97</v>
      </c>
      <c r="F24" s="11">
        <v>0</v>
      </c>
      <c r="G24" s="11">
        <v>0</v>
      </c>
      <c r="H24" s="11">
        <v>7.82</v>
      </c>
      <c r="I24" s="11">
        <v>1180.9400000000003</v>
      </c>
      <c r="J24" s="11">
        <v>58.2</v>
      </c>
      <c r="K24" s="11">
        <v>0</v>
      </c>
      <c r="L24" s="11">
        <v>0</v>
      </c>
      <c r="M24" s="11">
        <v>22.59</v>
      </c>
      <c r="N24" s="12">
        <f t="shared" si="0"/>
        <v>2122.8700000000003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255.35999999999999</v>
      </c>
      <c r="D25" s="11">
        <v>68.03</v>
      </c>
      <c r="E25" s="11">
        <v>0</v>
      </c>
      <c r="F25" s="11">
        <v>0</v>
      </c>
      <c r="G25" s="11">
        <v>0</v>
      </c>
      <c r="H25" s="11">
        <v>5.32</v>
      </c>
      <c r="I25" s="11">
        <v>32.43</v>
      </c>
      <c r="J25" s="11">
        <v>626.91</v>
      </c>
      <c r="K25" s="11">
        <v>0</v>
      </c>
      <c r="L25" s="11">
        <v>0</v>
      </c>
      <c r="M25" s="11">
        <v>45.709999999999994</v>
      </c>
      <c r="N25" s="12">
        <f t="shared" si="0"/>
        <v>1033.76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16.8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80.500000000000014</v>
      </c>
      <c r="L26" s="11">
        <v>0</v>
      </c>
      <c r="M26" s="11">
        <v>10.120000000000001</v>
      </c>
      <c r="N26" s="12">
        <f t="shared" si="0"/>
        <v>112.16000000000003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18.32</v>
      </c>
      <c r="D27" s="11">
        <v>91.970000000000027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204.52000000000007</v>
      </c>
      <c r="M27" s="11">
        <v>47.360000000000007</v>
      </c>
      <c r="N27" s="12">
        <f t="shared" si="0"/>
        <v>362.17000000000007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1160.3099999999995</v>
      </c>
      <c r="D28" s="11">
        <v>1353.4499999999994</v>
      </c>
      <c r="E28" s="11">
        <v>153.57000000000005</v>
      </c>
      <c r="F28" s="11">
        <v>30.589999999999996</v>
      </c>
      <c r="G28" s="11">
        <v>0</v>
      </c>
      <c r="H28" s="11">
        <v>24.41</v>
      </c>
      <c r="I28" s="11">
        <v>82.38000000000001</v>
      </c>
      <c r="J28" s="11">
        <v>32.08</v>
      </c>
      <c r="K28" s="11">
        <v>36.78</v>
      </c>
      <c r="L28" s="11">
        <v>133.51999999999998</v>
      </c>
      <c r="M28" s="11">
        <v>26.53</v>
      </c>
      <c r="N28" s="12">
        <f t="shared" si="0"/>
        <v>3033.6199999999994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55406.059999999947</v>
      </c>
      <c r="D29" s="15">
        <f t="shared" si="1"/>
        <v>42636.059999999969</v>
      </c>
      <c r="E29" s="15">
        <f t="shared" si="1"/>
        <v>11629.560000000016</v>
      </c>
      <c r="F29" s="15">
        <f t="shared" si="1"/>
        <v>676.67</v>
      </c>
      <c r="G29" s="15">
        <f t="shared" si="1"/>
        <v>209.53999999999996</v>
      </c>
      <c r="H29" s="15">
        <f t="shared" si="1"/>
        <v>1021.36</v>
      </c>
      <c r="I29" s="15">
        <f t="shared" si="1"/>
        <v>2856.0799999999995</v>
      </c>
      <c r="J29" s="15">
        <f t="shared" si="1"/>
        <v>1772.8999999999996</v>
      </c>
      <c r="K29" s="15">
        <f t="shared" si="1"/>
        <v>250.69000000000003</v>
      </c>
      <c r="L29" s="15">
        <f t="shared" si="1"/>
        <v>676.7600000000001</v>
      </c>
      <c r="M29" s="15">
        <f t="shared" si="1"/>
        <v>929.83</v>
      </c>
      <c r="N29" s="16">
        <f t="shared" si="1"/>
        <v>118065.50999999991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60818</v>
      </c>
      <c r="D18" s="11">
        <v>5948</v>
      </c>
      <c r="E18" s="11">
        <v>1878</v>
      </c>
      <c r="F18" s="11">
        <v>65</v>
      </c>
      <c r="G18" s="11">
        <v>33</v>
      </c>
      <c r="H18" s="11">
        <v>332</v>
      </c>
      <c r="I18" s="11">
        <v>860</v>
      </c>
      <c r="J18" s="11">
        <v>487</v>
      </c>
      <c r="K18" s="11">
        <v>30</v>
      </c>
      <c r="L18" s="11">
        <v>48</v>
      </c>
      <c r="M18" s="11">
        <v>559</v>
      </c>
      <c r="N18" s="12">
        <v>71057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6560</v>
      </c>
      <c r="D19" s="11">
        <v>40684</v>
      </c>
      <c r="E19" s="11">
        <v>364</v>
      </c>
      <c r="F19" s="11">
        <v>0</v>
      </c>
      <c r="G19" s="11">
        <v>0</v>
      </c>
      <c r="H19" s="11">
        <v>45</v>
      </c>
      <c r="I19" s="11">
        <v>151</v>
      </c>
      <c r="J19" s="11">
        <v>89</v>
      </c>
      <c r="K19" s="11">
        <v>109</v>
      </c>
      <c r="L19" s="11">
        <v>182</v>
      </c>
      <c r="M19" s="11">
        <v>842</v>
      </c>
      <c r="N19" s="12">
        <v>49025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2190</v>
      </c>
      <c r="D20" s="11">
        <v>281</v>
      </c>
      <c r="E20" s="11">
        <v>10624</v>
      </c>
      <c r="F20" s="11">
        <v>83</v>
      </c>
      <c r="G20" s="11">
        <v>0</v>
      </c>
      <c r="H20" s="11">
        <v>0</v>
      </c>
      <c r="I20" s="11">
        <v>30</v>
      </c>
      <c r="J20" s="11">
        <v>0</v>
      </c>
      <c r="K20" s="11">
        <v>0</v>
      </c>
      <c r="L20" s="11">
        <v>0</v>
      </c>
      <c r="M20" s="11">
        <v>95</v>
      </c>
      <c r="N20" s="12">
        <v>13303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64</v>
      </c>
      <c r="D21" s="11">
        <v>13</v>
      </c>
      <c r="E21" s="11">
        <v>140</v>
      </c>
      <c r="F21" s="11">
        <v>238</v>
      </c>
      <c r="G21" s="11">
        <v>0</v>
      </c>
      <c r="H21" s="11">
        <v>8</v>
      </c>
      <c r="I21" s="11">
        <v>0</v>
      </c>
      <c r="J21" s="11">
        <v>0</v>
      </c>
      <c r="K21" s="11">
        <v>0</v>
      </c>
      <c r="L21" s="11">
        <v>0</v>
      </c>
      <c r="M21" s="11">
        <v>18</v>
      </c>
      <c r="N21" s="12">
        <v>482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34</v>
      </c>
      <c r="D22" s="11">
        <v>0</v>
      </c>
      <c r="E22" s="11">
        <v>7</v>
      </c>
      <c r="F22" s="11">
        <v>0</v>
      </c>
      <c r="G22" s="11">
        <v>182</v>
      </c>
      <c r="H22" s="11">
        <v>21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245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412</v>
      </c>
      <c r="D23" s="11">
        <v>30</v>
      </c>
      <c r="E23" s="11">
        <v>7</v>
      </c>
      <c r="F23" s="11">
        <v>8</v>
      </c>
      <c r="G23" s="11">
        <v>9</v>
      </c>
      <c r="H23" s="11">
        <v>417</v>
      </c>
      <c r="I23" s="11">
        <v>0</v>
      </c>
      <c r="J23" s="11">
        <v>7</v>
      </c>
      <c r="K23" s="11">
        <v>0</v>
      </c>
      <c r="L23" s="11">
        <v>0</v>
      </c>
      <c r="M23" s="11">
        <v>10</v>
      </c>
      <c r="N23" s="12">
        <v>901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740</v>
      </c>
      <c r="D24" s="11">
        <v>174</v>
      </c>
      <c r="E24" s="11">
        <v>22</v>
      </c>
      <c r="F24" s="11">
        <v>0</v>
      </c>
      <c r="G24" s="11">
        <v>0</v>
      </c>
      <c r="H24" s="11">
        <v>9</v>
      </c>
      <c r="I24" s="11">
        <v>1509</v>
      </c>
      <c r="J24" s="11">
        <v>103</v>
      </c>
      <c r="K24" s="11">
        <v>0</v>
      </c>
      <c r="L24" s="11">
        <v>0</v>
      </c>
      <c r="M24" s="11">
        <v>12</v>
      </c>
      <c r="N24" s="12">
        <v>2569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615</v>
      </c>
      <c r="D25" s="11">
        <v>51</v>
      </c>
      <c r="E25" s="11">
        <v>0</v>
      </c>
      <c r="F25" s="11">
        <v>0</v>
      </c>
      <c r="G25" s="11">
        <v>0</v>
      </c>
      <c r="H25" s="11">
        <v>0</v>
      </c>
      <c r="I25" s="11">
        <v>94</v>
      </c>
      <c r="J25" s="11">
        <v>1083</v>
      </c>
      <c r="K25" s="11">
        <v>0</v>
      </c>
      <c r="L25" s="11">
        <v>0</v>
      </c>
      <c r="M25" s="11">
        <v>58</v>
      </c>
      <c r="N25" s="12">
        <v>1901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67</v>
      </c>
      <c r="D26" s="11">
        <v>107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73</v>
      </c>
      <c r="L26" s="11">
        <v>0</v>
      </c>
      <c r="M26" s="11">
        <v>25</v>
      </c>
      <c r="N26" s="12">
        <v>272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74</v>
      </c>
      <c r="D27" s="11">
        <v>142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263</v>
      </c>
      <c r="M27" s="11">
        <v>77</v>
      </c>
      <c r="N27" s="12">
        <v>556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759</v>
      </c>
      <c r="D28" s="11">
        <v>747</v>
      </c>
      <c r="E28" s="11">
        <v>113</v>
      </c>
      <c r="F28" s="11">
        <v>8</v>
      </c>
      <c r="G28" s="11">
        <v>0</v>
      </c>
      <c r="H28" s="11">
        <v>18</v>
      </c>
      <c r="I28" s="11">
        <v>6</v>
      </c>
      <c r="J28" s="11">
        <v>25</v>
      </c>
      <c r="K28" s="11">
        <v>3</v>
      </c>
      <c r="L28" s="11">
        <v>57</v>
      </c>
      <c r="M28" s="11">
        <v>89</v>
      </c>
      <c r="N28" s="12">
        <v>1825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72333</v>
      </c>
      <c r="D29" s="15">
        <v>48176</v>
      </c>
      <c r="E29" s="15">
        <v>13157</v>
      </c>
      <c r="F29" s="15">
        <v>402</v>
      </c>
      <c r="G29" s="15">
        <v>224</v>
      </c>
      <c r="H29" s="15">
        <v>849</v>
      </c>
      <c r="I29" s="15">
        <v>2649</v>
      </c>
      <c r="J29" s="15">
        <v>1795</v>
      </c>
      <c r="K29" s="15">
        <v>215</v>
      </c>
      <c r="L29" s="15">
        <v>549</v>
      </c>
      <c r="M29" s="15">
        <v>1787</v>
      </c>
      <c r="N29" s="16">
        <v>142136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51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149032.97000000076</v>
      </c>
      <c r="D18" s="11">
        <v>22970.809999999961</v>
      </c>
      <c r="E18" s="11">
        <v>7294.0299999999961</v>
      </c>
      <c r="F18" s="11">
        <v>287.3</v>
      </c>
      <c r="G18" s="11">
        <v>176.94</v>
      </c>
      <c r="H18" s="11">
        <v>1261.5399999999993</v>
      </c>
      <c r="I18" s="11">
        <v>3159.4500000000012</v>
      </c>
      <c r="J18" s="11">
        <v>1777.8499999999988</v>
      </c>
      <c r="K18" s="11">
        <v>97.129999999999981</v>
      </c>
      <c r="L18" s="11">
        <v>155.97</v>
      </c>
      <c r="M18" s="11">
        <v>2398.6299999999992</v>
      </c>
      <c r="N18" s="12">
        <f t="shared" ref="N18:N28" si="0">SUM(C18:M18)</f>
        <v>188612.62000000075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22698.529999999959</v>
      </c>
      <c r="D19" s="11">
        <v>105468.28000000158</v>
      </c>
      <c r="E19" s="11">
        <v>2181.1899999999991</v>
      </c>
      <c r="F19" s="11">
        <v>83.68</v>
      </c>
      <c r="G19" s="11">
        <v>50.03</v>
      </c>
      <c r="H19" s="11">
        <v>154.20000000000002</v>
      </c>
      <c r="I19" s="11">
        <v>721.63000000000034</v>
      </c>
      <c r="J19" s="11">
        <v>304.89</v>
      </c>
      <c r="K19" s="11">
        <v>255.34000000000006</v>
      </c>
      <c r="L19" s="11">
        <v>572.14000000000033</v>
      </c>
      <c r="M19" s="11">
        <v>2802.4999999999991</v>
      </c>
      <c r="N19" s="12">
        <f t="shared" si="0"/>
        <v>135292.41000000155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7480.0999999999949</v>
      </c>
      <c r="D20" s="11">
        <v>2060.11</v>
      </c>
      <c r="E20" s="11">
        <v>26454.529999999981</v>
      </c>
      <c r="F20" s="11">
        <v>554.04999999999995</v>
      </c>
      <c r="G20" s="11">
        <v>7.42</v>
      </c>
      <c r="H20" s="11">
        <v>60.28</v>
      </c>
      <c r="I20" s="11">
        <v>109.62</v>
      </c>
      <c r="J20" s="11">
        <v>119.00999999999999</v>
      </c>
      <c r="K20" s="11">
        <v>4.09</v>
      </c>
      <c r="L20" s="11">
        <v>16.64</v>
      </c>
      <c r="M20" s="11">
        <v>347.83</v>
      </c>
      <c r="N20" s="12">
        <f t="shared" si="0"/>
        <v>37213.679999999978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274.95</v>
      </c>
      <c r="D21" s="11">
        <v>89.800000000000011</v>
      </c>
      <c r="E21" s="11">
        <v>611.54</v>
      </c>
      <c r="F21" s="11">
        <v>651.7299999999999</v>
      </c>
      <c r="G21" s="11">
        <v>0</v>
      </c>
      <c r="H21" s="11">
        <v>8.02</v>
      </c>
      <c r="I21" s="11">
        <v>0</v>
      </c>
      <c r="J21" s="11">
        <v>13.52</v>
      </c>
      <c r="K21" s="11">
        <v>0</v>
      </c>
      <c r="L21" s="11">
        <v>0</v>
      </c>
      <c r="M21" s="11">
        <v>34.919999999999995</v>
      </c>
      <c r="N21" s="12">
        <f t="shared" si="0"/>
        <v>1684.48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213.28000000000006</v>
      </c>
      <c r="D22" s="11">
        <v>49.09</v>
      </c>
      <c r="E22" s="11">
        <v>7.42</v>
      </c>
      <c r="F22" s="11">
        <v>0</v>
      </c>
      <c r="G22" s="11">
        <v>234.70999999999989</v>
      </c>
      <c r="H22" s="11">
        <v>48.650000000000006</v>
      </c>
      <c r="I22" s="11">
        <v>0</v>
      </c>
      <c r="J22" s="11">
        <v>0</v>
      </c>
      <c r="K22" s="11">
        <v>0</v>
      </c>
      <c r="L22" s="11">
        <v>0</v>
      </c>
      <c r="M22" s="11">
        <v>13.74</v>
      </c>
      <c r="N22" s="12">
        <f t="shared" si="0"/>
        <v>566.89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1196.9299999999994</v>
      </c>
      <c r="D23" s="11">
        <v>148.03</v>
      </c>
      <c r="E23" s="11">
        <v>65.059999999999988</v>
      </c>
      <c r="F23" s="11">
        <v>8.02</v>
      </c>
      <c r="G23" s="11">
        <v>53.180000000000007</v>
      </c>
      <c r="H23" s="11">
        <v>1030.5399999999988</v>
      </c>
      <c r="I23" s="11">
        <v>48.819999999999993</v>
      </c>
      <c r="J23" s="11">
        <v>19.98</v>
      </c>
      <c r="K23" s="11">
        <v>0</v>
      </c>
      <c r="L23" s="11">
        <v>0</v>
      </c>
      <c r="M23" s="11">
        <v>50.820000000000007</v>
      </c>
      <c r="N23" s="12">
        <f t="shared" si="0"/>
        <v>2621.3799999999987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3154.4900000000016</v>
      </c>
      <c r="D24" s="11">
        <v>760.18000000000029</v>
      </c>
      <c r="E24" s="11">
        <v>109.16000000000001</v>
      </c>
      <c r="F24" s="11">
        <v>0</v>
      </c>
      <c r="G24" s="11">
        <v>0</v>
      </c>
      <c r="H24" s="11">
        <v>36.369999999999997</v>
      </c>
      <c r="I24" s="11">
        <v>3199.2000000000021</v>
      </c>
      <c r="J24" s="11">
        <v>259.67</v>
      </c>
      <c r="K24" s="11">
        <v>0</v>
      </c>
      <c r="L24" s="11">
        <v>0</v>
      </c>
      <c r="M24" s="11">
        <v>105.25</v>
      </c>
      <c r="N24" s="12">
        <f t="shared" si="0"/>
        <v>7624.3200000000033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1768.099999999999</v>
      </c>
      <c r="D25" s="11">
        <v>277.81999999999994</v>
      </c>
      <c r="E25" s="11">
        <v>120.13</v>
      </c>
      <c r="F25" s="11">
        <v>5.41</v>
      </c>
      <c r="G25" s="11">
        <v>0</v>
      </c>
      <c r="H25" s="11">
        <v>18.3</v>
      </c>
      <c r="I25" s="11">
        <v>238.5</v>
      </c>
      <c r="J25" s="11">
        <v>2293.8300000000004</v>
      </c>
      <c r="K25" s="11">
        <v>0</v>
      </c>
      <c r="L25" s="11">
        <v>0</v>
      </c>
      <c r="M25" s="11">
        <v>151.18999999999997</v>
      </c>
      <c r="N25" s="12">
        <f t="shared" si="0"/>
        <v>4873.2799999999988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98.529999999999987</v>
      </c>
      <c r="D26" s="11">
        <v>235.17000000000007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256.18000000000006</v>
      </c>
      <c r="L26" s="11">
        <v>0</v>
      </c>
      <c r="M26" s="11">
        <v>91.21</v>
      </c>
      <c r="N26" s="12">
        <f t="shared" si="0"/>
        <v>685.18000000000006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201.69999999999993</v>
      </c>
      <c r="D27" s="11">
        <v>521.70000000000027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641.59000000000026</v>
      </c>
      <c r="M27" s="11">
        <v>307.41999999999996</v>
      </c>
      <c r="N27" s="12">
        <f t="shared" si="0"/>
        <v>1687.1000000000004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2580.6699999999987</v>
      </c>
      <c r="D28" s="11">
        <v>2928.3399999999988</v>
      </c>
      <c r="E28" s="11">
        <v>410.1699999999999</v>
      </c>
      <c r="F28" s="11">
        <v>58.92</v>
      </c>
      <c r="G28" s="11">
        <v>0</v>
      </c>
      <c r="H28" s="11">
        <v>65.05</v>
      </c>
      <c r="I28" s="11">
        <v>102.54999999999998</v>
      </c>
      <c r="J28" s="11">
        <v>164.05999999999997</v>
      </c>
      <c r="K28" s="11">
        <v>70.259999999999991</v>
      </c>
      <c r="L28" s="11">
        <v>295.71999999999991</v>
      </c>
      <c r="M28" s="11">
        <v>123.33</v>
      </c>
      <c r="N28" s="12">
        <f t="shared" si="0"/>
        <v>6799.0699999999988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188700.25000000076</v>
      </c>
      <c r="D29" s="15">
        <f t="shared" si="1"/>
        <v>135509.33000000156</v>
      </c>
      <c r="E29" s="15">
        <f t="shared" si="1"/>
        <v>37272.009999999973</v>
      </c>
      <c r="F29" s="15">
        <f t="shared" si="1"/>
        <v>1649.11</v>
      </c>
      <c r="G29" s="15">
        <f t="shared" si="1"/>
        <v>522.28</v>
      </c>
      <c r="H29" s="15">
        <f t="shared" si="1"/>
        <v>2682.9499999999985</v>
      </c>
      <c r="I29" s="15">
        <f t="shared" si="1"/>
        <v>7579.7700000000041</v>
      </c>
      <c r="J29" s="15">
        <f t="shared" si="1"/>
        <v>4952.8100000000004</v>
      </c>
      <c r="K29" s="15">
        <f t="shared" si="1"/>
        <v>683</v>
      </c>
      <c r="L29" s="15">
        <f t="shared" si="1"/>
        <v>1682.0600000000004</v>
      </c>
      <c r="M29" s="15">
        <f t="shared" si="1"/>
        <v>6426.8399999999974</v>
      </c>
      <c r="N29" s="16">
        <f t="shared" si="1"/>
        <v>387660.41000000224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27584.990000000111</v>
      </c>
      <c r="D18" s="11">
        <v>4570.2400000000052</v>
      </c>
      <c r="E18" s="11">
        <v>1349.2500000000002</v>
      </c>
      <c r="F18" s="11">
        <v>32.39</v>
      </c>
      <c r="G18" s="11">
        <v>0</v>
      </c>
      <c r="H18" s="11">
        <v>50.01</v>
      </c>
      <c r="I18" s="11">
        <v>368.94000000000011</v>
      </c>
      <c r="J18" s="11">
        <v>115.36000000000001</v>
      </c>
      <c r="K18" s="11">
        <v>6.46</v>
      </c>
      <c r="L18" s="11">
        <v>9.18</v>
      </c>
      <c r="M18" s="11">
        <v>995.06999999999982</v>
      </c>
      <c r="N18" s="12">
        <f t="shared" ref="N18:N28" si="0">SUM(C18:M18)</f>
        <v>35081.890000000123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6688.1600000000035</v>
      </c>
      <c r="D19" s="11">
        <v>19815.550000000054</v>
      </c>
      <c r="E19" s="11">
        <v>847.4799999999999</v>
      </c>
      <c r="F19" s="11">
        <v>0</v>
      </c>
      <c r="G19" s="11">
        <v>17.22</v>
      </c>
      <c r="H19" s="11">
        <v>20.63</v>
      </c>
      <c r="I19" s="11">
        <v>134.53</v>
      </c>
      <c r="J19" s="11">
        <v>27.32</v>
      </c>
      <c r="K19" s="11">
        <v>13.43</v>
      </c>
      <c r="L19" s="11">
        <v>52.48</v>
      </c>
      <c r="M19" s="11">
        <v>1280.0600000000002</v>
      </c>
      <c r="N19" s="12">
        <f t="shared" si="0"/>
        <v>28896.860000000059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2335.9700000000012</v>
      </c>
      <c r="D20" s="11">
        <v>709.72999999999979</v>
      </c>
      <c r="E20" s="11">
        <v>5133.170000000001</v>
      </c>
      <c r="F20" s="11">
        <v>57.06</v>
      </c>
      <c r="G20" s="11">
        <v>7.42</v>
      </c>
      <c r="H20" s="11">
        <v>24.490000000000002</v>
      </c>
      <c r="I20" s="11">
        <v>5.99</v>
      </c>
      <c r="J20" s="11">
        <v>0</v>
      </c>
      <c r="K20" s="11">
        <v>0</v>
      </c>
      <c r="L20" s="11">
        <v>0</v>
      </c>
      <c r="M20" s="11">
        <v>109.33000000000001</v>
      </c>
      <c r="N20" s="12">
        <f t="shared" si="0"/>
        <v>8383.1600000000017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120.39</v>
      </c>
      <c r="D21" s="11">
        <v>77.23</v>
      </c>
      <c r="E21" s="11">
        <v>279.07999999999993</v>
      </c>
      <c r="F21" s="11">
        <v>217.87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702.33999999999992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122.19999999999995</v>
      </c>
      <c r="D22" s="11">
        <v>17.259999999999998</v>
      </c>
      <c r="E22" s="11">
        <v>0</v>
      </c>
      <c r="F22" s="11">
        <v>0</v>
      </c>
      <c r="G22" s="11">
        <v>19.600000000000001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172.60999999999996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472.73999999999995</v>
      </c>
      <c r="D23" s="11">
        <v>74.539999999999992</v>
      </c>
      <c r="E23" s="11">
        <v>23.22</v>
      </c>
      <c r="F23" s="11">
        <v>0</v>
      </c>
      <c r="G23" s="11">
        <v>8.9499999999999993</v>
      </c>
      <c r="H23" s="11">
        <v>235.71</v>
      </c>
      <c r="I23" s="11">
        <v>15.309999999999999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836.12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1198.5699999999997</v>
      </c>
      <c r="D24" s="11">
        <v>266.98</v>
      </c>
      <c r="E24" s="11">
        <v>53.42</v>
      </c>
      <c r="F24" s="11">
        <v>0</v>
      </c>
      <c r="G24" s="11">
        <v>0</v>
      </c>
      <c r="H24" s="11">
        <v>14.95</v>
      </c>
      <c r="I24" s="11">
        <v>639.69000000000005</v>
      </c>
      <c r="J24" s="11">
        <v>42.67</v>
      </c>
      <c r="K24" s="11">
        <v>0</v>
      </c>
      <c r="L24" s="11">
        <v>0</v>
      </c>
      <c r="M24" s="11">
        <v>50.18</v>
      </c>
      <c r="N24" s="12">
        <f t="shared" si="0"/>
        <v>2266.4599999999996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750.79</v>
      </c>
      <c r="D25" s="11">
        <v>135.05000000000001</v>
      </c>
      <c r="E25" s="11">
        <v>69.17</v>
      </c>
      <c r="F25" s="11">
        <v>5.41</v>
      </c>
      <c r="G25" s="11">
        <v>0</v>
      </c>
      <c r="H25" s="11">
        <v>12.98</v>
      </c>
      <c r="I25" s="11">
        <v>57.08</v>
      </c>
      <c r="J25" s="11">
        <v>466.65000000000009</v>
      </c>
      <c r="K25" s="11">
        <v>0</v>
      </c>
      <c r="L25" s="11">
        <v>0</v>
      </c>
      <c r="M25" s="11">
        <v>31.229999999999997</v>
      </c>
      <c r="N25" s="12">
        <f t="shared" si="0"/>
        <v>1528.36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26.330000000000002</v>
      </c>
      <c r="D26" s="11">
        <v>111.85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46.64</v>
      </c>
      <c r="L26" s="11">
        <v>0</v>
      </c>
      <c r="M26" s="11">
        <v>32.950000000000003</v>
      </c>
      <c r="N26" s="12">
        <f t="shared" si="0"/>
        <v>221.86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68.34</v>
      </c>
      <c r="D27" s="11">
        <v>221.91000000000003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175.39</v>
      </c>
      <c r="M27" s="11">
        <v>133.87000000000003</v>
      </c>
      <c r="N27" s="12">
        <f t="shared" si="0"/>
        <v>605.17000000000007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165.58</v>
      </c>
      <c r="D28" s="11">
        <v>93.720000000000013</v>
      </c>
      <c r="E28" s="11">
        <v>55</v>
      </c>
      <c r="F28" s="11">
        <v>0</v>
      </c>
      <c r="G28" s="11">
        <v>0</v>
      </c>
      <c r="H28" s="11">
        <v>0</v>
      </c>
      <c r="I28" s="11">
        <v>0</v>
      </c>
      <c r="J28" s="11">
        <v>16.75</v>
      </c>
      <c r="K28" s="11">
        <v>0</v>
      </c>
      <c r="L28" s="11">
        <v>4.41</v>
      </c>
      <c r="M28" s="11">
        <v>0</v>
      </c>
      <c r="N28" s="12">
        <f t="shared" si="0"/>
        <v>335.46000000000004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39534.060000000107</v>
      </c>
      <c r="D29" s="15">
        <f t="shared" si="1"/>
        <v>26094.060000000056</v>
      </c>
      <c r="E29" s="15">
        <f t="shared" si="1"/>
        <v>7819.5400000000018</v>
      </c>
      <c r="F29" s="15">
        <f t="shared" si="1"/>
        <v>312.73</v>
      </c>
      <c r="G29" s="15">
        <f t="shared" si="1"/>
        <v>53.19</v>
      </c>
      <c r="H29" s="15">
        <f t="shared" si="1"/>
        <v>367.01</v>
      </c>
      <c r="I29" s="15">
        <f t="shared" si="1"/>
        <v>1221.54</v>
      </c>
      <c r="J29" s="15">
        <f t="shared" si="1"/>
        <v>668.75000000000011</v>
      </c>
      <c r="K29" s="15">
        <f t="shared" si="1"/>
        <v>66.53</v>
      </c>
      <c r="L29" s="15">
        <f t="shared" si="1"/>
        <v>241.45999999999998</v>
      </c>
      <c r="M29" s="15">
        <f t="shared" si="1"/>
        <v>2651.4199999999996</v>
      </c>
      <c r="N29" s="16">
        <f t="shared" si="1"/>
        <v>79030.290000000183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51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42402.639999999919</v>
      </c>
      <c r="D18" s="11">
        <v>8215.1899999999969</v>
      </c>
      <c r="E18" s="11">
        <v>2789.9200000000023</v>
      </c>
      <c r="F18" s="11">
        <v>85.85</v>
      </c>
      <c r="G18" s="11">
        <v>106.06999999999998</v>
      </c>
      <c r="H18" s="11">
        <v>597.40999999999974</v>
      </c>
      <c r="I18" s="11">
        <v>1214.7299999999993</v>
      </c>
      <c r="J18" s="11">
        <v>812.25999999999976</v>
      </c>
      <c r="K18" s="11">
        <v>42.15</v>
      </c>
      <c r="L18" s="11">
        <v>60.95</v>
      </c>
      <c r="M18" s="11">
        <v>438.1</v>
      </c>
      <c r="N18" s="12">
        <f t="shared" ref="N18:N28" si="0">SUM(C18:M18)</f>
        <v>56765.269999999909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6089.5599999999959</v>
      </c>
      <c r="D19" s="11">
        <v>29906.889999999992</v>
      </c>
      <c r="E19" s="11">
        <v>630.65999999999985</v>
      </c>
      <c r="F19" s="11">
        <v>61.970000000000006</v>
      </c>
      <c r="G19" s="11">
        <v>32.809999999999995</v>
      </c>
      <c r="H19" s="11">
        <v>51.459999999999994</v>
      </c>
      <c r="I19" s="11">
        <v>259.22000000000003</v>
      </c>
      <c r="J19" s="11">
        <v>111.22000000000001</v>
      </c>
      <c r="K19" s="11">
        <v>91.26</v>
      </c>
      <c r="L19" s="11">
        <v>268.37000000000006</v>
      </c>
      <c r="M19" s="11">
        <v>270.86999999999995</v>
      </c>
      <c r="N19" s="12">
        <f t="shared" si="0"/>
        <v>37774.289999999994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1909.3700000000001</v>
      </c>
      <c r="D20" s="11">
        <v>738.73</v>
      </c>
      <c r="E20" s="11">
        <v>7160.4200000000092</v>
      </c>
      <c r="F20" s="11">
        <v>325.27</v>
      </c>
      <c r="G20" s="11">
        <v>0</v>
      </c>
      <c r="H20" s="11">
        <v>11.04</v>
      </c>
      <c r="I20" s="11">
        <v>57.83</v>
      </c>
      <c r="J20" s="11">
        <v>105.73</v>
      </c>
      <c r="K20" s="11">
        <v>0</v>
      </c>
      <c r="L20" s="11">
        <v>9.4</v>
      </c>
      <c r="M20" s="11">
        <v>58.18</v>
      </c>
      <c r="N20" s="12">
        <f t="shared" si="0"/>
        <v>10375.97000000001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51.8</v>
      </c>
      <c r="D21" s="11">
        <v>0</v>
      </c>
      <c r="E21" s="11">
        <v>127.72</v>
      </c>
      <c r="F21" s="11">
        <v>172.99</v>
      </c>
      <c r="G21" s="11">
        <v>0</v>
      </c>
      <c r="H21" s="11">
        <v>0</v>
      </c>
      <c r="I21" s="11">
        <v>0</v>
      </c>
      <c r="J21" s="11">
        <v>13.52</v>
      </c>
      <c r="K21" s="11">
        <v>0</v>
      </c>
      <c r="L21" s="11">
        <v>0</v>
      </c>
      <c r="M21" s="11">
        <v>0</v>
      </c>
      <c r="N21" s="12">
        <f t="shared" si="0"/>
        <v>366.03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26.219999999999995</v>
      </c>
      <c r="D22" s="11">
        <v>16.28</v>
      </c>
      <c r="E22" s="11">
        <v>0</v>
      </c>
      <c r="F22" s="11">
        <v>0</v>
      </c>
      <c r="G22" s="11">
        <v>56.089999999999989</v>
      </c>
      <c r="H22" s="11">
        <v>8.9499999999999993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107.53999999999999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95.520000000000024</v>
      </c>
      <c r="D23" s="11">
        <v>15.51</v>
      </c>
      <c r="E23" s="11">
        <v>12.21</v>
      </c>
      <c r="F23" s="11">
        <v>0</v>
      </c>
      <c r="G23" s="11">
        <v>11.89</v>
      </c>
      <c r="H23" s="11">
        <v>302.57000000000016</v>
      </c>
      <c r="I23" s="11">
        <v>28.549999999999997</v>
      </c>
      <c r="J23" s="11">
        <v>12.98</v>
      </c>
      <c r="K23" s="11">
        <v>0</v>
      </c>
      <c r="L23" s="11">
        <v>0</v>
      </c>
      <c r="M23" s="11">
        <v>10.370000000000001</v>
      </c>
      <c r="N23" s="12">
        <f t="shared" si="0"/>
        <v>489.60000000000025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661.52</v>
      </c>
      <c r="D24" s="11">
        <v>152.10999999999999</v>
      </c>
      <c r="E24" s="11">
        <v>25.97</v>
      </c>
      <c r="F24" s="11">
        <v>0</v>
      </c>
      <c r="G24" s="11">
        <v>0</v>
      </c>
      <c r="H24" s="11">
        <v>7.82</v>
      </c>
      <c r="I24" s="11">
        <v>983.35000000000014</v>
      </c>
      <c r="J24" s="11">
        <v>58.2</v>
      </c>
      <c r="K24" s="11">
        <v>0</v>
      </c>
      <c r="L24" s="11">
        <v>0</v>
      </c>
      <c r="M24" s="11">
        <v>22.59</v>
      </c>
      <c r="N24" s="12">
        <f t="shared" si="0"/>
        <v>1911.5600000000002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255.35999999999999</v>
      </c>
      <c r="D25" s="11">
        <v>57.629999999999995</v>
      </c>
      <c r="E25" s="11">
        <v>0</v>
      </c>
      <c r="F25" s="11">
        <v>0</v>
      </c>
      <c r="G25" s="11">
        <v>0</v>
      </c>
      <c r="H25" s="11">
        <v>5.32</v>
      </c>
      <c r="I25" s="11">
        <v>32.43</v>
      </c>
      <c r="J25" s="11">
        <v>575.5</v>
      </c>
      <c r="K25" s="11">
        <v>0</v>
      </c>
      <c r="L25" s="11">
        <v>0</v>
      </c>
      <c r="M25" s="11">
        <v>45.709999999999994</v>
      </c>
      <c r="N25" s="12">
        <f t="shared" si="0"/>
        <v>971.95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16.8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80.500000000000014</v>
      </c>
      <c r="L26" s="11">
        <v>0</v>
      </c>
      <c r="M26" s="11">
        <v>10.120000000000001</v>
      </c>
      <c r="N26" s="12">
        <f t="shared" si="0"/>
        <v>112.16000000000003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18.32</v>
      </c>
      <c r="D27" s="11">
        <v>91.970000000000027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171.04000000000005</v>
      </c>
      <c r="M27" s="11">
        <v>47.360000000000007</v>
      </c>
      <c r="N27" s="12">
        <f t="shared" si="0"/>
        <v>328.69000000000005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1147.7899999999995</v>
      </c>
      <c r="D28" s="11">
        <v>1353.4499999999994</v>
      </c>
      <c r="E28" s="11">
        <v>153.57000000000005</v>
      </c>
      <c r="F28" s="11">
        <v>30.589999999999996</v>
      </c>
      <c r="G28" s="11">
        <v>0</v>
      </c>
      <c r="H28" s="11">
        <v>24.41</v>
      </c>
      <c r="I28" s="11">
        <v>82.38000000000001</v>
      </c>
      <c r="J28" s="11">
        <v>32.08</v>
      </c>
      <c r="K28" s="11">
        <v>36.78</v>
      </c>
      <c r="L28" s="11">
        <v>133.51999999999998</v>
      </c>
      <c r="M28" s="11">
        <v>26.53</v>
      </c>
      <c r="N28" s="12">
        <f t="shared" si="0"/>
        <v>3021.0999999999995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52662.839999999916</v>
      </c>
      <c r="D29" s="15">
        <f t="shared" si="1"/>
        <v>40564.55999999999</v>
      </c>
      <c r="E29" s="15">
        <f t="shared" si="1"/>
        <v>10900.470000000008</v>
      </c>
      <c r="F29" s="15">
        <f t="shared" si="1"/>
        <v>676.67</v>
      </c>
      <c r="G29" s="15">
        <f t="shared" si="1"/>
        <v>206.85999999999996</v>
      </c>
      <c r="H29" s="15">
        <f t="shared" si="1"/>
        <v>1008.98</v>
      </c>
      <c r="I29" s="15">
        <f t="shared" si="1"/>
        <v>2658.4899999999993</v>
      </c>
      <c r="J29" s="15">
        <f t="shared" si="1"/>
        <v>1721.4899999999998</v>
      </c>
      <c r="K29" s="15">
        <f t="shared" si="1"/>
        <v>250.69000000000003</v>
      </c>
      <c r="L29" s="15">
        <f t="shared" si="1"/>
        <v>643.28000000000009</v>
      </c>
      <c r="M29" s="15">
        <f t="shared" si="1"/>
        <v>929.83</v>
      </c>
      <c r="N29" s="16">
        <f t="shared" si="1"/>
        <v>112224.15999999993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51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55263</v>
      </c>
      <c r="D18" s="11">
        <v>5920</v>
      </c>
      <c r="E18" s="11">
        <v>1878</v>
      </c>
      <c r="F18" s="11">
        <v>65</v>
      </c>
      <c r="G18" s="11">
        <v>33</v>
      </c>
      <c r="H18" s="11">
        <v>332</v>
      </c>
      <c r="I18" s="11">
        <v>860</v>
      </c>
      <c r="J18" s="11">
        <v>487</v>
      </c>
      <c r="K18" s="11">
        <v>30</v>
      </c>
      <c r="L18" s="11">
        <v>48</v>
      </c>
      <c r="M18" s="11">
        <v>558</v>
      </c>
      <c r="N18" s="12">
        <v>65473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6560</v>
      </c>
      <c r="D19" s="11">
        <v>37023</v>
      </c>
      <c r="E19" s="11">
        <v>357</v>
      </c>
      <c r="F19" s="11">
        <v>0</v>
      </c>
      <c r="G19" s="11">
        <v>0</v>
      </c>
      <c r="H19" s="11">
        <v>45</v>
      </c>
      <c r="I19" s="11">
        <v>137</v>
      </c>
      <c r="J19" s="11">
        <v>89</v>
      </c>
      <c r="K19" s="11">
        <v>109</v>
      </c>
      <c r="L19" s="11">
        <v>182</v>
      </c>
      <c r="M19" s="11">
        <v>842</v>
      </c>
      <c r="N19" s="12">
        <v>45341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2190</v>
      </c>
      <c r="D20" s="11">
        <v>281</v>
      </c>
      <c r="E20" s="11">
        <v>9504</v>
      </c>
      <c r="F20" s="11">
        <v>83</v>
      </c>
      <c r="G20" s="11">
        <v>0</v>
      </c>
      <c r="H20" s="11">
        <v>0</v>
      </c>
      <c r="I20" s="11">
        <v>30</v>
      </c>
      <c r="J20" s="11">
        <v>0</v>
      </c>
      <c r="K20" s="11">
        <v>0</v>
      </c>
      <c r="L20" s="11">
        <v>0</v>
      </c>
      <c r="M20" s="11">
        <v>85</v>
      </c>
      <c r="N20" s="12">
        <v>12172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64</v>
      </c>
      <c r="D21" s="11">
        <v>13</v>
      </c>
      <c r="E21" s="11">
        <v>140</v>
      </c>
      <c r="F21" s="11">
        <v>225</v>
      </c>
      <c r="G21" s="11">
        <v>0</v>
      </c>
      <c r="H21" s="11">
        <v>8</v>
      </c>
      <c r="I21" s="11">
        <v>0</v>
      </c>
      <c r="J21" s="11">
        <v>0</v>
      </c>
      <c r="K21" s="11">
        <v>0</v>
      </c>
      <c r="L21" s="11">
        <v>0</v>
      </c>
      <c r="M21" s="11">
        <v>18</v>
      </c>
      <c r="N21" s="12">
        <v>469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34</v>
      </c>
      <c r="D22" s="11">
        <v>0</v>
      </c>
      <c r="E22" s="11">
        <v>7</v>
      </c>
      <c r="F22" s="11">
        <v>0</v>
      </c>
      <c r="G22" s="11">
        <v>155</v>
      </c>
      <c r="H22" s="11">
        <v>21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218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412</v>
      </c>
      <c r="D23" s="11">
        <v>30</v>
      </c>
      <c r="E23" s="11">
        <v>7</v>
      </c>
      <c r="F23" s="11">
        <v>8</v>
      </c>
      <c r="G23" s="11">
        <v>9</v>
      </c>
      <c r="H23" s="11">
        <v>411</v>
      </c>
      <c r="I23" s="11">
        <v>0</v>
      </c>
      <c r="J23" s="11">
        <v>7</v>
      </c>
      <c r="K23" s="11">
        <v>0</v>
      </c>
      <c r="L23" s="11">
        <v>0</v>
      </c>
      <c r="M23" s="11">
        <v>10</v>
      </c>
      <c r="N23" s="12">
        <v>895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740</v>
      </c>
      <c r="D24" s="11">
        <v>174</v>
      </c>
      <c r="E24" s="11">
        <v>22</v>
      </c>
      <c r="F24" s="11">
        <v>0</v>
      </c>
      <c r="G24" s="11">
        <v>0</v>
      </c>
      <c r="H24" s="11">
        <v>9</v>
      </c>
      <c r="I24" s="11">
        <v>1187</v>
      </c>
      <c r="J24" s="11">
        <v>103</v>
      </c>
      <c r="K24" s="11">
        <v>0</v>
      </c>
      <c r="L24" s="11">
        <v>0</v>
      </c>
      <c r="M24" s="11">
        <v>12</v>
      </c>
      <c r="N24" s="12">
        <v>2248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615</v>
      </c>
      <c r="D25" s="11">
        <v>51</v>
      </c>
      <c r="E25" s="11">
        <v>0</v>
      </c>
      <c r="F25" s="11">
        <v>0</v>
      </c>
      <c r="G25" s="11">
        <v>0</v>
      </c>
      <c r="H25" s="11">
        <v>0</v>
      </c>
      <c r="I25" s="11">
        <v>94</v>
      </c>
      <c r="J25" s="11">
        <v>855</v>
      </c>
      <c r="K25" s="11">
        <v>0</v>
      </c>
      <c r="L25" s="11">
        <v>0</v>
      </c>
      <c r="M25" s="11">
        <v>58</v>
      </c>
      <c r="N25" s="12">
        <v>1673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67</v>
      </c>
      <c r="D26" s="11">
        <v>107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62</v>
      </c>
      <c r="L26" s="11">
        <v>0</v>
      </c>
      <c r="M26" s="11">
        <v>25</v>
      </c>
      <c r="N26" s="12">
        <v>261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74</v>
      </c>
      <c r="D27" s="11">
        <v>142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182</v>
      </c>
      <c r="M27" s="11">
        <v>77</v>
      </c>
      <c r="N27" s="12">
        <v>475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759</v>
      </c>
      <c r="D28" s="11">
        <v>727</v>
      </c>
      <c r="E28" s="11">
        <v>103</v>
      </c>
      <c r="F28" s="11">
        <v>8</v>
      </c>
      <c r="G28" s="11">
        <v>0</v>
      </c>
      <c r="H28" s="11">
        <v>18</v>
      </c>
      <c r="I28" s="11">
        <v>6</v>
      </c>
      <c r="J28" s="11">
        <v>25</v>
      </c>
      <c r="K28" s="11">
        <v>3</v>
      </c>
      <c r="L28" s="11">
        <v>57</v>
      </c>
      <c r="M28" s="11">
        <v>89</v>
      </c>
      <c r="N28" s="12">
        <v>1795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66778</v>
      </c>
      <c r="D29" s="15">
        <v>44466</v>
      </c>
      <c r="E29" s="15">
        <v>12019</v>
      </c>
      <c r="F29" s="15">
        <v>389</v>
      </c>
      <c r="G29" s="15">
        <v>198</v>
      </c>
      <c r="H29" s="15">
        <v>843</v>
      </c>
      <c r="I29" s="15">
        <v>2314</v>
      </c>
      <c r="J29" s="15">
        <v>1566</v>
      </c>
      <c r="K29" s="15">
        <v>204</v>
      </c>
      <c r="L29" s="15">
        <v>468</v>
      </c>
      <c r="M29" s="15">
        <v>1775</v>
      </c>
      <c r="N29" s="16">
        <v>131019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137051.48000000033</v>
      </c>
      <c r="D18" s="11">
        <v>21964.229999999985</v>
      </c>
      <c r="E18" s="11">
        <v>6935.0099999999975</v>
      </c>
      <c r="F18" s="11">
        <v>287.3</v>
      </c>
      <c r="G18" s="11">
        <v>157.69000000000003</v>
      </c>
      <c r="H18" s="11">
        <v>1185.5399999999988</v>
      </c>
      <c r="I18" s="11">
        <v>2941.4200000000005</v>
      </c>
      <c r="J18" s="11">
        <v>1627.1599999999987</v>
      </c>
      <c r="K18" s="11">
        <v>97.129999999999981</v>
      </c>
      <c r="L18" s="11">
        <v>155.96999999999997</v>
      </c>
      <c r="M18" s="11">
        <v>2305.9099999999994</v>
      </c>
      <c r="N18" s="12">
        <f t="shared" ref="N18:N28" si="0">SUM(C18:M18)</f>
        <v>174708.84000000035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21768.629999999986</v>
      </c>
      <c r="D19" s="11">
        <v>92759.780000001396</v>
      </c>
      <c r="E19" s="11">
        <v>2093.17</v>
      </c>
      <c r="F19" s="11">
        <v>83.68</v>
      </c>
      <c r="G19" s="11">
        <v>50.03</v>
      </c>
      <c r="H19" s="11">
        <v>154.19999999999999</v>
      </c>
      <c r="I19" s="11">
        <v>699.98000000000025</v>
      </c>
      <c r="J19" s="11">
        <v>304.89</v>
      </c>
      <c r="K19" s="11">
        <v>233.91000000000008</v>
      </c>
      <c r="L19" s="11">
        <v>511.39000000000016</v>
      </c>
      <c r="M19" s="11">
        <v>2741.699999999998</v>
      </c>
      <c r="N19" s="12">
        <f t="shared" si="0"/>
        <v>121401.36000000137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7063.8299999999954</v>
      </c>
      <c r="D20" s="11">
        <v>1983.3100000000002</v>
      </c>
      <c r="E20" s="11">
        <v>23618.32999999998</v>
      </c>
      <c r="F20" s="11">
        <v>506.65999999999997</v>
      </c>
      <c r="G20" s="11">
        <v>7.42</v>
      </c>
      <c r="H20" s="11">
        <v>60.28</v>
      </c>
      <c r="I20" s="11">
        <v>103.08</v>
      </c>
      <c r="J20" s="11">
        <v>119.01</v>
      </c>
      <c r="K20" s="11">
        <v>4.09</v>
      </c>
      <c r="L20" s="11">
        <v>16.64</v>
      </c>
      <c r="M20" s="11">
        <v>347.83</v>
      </c>
      <c r="N20" s="12">
        <f t="shared" si="0"/>
        <v>33830.479999999974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274.95000000000005</v>
      </c>
      <c r="D21" s="11">
        <v>89.8</v>
      </c>
      <c r="E21" s="11">
        <v>582.17000000000007</v>
      </c>
      <c r="F21" s="11">
        <v>537.73000000000013</v>
      </c>
      <c r="G21" s="11">
        <v>0</v>
      </c>
      <c r="H21" s="11">
        <v>8.02</v>
      </c>
      <c r="I21" s="11">
        <v>0</v>
      </c>
      <c r="J21" s="11">
        <v>13.52</v>
      </c>
      <c r="K21" s="11">
        <v>0</v>
      </c>
      <c r="L21" s="11">
        <v>0</v>
      </c>
      <c r="M21" s="11">
        <v>34.919999999999995</v>
      </c>
      <c r="N21" s="12">
        <f t="shared" si="0"/>
        <v>1541.1100000000001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194.03000000000006</v>
      </c>
      <c r="D22" s="11">
        <v>49.09</v>
      </c>
      <c r="E22" s="11">
        <v>7.42</v>
      </c>
      <c r="F22" s="11">
        <v>0</v>
      </c>
      <c r="G22" s="11">
        <v>199.04999999999998</v>
      </c>
      <c r="H22" s="11">
        <v>48.650000000000006</v>
      </c>
      <c r="I22" s="11">
        <v>0</v>
      </c>
      <c r="J22" s="11">
        <v>0</v>
      </c>
      <c r="K22" s="11">
        <v>0</v>
      </c>
      <c r="L22" s="11">
        <v>0</v>
      </c>
      <c r="M22" s="11">
        <v>13.74</v>
      </c>
      <c r="N22" s="12">
        <f t="shared" si="0"/>
        <v>511.98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1107.0699999999986</v>
      </c>
      <c r="D23" s="11">
        <v>148.03</v>
      </c>
      <c r="E23" s="11">
        <v>65.059999999999988</v>
      </c>
      <c r="F23" s="11">
        <v>8.02</v>
      </c>
      <c r="G23" s="11">
        <v>53.180000000000007</v>
      </c>
      <c r="H23" s="11">
        <v>642.01999999999941</v>
      </c>
      <c r="I23" s="11">
        <v>48.819999999999993</v>
      </c>
      <c r="J23" s="11">
        <v>19.98</v>
      </c>
      <c r="K23" s="11">
        <v>0</v>
      </c>
      <c r="L23" s="11">
        <v>0</v>
      </c>
      <c r="M23" s="11">
        <v>50.820000000000007</v>
      </c>
      <c r="N23" s="12">
        <f t="shared" si="0"/>
        <v>2142.9999999999982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2955.2400000000007</v>
      </c>
      <c r="D24" s="11">
        <v>738.53000000000009</v>
      </c>
      <c r="E24" s="11">
        <v>102.61999999999999</v>
      </c>
      <c r="F24" s="11">
        <v>0</v>
      </c>
      <c r="G24" s="11">
        <v>0</v>
      </c>
      <c r="H24" s="11">
        <v>36.370000000000005</v>
      </c>
      <c r="I24" s="11">
        <v>2691.8399999999997</v>
      </c>
      <c r="J24" s="11">
        <v>259.67</v>
      </c>
      <c r="K24" s="11">
        <v>0</v>
      </c>
      <c r="L24" s="11">
        <v>0</v>
      </c>
      <c r="M24" s="11">
        <v>105.25</v>
      </c>
      <c r="N24" s="12">
        <f t="shared" si="0"/>
        <v>6889.52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1616.7499999999989</v>
      </c>
      <c r="D25" s="11">
        <v>277.81999999999994</v>
      </c>
      <c r="E25" s="11">
        <v>120.13000000000001</v>
      </c>
      <c r="F25" s="11">
        <v>5.41</v>
      </c>
      <c r="G25" s="11">
        <v>0</v>
      </c>
      <c r="H25" s="11">
        <v>18.3</v>
      </c>
      <c r="I25" s="11">
        <v>238.5</v>
      </c>
      <c r="J25" s="11">
        <v>2074.7799999999984</v>
      </c>
      <c r="K25" s="11">
        <v>0</v>
      </c>
      <c r="L25" s="11">
        <v>0</v>
      </c>
      <c r="M25" s="11">
        <v>151.19</v>
      </c>
      <c r="N25" s="12">
        <f t="shared" si="0"/>
        <v>4502.8799999999965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98.529999999999987</v>
      </c>
      <c r="D26" s="11">
        <v>213.74000000000009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256.18000000000006</v>
      </c>
      <c r="L26" s="11">
        <v>0</v>
      </c>
      <c r="M26" s="11">
        <v>91.210000000000008</v>
      </c>
      <c r="N26" s="12">
        <f t="shared" si="0"/>
        <v>663.75000000000023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201.69999999999996</v>
      </c>
      <c r="D27" s="11">
        <v>459.33000000000021</v>
      </c>
      <c r="E27" s="11">
        <v>14.69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527.73000000000047</v>
      </c>
      <c r="M27" s="11">
        <v>307.42000000000013</v>
      </c>
      <c r="N27" s="12">
        <f t="shared" si="0"/>
        <v>1510.8700000000008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2487.9499999999998</v>
      </c>
      <c r="D28" s="11">
        <v>2910.3999999999983</v>
      </c>
      <c r="E28" s="11">
        <v>410.1699999999999</v>
      </c>
      <c r="F28" s="11">
        <v>58.92</v>
      </c>
      <c r="G28" s="11">
        <v>0</v>
      </c>
      <c r="H28" s="11">
        <v>65.05</v>
      </c>
      <c r="I28" s="11">
        <v>102.55000000000001</v>
      </c>
      <c r="J28" s="11">
        <v>164.05999999999997</v>
      </c>
      <c r="K28" s="11">
        <v>70.260000000000005</v>
      </c>
      <c r="L28" s="11">
        <v>295.72000000000014</v>
      </c>
      <c r="M28" s="11">
        <v>123.33</v>
      </c>
      <c r="N28" s="12">
        <f t="shared" si="0"/>
        <v>6688.41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174820.16000000032</v>
      </c>
      <c r="D29" s="15">
        <f t="shared" si="1"/>
        <v>121594.06000000138</v>
      </c>
      <c r="E29" s="15">
        <f t="shared" si="1"/>
        <v>33952.859999999971</v>
      </c>
      <c r="F29" s="15">
        <f t="shared" si="1"/>
        <v>1487.7200000000003</v>
      </c>
      <c r="G29" s="15">
        <f t="shared" si="1"/>
        <v>467.37</v>
      </c>
      <c r="H29" s="15">
        <f t="shared" si="1"/>
        <v>2218.4299999999985</v>
      </c>
      <c r="I29" s="15">
        <f t="shared" si="1"/>
        <v>6826.1900000000005</v>
      </c>
      <c r="J29" s="15">
        <f t="shared" si="1"/>
        <v>4583.0699999999979</v>
      </c>
      <c r="K29" s="15">
        <f t="shared" si="1"/>
        <v>661.57000000000016</v>
      </c>
      <c r="L29" s="15">
        <f t="shared" si="1"/>
        <v>1507.4500000000007</v>
      </c>
      <c r="M29" s="15">
        <f t="shared" si="1"/>
        <v>6273.3199999999961</v>
      </c>
      <c r="N29" s="16">
        <f t="shared" si="1"/>
        <v>354392.20000000164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2204</v>
      </c>
      <c r="D18" s="11">
        <v>1328</v>
      </c>
      <c r="E18" s="11">
        <v>1049</v>
      </c>
      <c r="F18" s="11">
        <v>574</v>
      </c>
      <c r="G18" s="11">
        <v>1237</v>
      </c>
      <c r="H18" s="11">
        <v>332</v>
      </c>
      <c r="I18" s="11">
        <v>211</v>
      </c>
      <c r="J18" s="11">
        <v>184</v>
      </c>
      <c r="K18" s="11">
        <v>262</v>
      </c>
      <c r="L18" s="11">
        <v>163</v>
      </c>
      <c r="M18" s="11">
        <v>141</v>
      </c>
      <c r="N18" s="11">
        <v>34</v>
      </c>
      <c r="O18" s="11">
        <v>6</v>
      </c>
      <c r="P18" s="11">
        <v>823</v>
      </c>
      <c r="Q18" s="11">
        <v>375</v>
      </c>
      <c r="R18" s="11">
        <v>370</v>
      </c>
      <c r="S18" s="11">
        <v>29</v>
      </c>
      <c r="T18" s="11">
        <v>234</v>
      </c>
      <c r="U18" s="11">
        <v>172</v>
      </c>
      <c r="V18" s="11">
        <v>102</v>
      </c>
      <c r="W18" s="11">
        <v>119</v>
      </c>
      <c r="X18" s="11">
        <v>85</v>
      </c>
      <c r="Y18" s="12">
        <v>10033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1265</v>
      </c>
      <c r="D19" s="11">
        <v>1712</v>
      </c>
      <c r="E19" s="11">
        <v>2210</v>
      </c>
      <c r="F19" s="11">
        <v>502</v>
      </c>
      <c r="G19" s="11">
        <v>683</v>
      </c>
      <c r="H19" s="11">
        <v>328</v>
      </c>
      <c r="I19" s="11">
        <v>119</v>
      </c>
      <c r="J19" s="11">
        <v>113</v>
      </c>
      <c r="K19" s="11">
        <v>194</v>
      </c>
      <c r="L19" s="11">
        <v>43</v>
      </c>
      <c r="M19" s="11">
        <v>100</v>
      </c>
      <c r="N19" s="11">
        <v>99</v>
      </c>
      <c r="O19" s="11">
        <v>32</v>
      </c>
      <c r="P19" s="11">
        <v>1045</v>
      </c>
      <c r="Q19" s="11">
        <v>318</v>
      </c>
      <c r="R19" s="11">
        <v>567</v>
      </c>
      <c r="S19" s="11">
        <v>37</v>
      </c>
      <c r="T19" s="11">
        <v>209</v>
      </c>
      <c r="U19" s="11">
        <v>170</v>
      </c>
      <c r="V19" s="11">
        <v>156</v>
      </c>
      <c r="W19" s="11">
        <v>82</v>
      </c>
      <c r="X19" s="11">
        <v>69</v>
      </c>
      <c r="Y19" s="12">
        <v>10053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1118</v>
      </c>
      <c r="D20" s="11">
        <v>2000</v>
      </c>
      <c r="E20" s="11">
        <v>2306</v>
      </c>
      <c r="F20" s="11">
        <v>660</v>
      </c>
      <c r="G20" s="11">
        <v>911</v>
      </c>
      <c r="H20" s="11">
        <v>295</v>
      </c>
      <c r="I20" s="11">
        <v>58</v>
      </c>
      <c r="J20" s="11">
        <v>48</v>
      </c>
      <c r="K20" s="11">
        <v>115</v>
      </c>
      <c r="L20" s="11">
        <v>138</v>
      </c>
      <c r="M20" s="11">
        <v>91</v>
      </c>
      <c r="N20" s="11">
        <v>33</v>
      </c>
      <c r="O20" s="11">
        <v>2</v>
      </c>
      <c r="P20" s="11">
        <v>1020</v>
      </c>
      <c r="Q20" s="11">
        <v>194</v>
      </c>
      <c r="R20" s="11">
        <v>383</v>
      </c>
      <c r="S20" s="11">
        <v>14</v>
      </c>
      <c r="T20" s="11">
        <v>119</v>
      </c>
      <c r="U20" s="11">
        <v>117</v>
      </c>
      <c r="V20" s="11">
        <v>173</v>
      </c>
      <c r="W20" s="11">
        <v>36</v>
      </c>
      <c r="X20" s="11">
        <v>66</v>
      </c>
      <c r="Y20" s="12">
        <v>9896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548</v>
      </c>
      <c r="D21" s="11">
        <v>708</v>
      </c>
      <c r="E21" s="11">
        <v>505</v>
      </c>
      <c r="F21" s="11">
        <v>534</v>
      </c>
      <c r="G21" s="11">
        <v>464</v>
      </c>
      <c r="H21" s="11">
        <v>312</v>
      </c>
      <c r="I21" s="11">
        <v>67</v>
      </c>
      <c r="J21" s="11">
        <v>58</v>
      </c>
      <c r="K21" s="11">
        <v>71</v>
      </c>
      <c r="L21" s="11">
        <v>85</v>
      </c>
      <c r="M21" s="11">
        <v>20</v>
      </c>
      <c r="N21" s="11">
        <v>16</v>
      </c>
      <c r="O21" s="11">
        <v>1</v>
      </c>
      <c r="P21" s="11">
        <v>586</v>
      </c>
      <c r="Q21" s="11">
        <v>203</v>
      </c>
      <c r="R21" s="11">
        <v>179</v>
      </c>
      <c r="S21" s="11">
        <v>7</v>
      </c>
      <c r="T21" s="11">
        <v>24</v>
      </c>
      <c r="U21" s="11">
        <v>49</v>
      </c>
      <c r="V21" s="11">
        <v>63</v>
      </c>
      <c r="W21" s="11">
        <v>18</v>
      </c>
      <c r="X21" s="11">
        <v>39</v>
      </c>
      <c r="Y21" s="12">
        <v>4559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1108</v>
      </c>
      <c r="D22" s="11">
        <v>775</v>
      </c>
      <c r="E22" s="11">
        <v>961</v>
      </c>
      <c r="F22" s="11">
        <v>463</v>
      </c>
      <c r="G22" s="11">
        <v>737</v>
      </c>
      <c r="H22" s="11">
        <v>255</v>
      </c>
      <c r="I22" s="11">
        <v>17</v>
      </c>
      <c r="J22" s="11">
        <v>8</v>
      </c>
      <c r="K22" s="11">
        <v>111</v>
      </c>
      <c r="L22" s="11">
        <v>185</v>
      </c>
      <c r="M22" s="11">
        <v>182</v>
      </c>
      <c r="N22" s="11">
        <v>29</v>
      </c>
      <c r="O22" s="11">
        <v>3</v>
      </c>
      <c r="P22" s="11">
        <v>438</v>
      </c>
      <c r="Q22" s="11">
        <v>367</v>
      </c>
      <c r="R22" s="11">
        <v>314</v>
      </c>
      <c r="S22" s="11">
        <v>33</v>
      </c>
      <c r="T22" s="11">
        <v>44</v>
      </c>
      <c r="U22" s="11">
        <v>85</v>
      </c>
      <c r="V22" s="11">
        <v>136</v>
      </c>
      <c r="W22" s="11">
        <v>47</v>
      </c>
      <c r="X22" s="11">
        <v>19</v>
      </c>
      <c r="Y22" s="12">
        <v>6318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297</v>
      </c>
      <c r="D23" s="11">
        <v>456</v>
      </c>
      <c r="E23" s="11">
        <v>352</v>
      </c>
      <c r="F23" s="11">
        <v>295</v>
      </c>
      <c r="G23" s="11">
        <v>304</v>
      </c>
      <c r="H23" s="11">
        <v>1024</v>
      </c>
      <c r="I23" s="11">
        <v>444</v>
      </c>
      <c r="J23" s="11">
        <v>401</v>
      </c>
      <c r="K23" s="11">
        <v>436</v>
      </c>
      <c r="L23" s="11">
        <v>287</v>
      </c>
      <c r="M23" s="11">
        <v>255</v>
      </c>
      <c r="N23" s="11">
        <v>100</v>
      </c>
      <c r="O23" s="11">
        <v>25</v>
      </c>
      <c r="P23" s="11">
        <v>358</v>
      </c>
      <c r="Q23" s="11">
        <v>108</v>
      </c>
      <c r="R23" s="11">
        <v>68</v>
      </c>
      <c r="S23" s="11">
        <v>43</v>
      </c>
      <c r="T23" s="11">
        <v>26</v>
      </c>
      <c r="U23" s="11">
        <v>11</v>
      </c>
      <c r="V23" s="11">
        <v>8</v>
      </c>
      <c r="W23" s="11">
        <v>14</v>
      </c>
      <c r="X23" s="11">
        <v>76</v>
      </c>
      <c r="Y23" s="12">
        <v>5387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212</v>
      </c>
      <c r="D24" s="11">
        <v>179</v>
      </c>
      <c r="E24" s="11">
        <v>118</v>
      </c>
      <c r="F24" s="11">
        <v>47</v>
      </c>
      <c r="G24" s="11">
        <v>101</v>
      </c>
      <c r="H24" s="11">
        <v>446</v>
      </c>
      <c r="I24" s="11">
        <v>859</v>
      </c>
      <c r="J24" s="11">
        <v>585</v>
      </c>
      <c r="K24" s="11">
        <v>630</v>
      </c>
      <c r="L24" s="11">
        <v>245</v>
      </c>
      <c r="M24" s="11">
        <v>276</v>
      </c>
      <c r="N24" s="11">
        <v>155</v>
      </c>
      <c r="O24" s="11">
        <v>9</v>
      </c>
      <c r="P24" s="11">
        <v>207</v>
      </c>
      <c r="Q24" s="11">
        <v>0</v>
      </c>
      <c r="R24" s="11">
        <v>26</v>
      </c>
      <c r="S24" s="11">
        <v>16</v>
      </c>
      <c r="T24" s="11">
        <v>19</v>
      </c>
      <c r="U24" s="11">
        <v>10</v>
      </c>
      <c r="V24" s="11">
        <v>52</v>
      </c>
      <c r="W24" s="11">
        <v>10</v>
      </c>
      <c r="X24" s="11">
        <v>100</v>
      </c>
      <c r="Y24" s="12">
        <v>4303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158</v>
      </c>
      <c r="D25" s="11">
        <v>169</v>
      </c>
      <c r="E25" s="11">
        <v>117</v>
      </c>
      <c r="F25" s="11">
        <v>29</v>
      </c>
      <c r="G25" s="11">
        <v>33</v>
      </c>
      <c r="H25" s="11">
        <v>380</v>
      </c>
      <c r="I25" s="11">
        <v>505</v>
      </c>
      <c r="J25" s="11">
        <v>917</v>
      </c>
      <c r="K25" s="11">
        <v>835</v>
      </c>
      <c r="L25" s="11">
        <v>752</v>
      </c>
      <c r="M25" s="11">
        <v>695</v>
      </c>
      <c r="N25" s="11">
        <v>248</v>
      </c>
      <c r="O25" s="11">
        <v>18</v>
      </c>
      <c r="P25" s="11">
        <v>140</v>
      </c>
      <c r="Q25" s="11">
        <v>40</v>
      </c>
      <c r="R25" s="11">
        <v>16</v>
      </c>
      <c r="S25" s="11">
        <v>43</v>
      </c>
      <c r="T25" s="11">
        <v>0</v>
      </c>
      <c r="U25" s="11">
        <v>12</v>
      </c>
      <c r="V25" s="11">
        <v>25</v>
      </c>
      <c r="W25" s="11">
        <v>0</v>
      </c>
      <c r="X25" s="11">
        <v>76</v>
      </c>
      <c r="Y25" s="12">
        <v>5210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258</v>
      </c>
      <c r="D26" s="11">
        <v>214</v>
      </c>
      <c r="E26" s="11">
        <v>135</v>
      </c>
      <c r="F26" s="11">
        <v>99</v>
      </c>
      <c r="G26" s="11">
        <v>73</v>
      </c>
      <c r="H26" s="11">
        <v>444</v>
      </c>
      <c r="I26" s="11">
        <v>713</v>
      </c>
      <c r="J26" s="11">
        <v>837</v>
      </c>
      <c r="K26" s="11">
        <v>1664</v>
      </c>
      <c r="L26" s="11">
        <v>759</v>
      </c>
      <c r="M26" s="11">
        <v>1511</v>
      </c>
      <c r="N26" s="11">
        <v>305</v>
      </c>
      <c r="O26" s="11">
        <v>49</v>
      </c>
      <c r="P26" s="11">
        <v>499</v>
      </c>
      <c r="Q26" s="11">
        <v>90</v>
      </c>
      <c r="R26" s="11">
        <v>11</v>
      </c>
      <c r="S26" s="11">
        <v>119</v>
      </c>
      <c r="T26" s="11">
        <v>101</v>
      </c>
      <c r="U26" s="11">
        <v>33</v>
      </c>
      <c r="V26" s="11">
        <v>44</v>
      </c>
      <c r="W26" s="11">
        <v>24</v>
      </c>
      <c r="X26" s="11">
        <v>152</v>
      </c>
      <c r="Y26" s="12">
        <v>8136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154</v>
      </c>
      <c r="D27" s="11">
        <v>72</v>
      </c>
      <c r="E27" s="11">
        <v>130</v>
      </c>
      <c r="F27" s="11">
        <v>67</v>
      </c>
      <c r="G27" s="11">
        <v>137</v>
      </c>
      <c r="H27" s="11">
        <v>273</v>
      </c>
      <c r="I27" s="11">
        <v>192</v>
      </c>
      <c r="J27" s="11">
        <v>673</v>
      </c>
      <c r="K27" s="11">
        <v>861</v>
      </c>
      <c r="L27" s="11">
        <v>1163</v>
      </c>
      <c r="M27" s="11">
        <v>1506</v>
      </c>
      <c r="N27" s="11">
        <v>544</v>
      </c>
      <c r="O27" s="11">
        <v>27</v>
      </c>
      <c r="P27" s="11">
        <v>212</v>
      </c>
      <c r="Q27" s="11">
        <v>9</v>
      </c>
      <c r="R27" s="11">
        <v>50</v>
      </c>
      <c r="S27" s="11">
        <v>110</v>
      </c>
      <c r="T27" s="11">
        <v>0</v>
      </c>
      <c r="U27" s="11">
        <v>9</v>
      </c>
      <c r="V27" s="11">
        <v>38</v>
      </c>
      <c r="W27" s="11">
        <v>6</v>
      </c>
      <c r="X27" s="11">
        <v>90</v>
      </c>
      <c r="Y27" s="12">
        <v>6324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225</v>
      </c>
      <c r="D28" s="11">
        <v>307</v>
      </c>
      <c r="E28" s="11">
        <v>110</v>
      </c>
      <c r="F28" s="11">
        <v>30</v>
      </c>
      <c r="G28" s="11">
        <v>42</v>
      </c>
      <c r="H28" s="11">
        <v>217</v>
      </c>
      <c r="I28" s="11">
        <v>260</v>
      </c>
      <c r="J28" s="11">
        <v>854</v>
      </c>
      <c r="K28" s="11">
        <v>1663</v>
      </c>
      <c r="L28" s="11">
        <v>1427</v>
      </c>
      <c r="M28" s="11">
        <v>3449</v>
      </c>
      <c r="N28" s="11">
        <v>645</v>
      </c>
      <c r="O28" s="11">
        <v>62</v>
      </c>
      <c r="P28" s="11">
        <v>169</v>
      </c>
      <c r="Q28" s="11">
        <v>36</v>
      </c>
      <c r="R28" s="11">
        <v>48</v>
      </c>
      <c r="S28" s="11">
        <v>112</v>
      </c>
      <c r="T28" s="11">
        <v>12</v>
      </c>
      <c r="U28" s="11">
        <v>31</v>
      </c>
      <c r="V28" s="11">
        <v>28</v>
      </c>
      <c r="W28" s="11">
        <v>3</v>
      </c>
      <c r="X28" s="11">
        <v>115</v>
      </c>
      <c r="Y28" s="12">
        <v>9845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81</v>
      </c>
      <c r="D29" s="11">
        <v>249</v>
      </c>
      <c r="E29" s="11">
        <v>31</v>
      </c>
      <c r="F29" s="11">
        <v>16</v>
      </c>
      <c r="G29" s="11">
        <v>28</v>
      </c>
      <c r="H29" s="11">
        <v>109</v>
      </c>
      <c r="I29" s="11">
        <v>128</v>
      </c>
      <c r="J29" s="11">
        <v>157</v>
      </c>
      <c r="K29" s="11">
        <v>462</v>
      </c>
      <c r="L29" s="11">
        <v>619</v>
      </c>
      <c r="M29" s="11">
        <v>579</v>
      </c>
      <c r="N29" s="11">
        <v>174</v>
      </c>
      <c r="O29" s="11">
        <v>2</v>
      </c>
      <c r="P29" s="11">
        <v>155</v>
      </c>
      <c r="Q29" s="11">
        <v>0</v>
      </c>
      <c r="R29" s="11">
        <v>15</v>
      </c>
      <c r="S29" s="11">
        <v>26</v>
      </c>
      <c r="T29" s="11">
        <v>9</v>
      </c>
      <c r="U29" s="11">
        <v>18</v>
      </c>
      <c r="V29" s="11">
        <v>15</v>
      </c>
      <c r="W29" s="11">
        <v>7</v>
      </c>
      <c r="X29" s="11">
        <v>86</v>
      </c>
      <c r="Y29" s="12">
        <v>2966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</v>
      </c>
      <c r="D30" s="11">
        <v>44</v>
      </c>
      <c r="E30" s="11">
        <v>0</v>
      </c>
      <c r="F30" s="11">
        <v>3</v>
      </c>
      <c r="G30" s="11">
        <v>0</v>
      </c>
      <c r="H30" s="11">
        <v>0</v>
      </c>
      <c r="I30" s="11">
        <v>2</v>
      </c>
      <c r="J30" s="11">
        <v>25</v>
      </c>
      <c r="K30" s="11">
        <v>43</v>
      </c>
      <c r="L30" s="11">
        <v>43</v>
      </c>
      <c r="M30" s="11">
        <v>33</v>
      </c>
      <c r="N30" s="11">
        <v>2</v>
      </c>
      <c r="O30" s="11">
        <v>152</v>
      </c>
      <c r="P30" s="11">
        <v>9</v>
      </c>
      <c r="Q30" s="11">
        <v>6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97</v>
      </c>
      <c r="Y30" s="12">
        <v>472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848</v>
      </c>
      <c r="D31" s="11">
        <v>1193</v>
      </c>
      <c r="E31" s="11">
        <v>1146</v>
      </c>
      <c r="F31" s="11">
        <v>454</v>
      </c>
      <c r="G31" s="11">
        <v>299</v>
      </c>
      <c r="H31" s="11">
        <v>278</v>
      </c>
      <c r="I31" s="11">
        <v>279</v>
      </c>
      <c r="J31" s="11">
        <v>116</v>
      </c>
      <c r="K31" s="11">
        <v>483</v>
      </c>
      <c r="L31" s="11">
        <v>93</v>
      </c>
      <c r="M31" s="11">
        <v>334</v>
      </c>
      <c r="N31" s="11">
        <v>90</v>
      </c>
      <c r="O31" s="11">
        <v>38</v>
      </c>
      <c r="P31" s="11">
        <v>2346</v>
      </c>
      <c r="Q31" s="11">
        <v>198</v>
      </c>
      <c r="R31" s="11">
        <v>321</v>
      </c>
      <c r="S31" s="11">
        <v>7</v>
      </c>
      <c r="T31" s="11">
        <v>644</v>
      </c>
      <c r="U31" s="11">
        <v>512</v>
      </c>
      <c r="V31" s="11">
        <v>223</v>
      </c>
      <c r="W31" s="11">
        <v>31</v>
      </c>
      <c r="X31" s="11">
        <v>132</v>
      </c>
      <c r="Y31" s="12">
        <v>10067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410</v>
      </c>
      <c r="D32" s="11">
        <v>468</v>
      </c>
      <c r="E32" s="11">
        <v>245</v>
      </c>
      <c r="F32" s="11">
        <v>140</v>
      </c>
      <c r="G32" s="11">
        <v>427</v>
      </c>
      <c r="H32" s="11">
        <v>106</v>
      </c>
      <c r="I32" s="11">
        <v>39</v>
      </c>
      <c r="J32" s="11">
        <v>4</v>
      </c>
      <c r="K32" s="11">
        <v>70</v>
      </c>
      <c r="L32" s="11">
        <v>30</v>
      </c>
      <c r="M32" s="11">
        <v>0</v>
      </c>
      <c r="N32" s="11">
        <v>0</v>
      </c>
      <c r="O32" s="11">
        <v>0</v>
      </c>
      <c r="P32" s="11">
        <v>144</v>
      </c>
      <c r="Q32" s="11">
        <v>964</v>
      </c>
      <c r="R32" s="11">
        <v>814</v>
      </c>
      <c r="S32" s="11">
        <v>14</v>
      </c>
      <c r="T32" s="11">
        <v>17</v>
      </c>
      <c r="U32" s="11">
        <v>14</v>
      </c>
      <c r="V32" s="11">
        <v>59</v>
      </c>
      <c r="W32" s="11">
        <v>157</v>
      </c>
      <c r="X32" s="11">
        <v>7</v>
      </c>
      <c r="Y32" s="12">
        <v>4131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424</v>
      </c>
      <c r="D33" s="11">
        <v>647</v>
      </c>
      <c r="E33" s="11">
        <v>296</v>
      </c>
      <c r="F33" s="11">
        <v>222</v>
      </c>
      <c r="G33" s="11">
        <v>385</v>
      </c>
      <c r="H33" s="11">
        <v>97</v>
      </c>
      <c r="I33" s="11">
        <v>55</v>
      </c>
      <c r="J33" s="11">
        <v>46</v>
      </c>
      <c r="K33" s="11">
        <v>53</v>
      </c>
      <c r="L33" s="11">
        <v>40</v>
      </c>
      <c r="M33" s="11">
        <v>56</v>
      </c>
      <c r="N33" s="11">
        <v>15</v>
      </c>
      <c r="O33" s="11">
        <v>0</v>
      </c>
      <c r="P33" s="11">
        <v>280</v>
      </c>
      <c r="Q33" s="11">
        <v>707</v>
      </c>
      <c r="R33" s="11">
        <v>2081</v>
      </c>
      <c r="S33" s="11">
        <v>5</v>
      </c>
      <c r="T33" s="11">
        <v>17</v>
      </c>
      <c r="U33" s="11">
        <v>72</v>
      </c>
      <c r="V33" s="11">
        <v>420</v>
      </c>
      <c r="W33" s="11">
        <v>131</v>
      </c>
      <c r="X33" s="11">
        <v>64</v>
      </c>
      <c r="Y33" s="12">
        <v>6114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43</v>
      </c>
      <c r="D34" s="11">
        <v>52</v>
      </c>
      <c r="E34" s="11">
        <v>30</v>
      </c>
      <c r="F34" s="11">
        <v>3</v>
      </c>
      <c r="G34" s="11">
        <v>20</v>
      </c>
      <c r="H34" s="11">
        <v>57</v>
      </c>
      <c r="I34" s="11">
        <v>41</v>
      </c>
      <c r="J34" s="11">
        <v>72</v>
      </c>
      <c r="K34" s="11">
        <v>130</v>
      </c>
      <c r="L34" s="11">
        <v>98</v>
      </c>
      <c r="M34" s="11">
        <v>165</v>
      </c>
      <c r="N34" s="11">
        <v>20</v>
      </c>
      <c r="O34" s="11">
        <v>6</v>
      </c>
      <c r="P34" s="11">
        <v>28</v>
      </c>
      <c r="Q34" s="11">
        <v>18</v>
      </c>
      <c r="R34" s="11">
        <v>6</v>
      </c>
      <c r="S34" s="11">
        <v>290</v>
      </c>
      <c r="T34" s="11">
        <v>5</v>
      </c>
      <c r="U34" s="11">
        <v>0</v>
      </c>
      <c r="V34" s="11">
        <v>15</v>
      </c>
      <c r="W34" s="11">
        <v>0</v>
      </c>
      <c r="X34" s="11">
        <v>160</v>
      </c>
      <c r="Y34" s="12">
        <v>1259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165</v>
      </c>
      <c r="D35" s="11">
        <v>293</v>
      </c>
      <c r="E35" s="11">
        <v>74</v>
      </c>
      <c r="F35" s="11">
        <v>16</v>
      </c>
      <c r="G35" s="11">
        <v>31</v>
      </c>
      <c r="H35" s="11">
        <v>60</v>
      </c>
      <c r="I35" s="11">
        <v>13</v>
      </c>
      <c r="J35" s="11">
        <v>16</v>
      </c>
      <c r="K35" s="11">
        <v>26</v>
      </c>
      <c r="L35" s="11">
        <v>9</v>
      </c>
      <c r="M35" s="11">
        <v>8</v>
      </c>
      <c r="N35" s="11">
        <v>31</v>
      </c>
      <c r="O35" s="11">
        <v>0</v>
      </c>
      <c r="P35" s="11">
        <v>831</v>
      </c>
      <c r="Q35" s="11">
        <v>18</v>
      </c>
      <c r="R35" s="11">
        <v>28</v>
      </c>
      <c r="S35" s="11">
        <v>0</v>
      </c>
      <c r="T35" s="11">
        <v>2796</v>
      </c>
      <c r="U35" s="11">
        <v>1283</v>
      </c>
      <c r="V35" s="11">
        <v>0</v>
      </c>
      <c r="W35" s="11">
        <v>8</v>
      </c>
      <c r="X35" s="11">
        <v>40</v>
      </c>
      <c r="Y35" s="12">
        <v>5748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214</v>
      </c>
      <c r="D36" s="11">
        <v>160</v>
      </c>
      <c r="E36" s="11">
        <v>196</v>
      </c>
      <c r="F36" s="11">
        <v>2</v>
      </c>
      <c r="G36" s="11">
        <v>115</v>
      </c>
      <c r="H36" s="11">
        <v>16</v>
      </c>
      <c r="I36" s="11">
        <v>9</v>
      </c>
      <c r="J36" s="11">
        <v>12</v>
      </c>
      <c r="K36" s="11">
        <v>21</v>
      </c>
      <c r="L36" s="11">
        <v>7</v>
      </c>
      <c r="M36" s="11">
        <v>12</v>
      </c>
      <c r="N36" s="11">
        <v>25</v>
      </c>
      <c r="O36" s="11">
        <v>0</v>
      </c>
      <c r="P36" s="11">
        <v>562</v>
      </c>
      <c r="Q36" s="11">
        <v>30</v>
      </c>
      <c r="R36" s="11">
        <v>34</v>
      </c>
      <c r="S36" s="11">
        <v>0</v>
      </c>
      <c r="T36" s="11">
        <v>1267</v>
      </c>
      <c r="U36" s="11">
        <v>1551</v>
      </c>
      <c r="V36" s="11">
        <v>14</v>
      </c>
      <c r="W36" s="11">
        <v>0</v>
      </c>
      <c r="X36" s="11">
        <v>45</v>
      </c>
      <c r="Y36" s="12">
        <v>4293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141</v>
      </c>
      <c r="D37" s="11">
        <v>246</v>
      </c>
      <c r="E37" s="11">
        <v>89</v>
      </c>
      <c r="F37" s="11">
        <v>91</v>
      </c>
      <c r="G37" s="11">
        <v>126</v>
      </c>
      <c r="H37" s="11">
        <v>55</v>
      </c>
      <c r="I37" s="11">
        <v>29</v>
      </c>
      <c r="J37" s="11">
        <v>19</v>
      </c>
      <c r="K37" s="11">
        <v>71</v>
      </c>
      <c r="L37" s="11">
        <v>29</v>
      </c>
      <c r="M37" s="11">
        <v>34</v>
      </c>
      <c r="N37" s="11">
        <v>19</v>
      </c>
      <c r="O37" s="11">
        <v>0</v>
      </c>
      <c r="P37" s="11">
        <v>209</v>
      </c>
      <c r="Q37" s="11">
        <v>57</v>
      </c>
      <c r="R37" s="11">
        <v>358</v>
      </c>
      <c r="S37" s="11">
        <v>15</v>
      </c>
      <c r="T37" s="11">
        <v>0</v>
      </c>
      <c r="U37" s="11">
        <v>0</v>
      </c>
      <c r="V37" s="11">
        <v>1975</v>
      </c>
      <c r="W37" s="11">
        <v>9</v>
      </c>
      <c r="X37" s="11">
        <v>70</v>
      </c>
      <c r="Y37" s="12">
        <v>3642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141</v>
      </c>
      <c r="D38" s="11">
        <v>83</v>
      </c>
      <c r="E38" s="11">
        <v>85</v>
      </c>
      <c r="F38" s="11">
        <v>31</v>
      </c>
      <c r="G38" s="11">
        <v>78</v>
      </c>
      <c r="H38" s="11">
        <v>0</v>
      </c>
      <c r="I38" s="11">
        <v>6</v>
      </c>
      <c r="J38" s="11">
        <v>0</v>
      </c>
      <c r="K38" s="11">
        <v>5</v>
      </c>
      <c r="L38" s="11">
        <v>4</v>
      </c>
      <c r="M38" s="11">
        <v>3</v>
      </c>
      <c r="N38" s="11">
        <v>19</v>
      </c>
      <c r="O38" s="11">
        <v>0</v>
      </c>
      <c r="P38" s="11">
        <v>27</v>
      </c>
      <c r="Q38" s="11">
        <v>186</v>
      </c>
      <c r="R38" s="11">
        <v>124</v>
      </c>
      <c r="S38" s="11">
        <v>0</v>
      </c>
      <c r="T38" s="11">
        <v>15</v>
      </c>
      <c r="U38" s="11">
        <v>13</v>
      </c>
      <c r="V38" s="11">
        <v>31</v>
      </c>
      <c r="W38" s="11">
        <v>512</v>
      </c>
      <c r="X38" s="11">
        <v>29</v>
      </c>
      <c r="Y38" s="12">
        <v>1392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68</v>
      </c>
      <c r="D39" s="11">
        <v>89</v>
      </c>
      <c r="E39" s="11">
        <v>149</v>
      </c>
      <c r="F39" s="11">
        <v>45</v>
      </c>
      <c r="G39" s="11">
        <v>71</v>
      </c>
      <c r="H39" s="11">
        <v>95</v>
      </c>
      <c r="I39" s="11">
        <v>40</v>
      </c>
      <c r="J39" s="11">
        <v>48</v>
      </c>
      <c r="K39" s="11">
        <v>153</v>
      </c>
      <c r="L39" s="11">
        <v>99</v>
      </c>
      <c r="M39" s="11">
        <v>169</v>
      </c>
      <c r="N39" s="11">
        <v>36</v>
      </c>
      <c r="O39" s="11">
        <v>77</v>
      </c>
      <c r="P39" s="11">
        <v>97</v>
      </c>
      <c r="Q39" s="11">
        <v>66</v>
      </c>
      <c r="R39" s="11">
        <v>126</v>
      </c>
      <c r="S39" s="11">
        <v>100</v>
      </c>
      <c r="T39" s="11">
        <v>44</v>
      </c>
      <c r="U39" s="11">
        <v>29</v>
      </c>
      <c r="V39" s="11">
        <v>31</v>
      </c>
      <c r="W39" s="11">
        <v>41</v>
      </c>
      <c r="X39" s="11">
        <v>89</v>
      </c>
      <c r="Y39" s="12">
        <v>1763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10095</v>
      </c>
      <c r="D40" s="15">
        <v>11447</v>
      </c>
      <c r="E40" s="15">
        <v>10332</v>
      </c>
      <c r="F40" s="15">
        <v>4322</v>
      </c>
      <c r="G40" s="15">
        <v>6301</v>
      </c>
      <c r="H40" s="15">
        <v>5179</v>
      </c>
      <c r="I40" s="15">
        <v>4087</v>
      </c>
      <c r="J40" s="15">
        <v>5195</v>
      </c>
      <c r="K40" s="15">
        <v>8361</v>
      </c>
      <c r="L40" s="15">
        <v>6319</v>
      </c>
      <c r="M40" s="15">
        <v>9618</v>
      </c>
      <c r="N40" s="15">
        <v>2639</v>
      </c>
      <c r="O40" s="15">
        <v>510</v>
      </c>
      <c r="P40" s="15">
        <v>10184</v>
      </c>
      <c r="Q40" s="15">
        <v>3992</v>
      </c>
      <c r="R40" s="15">
        <v>5940</v>
      </c>
      <c r="S40" s="15">
        <v>1021</v>
      </c>
      <c r="T40" s="15">
        <v>5602</v>
      </c>
      <c r="U40" s="15">
        <v>4192</v>
      </c>
      <c r="V40" s="15">
        <v>3608</v>
      </c>
      <c r="W40" s="15">
        <v>1255</v>
      </c>
      <c r="X40" s="15">
        <v>1708</v>
      </c>
      <c r="Y40" s="16">
        <v>121908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23116.100000000082</v>
      </c>
      <c r="D18" s="11">
        <v>4234.9400000000032</v>
      </c>
      <c r="E18" s="11">
        <v>1305.44</v>
      </c>
      <c r="F18" s="11">
        <v>32.39</v>
      </c>
      <c r="G18" s="11">
        <v>0</v>
      </c>
      <c r="H18" s="11">
        <v>50.01</v>
      </c>
      <c r="I18" s="11">
        <v>368.94000000000011</v>
      </c>
      <c r="J18" s="11">
        <v>115.36000000000001</v>
      </c>
      <c r="K18" s="11">
        <v>6.46</v>
      </c>
      <c r="L18" s="11">
        <v>9.18</v>
      </c>
      <c r="M18" s="11">
        <v>961.36999999999989</v>
      </c>
      <c r="N18" s="12">
        <f t="shared" ref="N18:N28" si="0">SUM(C18:M18)</f>
        <v>30200.190000000079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6370.3200000000043</v>
      </c>
      <c r="D19" s="11">
        <v>15578.500000000024</v>
      </c>
      <c r="E19" s="11">
        <v>847.48</v>
      </c>
      <c r="F19" s="11">
        <v>0</v>
      </c>
      <c r="G19" s="11">
        <v>17.22</v>
      </c>
      <c r="H19" s="11">
        <v>20.63</v>
      </c>
      <c r="I19" s="11">
        <v>127.19000000000001</v>
      </c>
      <c r="J19" s="11">
        <v>27.32</v>
      </c>
      <c r="K19" s="11">
        <v>10.51</v>
      </c>
      <c r="L19" s="11">
        <v>52.48</v>
      </c>
      <c r="M19" s="11">
        <v>1243.2300000000005</v>
      </c>
      <c r="N19" s="12">
        <f t="shared" si="0"/>
        <v>24294.880000000026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2014.1299999999999</v>
      </c>
      <c r="D20" s="11">
        <v>662.01</v>
      </c>
      <c r="E20" s="11">
        <v>4102.6900000000041</v>
      </c>
      <c r="F20" s="11">
        <v>57.06</v>
      </c>
      <c r="G20" s="11">
        <v>7.42</v>
      </c>
      <c r="H20" s="11">
        <v>24.490000000000002</v>
      </c>
      <c r="I20" s="11">
        <v>5.99</v>
      </c>
      <c r="J20" s="11">
        <v>0</v>
      </c>
      <c r="K20" s="11">
        <v>0</v>
      </c>
      <c r="L20" s="11">
        <v>0</v>
      </c>
      <c r="M20" s="11">
        <v>109.33000000000001</v>
      </c>
      <c r="N20" s="12">
        <f t="shared" si="0"/>
        <v>6983.1200000000035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120.39</v>
      </c>
      <c r="D21" s="11">
        <v>77.23</v>
      </c>
      <c r="E21" s="11">
        <v>249.71</v>
      </c>
      <c r="F21" s="11">
        <v>155.41999999999999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610.52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102.94999999999996</v>
      </c>
      <c r="D22" s="11">
        <v>17.259999999999998</v>
      </c>
      <c r="E22" s="11">
        <v>0</v>
      </c>
      <c r="F22" s="11">
        <v>0</v>
      </c>
      <c r="G22" s="11">
        <v>6.07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139.82999999999996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386.73999999999995</v>
      </c>
      <c r="D23" s="11">
        <v>74.539999999999992</v>
      </c>
      <c r="E23" s="11">
        <v>23.22</v>
      </c>
      <c r="F23" s="11">
        <v>0</v>
      </c>
      <c r="G23" s="11">
        <v>8.9499999999999993</v>
      </c>
      <c r="H23" s="11">
        <v>98.200000000000017</v>
      </c>
      <c r="I23" s="11">
        <v>15.309999999999999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612.6099999999999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999.3199999999996</v>
      </c>
      <c r="D24" s="11">
        <v>252.67000000000002</v>
      </c>
      <c r="E24" s="11">
        <v>53.42</v>
      </c>
      <c r="F24" s="11">
        <v>0</v>
      </c>
      <c r="G24" s="11">
        <v>0</v>
      </c>
      <c r="H24" s="11">
        <v>14.95</v>
      </c>
      <c r="I24" s="11">
        <v>457.67000000000007</v>
      </c>
      <c r="J24" s="11">
        <v>42.67</v>
      </c>
      <c r="K24" s="11">
        <v>0</v>
      </c>
      <c r="L24" s="11">
        <v>0</v>
      </c>
      <c r="M24" s="11">
        <v>50.18</v>
      </c>
      <c r="N24" s="12">
        <f t="shared" si="0"/>
        <v>1870.8799999999999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599.44000000000017</v>
      </c>
      <c r="D25" s="11">
        <v>135.05000000000001</v>
      </c>
      <c r="E25" s="11">
        <v>69.17</v>
      </c>
      <c r="F25" s="11">
        <v>5.41</v>
      </c>
      <c r="G25" s="11">
        <v>0</v>
      </c>
      <c r="H25" s="11">
        <v>12.98</v>
      </c>
      <c r="I25" s="11">
        <v>57.08</v>
      </c>
      <c r="J25" s="11">
        <v>402.11000000000013</v>
      </c>
      <c r="K25" s="11">
        <v>0</v>
      </c>
      <c r="L25" s="11">
        <v>0</v>
      </c>
      <c r="M25" s="11">
        <v>31.229999999999997</v>
      </c>
      <c r="N25" s="12">
        <f t="shared" si="0"/>
        <v>1312.4700000000003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26.330000000000002</v>
      </c>
      <c r="D26" s="11">
        <v>93.34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46.64</v>
      </c>
      <c r="L26" s="11">
        <v>0</v>
      </c>
      <c r="M26" s="11">
        <v>32.950000000000003</v>
      </c>
      <c r="N26" s="12">
        <f t="shared" si="0"/>
        <v>203.35000000000002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68.34</v>
      </c>
      <c r="D27" s="11">
        <v>164.35999999999999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136.88999999999996</v>
      </c>
      <c r="M27" s="11">
        <v>133.87000000000003</v>
      </c>
      <c r="N27" s="12">
        <f t="shared" si="0"/>
        <v>509.12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165.58</v>
      </c>
      <c r="D28" s="11">
        <v>93.72</v>
      </c>
      <c r="E28" s="11">
        <v>55</v>
      </c>
      <c r="F28" s="11">
        <v>0</v>
      </c>
      <c r="G28" s="11">
        <v>0</v>
      </c>
      <c r="H28" s="11">
        <v>0</v>
      </c>
      <c r="I28" s="11">
        <v>0</v>
      </c>
      <c r="J28" s="11">
        <v>16.75</v>
      </c>
      <c r="K28" s="11">
        <v>0</v>
      </c>
      <c r="L28" s="11">
        <v>4.41</v>
      </c>
      <c r="M28" s="11">
        <v>0</v>
      </c>
      <c r="N28" s="12">
        <f t="shared" si="0"/>
        <v>335.46000000000004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33969.640000000087</v>
      </c>
      <c r="D29" s="15">
        <f t="shared" si="1"/>
        <v>21383.620000000024</v>
      </c>
      <c r="E29" s="15">
        <f t="shared" si="1"/>
        <v>6715.8800000000047</v>
      </c>
      <c r="F29" s="15">
        <f t="shared" si="1"/>
        <v>250.28</v>
      </c>
      <c r="G29" s="15">
        <f t="shared" si="1"/>
        <v>39.659999999999997</v>
      </c>
      <c r="H29" s="15">
        <f t="shared" si="1"/>
        <v>229.49999999999997</v>
      </c>
      <c r="I29" s="15">
        <f t="shared" si="1"/>
        <v>1032.18</v>
      </c>
      <c r="J29" s="15">
        <f t="shared" si="1"/>
        <v>604.21000000000015</v>
      </c>
      <c r="K29" s="15">
        <f t="shared" si="1"/>
        <v>63.61</v>
      </c>
      <c r="L29" s="15">
        <f t="shared" si="1"/>
        <v>202.95999999999995</v>
      </c>
      <c r="M29" s="15">
        <f t="shared" si="1"/>
        <v>2580.89</v>
      </c>
      <c r="N29" s="16">
        <f t="shared" si="1"/>
        <v>67072.430000000109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38148.109999999979</v>
      </c>
      <c r="D18" s="11">
        <v>7826.8</v>
      </c>
      <c r="E18" s="11">
        <v>2527.9500000000016</v>
      </c>
      <c r="F18" s="11">
        <v>85.85</v>
      </c>
      <c r="G18" s="11">
        <v>86.819999999999979</v>
      </c>
      <c r="H18" s="11">
        <v>521.41</v>
      </c>
      <c r="I18" s="11">
        <v>996.69999999999925</v>
      </c>
      <c r="J18" s="11">
        <v>682.81</v>
      </c>
      <c r="K18" s="11">
        <v>42.15</v>
      </c>
      <c r="L18" s="11">
        <v>60.95</v>
      </c>
      <c r="M18" s="11">
        <v>424.95999999999992</v>
      </c>
      <c r="N18" s="12">
        <f t="shared" ref="N18:N28" si="0">SUM(C18:M18)</f>
        <v>51404.50999999998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5820.4499999999935</v>
      </c>
      <c r="D19" s="11">
        <v>25929.780000000064</v>
      </c>
      <c r="E19" s="11">
        <v>573.86</v>
      </c>
      <c r="F19" s="11">
        <v>61.970000000000006</v>
      </c>
      <c r="G19" s="11">
        <v>32.809999999999995</v>
      </c>
      <c r="H19" s="11">
        <v>51.459999999999994</v>
      </c>
      <c r="I19" s="11">
        <v>244.91000000000003</v>
      </c>
      <c r="J19" s="11">
        <v>111.22000000000001</v>
      </c>
      <c r="K19" s="11">
        <v>72.75</v>
      </c>
      <c r="L19" s="11">
        <v>211.1</v>
      </c>
      <c r="M19" s="11">
        <v>267.94999999999993</v>
      </c>
      <c r="N19" s="12">
        <f t="shared" si="0"/>
        <v>33378.260000000053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1875.72</v>
      </c>
      <c r="D20" s="11">
        <v>738.73</v>
      </c>
      <c r="E20" s="11">
        <v>6141.7700000000068</v>
      </c>
      <c r="F20" s="11">
        <v>277.88</v>
      </c>
      <c r="G20" s="11">
        <v>0</v>
      </c>
      <c r="H20" s="11">
        <v>11.04</v>
      </c>
      <c r="I20" s="11">
        <v>57.83</v>
      </c>
      <c r="J20" s="11">
        <v>105.73</v>
      </c>
      <c r="K20" s="11">
        <v>0</v>
      </c>
      <c r="L20" s="11">
        <v>9.4</v>
      </c>
      <c r="M20" s="11">
        <v>58.18</v>
      </c>
      <c r="N20" s="12">
        <f t="shared" si="0"/>
        <v>9276.2800000000061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51.8</v>
      </c>
      <c r="D21" s="11">
        <v>0</v>
      </c>
      <c r="E21" s="11">
        <v>127.72</v>
      </c>
      <c r="F21" s="11">
        <v>121.44</v>
      </c>
      <c r="G21" s="11">
        <v>0</v>
      </c>
      <c r="H21" s="11">
        <v>0</v>
      </c>
      <c r="I21" s="11">
        <v>0</v>
      </c>
      <c r="J21" s="11">
        <v>13.52</v>
      </c>
      <c r="K21" s="11">
        <v>0</v>
      </c>
      <c r="L21" s="11">
        <v>0</v>
      </c>
      <c r="M21" s="11">
        <v>0</v>
      </c>
      <c r="N21" s="12">
        <f t="shared" si="0"/>
        <v>314.47999999999996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26.219999999999995</v>
      </c>
      <c r="D22" s="11">
        <v>16.28</v>
      </c>
      <c r="E22" s="11">
        <v>0</v>
      </c>
      <c r="F22" s="11">
        <v>0</v>
      </c>
      <c r="G22" s="11">
        <v>42.559999999999995</v>
      </c>
      <c r="H22" s="11">
        <v>8.9499999999999993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94.01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95.520000000000024</v>
      </c>
      <c r="D23" s="11">
        <v>15.51</v>
      </c>
      <c r="E23" s="11">
        <v>12.21</v>
      </c>
      <c r="F23" s="11">
        <v>0</v>
      </c>
      <c r="G23" s="11">
        <v>11.89</v>
      </c>
      <c r="H23" s="11">
        <v>169.94</v>
      </c>
      <c r="I23" s="11">
        <v>28.549999999999997</v>
      </c>
      <c r="J23" s="11">
        <v>12.98</v>
      </c>
      <c r="K23" s="11">
        <v>0</v>
      </c>
      <c r="L23" s="11">
        <v>0</v>
      </c>
      <c r="M23" s="11">
        <v>10.370000000000001</v>
      </c>
      <c r="N23" s="12">
        <f t="shared" si="0"/>
        <v>356.97000000000008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661.52</v>
      </c>
      <c r="D24" s="11">
        <v>152.10999999999999</v>
      </c>
      <c r="E24" s="11">
        <v>25.97</v>
      </c>
      <c r="F24" s="11">
        <v>0</v>
      </c>
      <c r="G24" s="11">
        <v>0</v>
      </c>
      <c r="H24" s="11">
        <v>7.82</v>
      </c>
      <c r="I24" s="11">
        <v>832.81000000000006</v>
      </c>
      <c r="J24" s="11">
        <v>58.2</v>
      </c>
      <c r="K24" s="11">
        <v>0</v>
      </c>
      <c r="L24" s="11">
        <v>0</v>
      </c>
      <c r="M24" s="11">
        <v>22.59</v>
      </c>
      <c r="N24" s="12">
        <f t="shared" si="0"/>
        <v>1761.02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255.35999999999999</v>
      </c>
      <c r="D25" s="11">
        <v>57.63</v>
      </c>
      <c r="E25" s="11">
        <v>0</v>
      </c>
      <c r="F25" s="11">
        <v>0</v>
      </c>
      <c r="G25" s="11">
        <v>0</v>
      </c>
      <c r="H25" s="11">
        <v>5.32</v>
      </c>
      <c r="I25" s="11">
        <v>32.43</v>
      </c>
      <c r="J25" s="11">
        <v>510.96</v>
      </c>
      <c r="K25" s="11">
        <v>0</v>
      </c>
      <c r="L25" s="11">
        <v>0</v>
      </c>
      <c r="M25" s="11">
        <v>45.709999999999994</v>
      </c>
      <c r="N25" s="12">
        <f t="shared" si="0"/>
        <v>907.41000000000008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13.879999999999999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80.500000000000014</v>
      </c>
      <c r="L26" s="11">
        <v>0</v>
      </c>
      <c r="M26" s="11">
        <v>10.120000000000001</v>
      </c>
      <c r="N26" s="12">
        <f t="shared" si="0"/>
        <v>109.24000000000001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18.32</v>
      </c>
      <c r="D27" s="11">
        <v>87.15000000000002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135.67999999999995</v>
      </c>
      <c r="M27" s="11">
        <v>47.360000000000007</v>
      </c>
      <c r="N27" s="12">
        <f t="shared" si="0"/>
        <v>288.51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1118.3999999999994</v>
      </c>
      <c r="D28" s="11">
        <v>1335.5099999999993</v>
      </c>
      <c r="E28" s="11">
        <v>153.57000000000005</v>
      </c>
      <c r="F28" s="11">
        <v>30.589999999999996</v>
      </c>
      <c r="G28" s="11">
        <v>0</v>
      </c>
      <c r="H28" s="11">
        <v>24.41</v>
      </c>
      <c r="I28" s="11">
        <v>82.38000000000001</v>
      </c>
      <c r="J28" s="11">
        <v>32.08</v>
      </c>
      <c r="K28" s="11">
        <v>36.78</v>
      </c>
      <c r="L28" s="11">
        <v>133.51999999999998</v>
      </c>
      <c r="M28" s="11">
        <v>26.53</v>
      </c>
      <c r="N28" s="12">
        <f t="shared" si="0"/>
        <v>2973.7699999999995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48076.159999999967</v>
      </c>
      <c r="D29" s="15">
        <f t="shared" si="1"/>
        <v>36173.38000000007</v>
      </c>
      <c r="E29" s="15">
        <f t="shared" si="1"/>
        <v>9563.0500000000065</v>
      </c>
      <c r="F29" s="15">
        <f t="shared" si="1"/>
        <v>577.73</v>
      </c>
      <c r="G29" s="15">
        <f t="shared" si="1"/>
        <v>174.07999999999998</v>
      </c>
      <c r="H29" s="15">
        <f t="shared" si="1"/>
        <v>800.35</v>
      </c>
      <c r="I29" s="15">
        <f t="shared" si="1"/>
        <v>2275.6099999999992</v>
      </c>
      <c r="J29" s="15">
        <f t="shared" si="1"/>
        <v>1527.5</v>
      </c>
      <c r="K29" s="15">
        <f t="shared" si="1"/>
        <v>232.18000000000004</v>
      </c>
      <c r="L29" s="15">
        <f t="shared" si="1"/>
        <v>550.64999999999986</v>
      </c>
      <c r="M29" s="15">
        <f t="shared" si="1"/>
        <v>913.76999999999987</v>
      </c>
      <c r="N29" s="16">
        <f t="shared" si="1"/>
        <v>100864.46000000005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289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52231</v>
      </c>
      <c r="D18" s="11">
        <v>5723</v>
      </c>
      <c r="E18" s="11">
        <v>1830</v>
      </c>
      <c r="F18" s="11">
        <v>65</v>
      </c>
      <c r="G18" s="11">
        <v>33</v>
      </c>
      <c r="H18" s="11">
        <v>332</v>
      </c>
      <c r="I18" s="11">
        <v>860</v>
      </c>
      <c r="J18" s="11">
        <v>487</v>
      </c>
      <c r="K18" s="11">
        <v>30</v>
      </c>
      <c r="L18" s="11">
        <v>48</v>
      </c>
      <c r="M18" s="11">
        <v>512</v>
      </c>
      <c r="N18" s="12">
        <v>62150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6333</v>
      </c>
      <c r="D19" s="11">
        <v>32807</v>
      </c>
      <c r="E19" s="11">
        <v>325</v>
      </c>
      <c r="F19" s="11">
        <v>0</v>
      </c>
      <c r="G19" s="11">
        <v>0</v>
      </c>
      <c r="H19" s="11">
        <v>45</v>
      </c>
      <c r="I19" s="11">
        <v>137</v>
      </c>
      <c r="J19" s="11">
        <v>89</v>
      </c>
      <c r="K19" s="11">
        <v>109</v>
      </c>
      <c r="L19" s="11">
        <v>182</v>
      </c>
      <c r="M19" s="11">
        <v>821</v>
      </c>
      <c r="N19" s="12">
        <v>40847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2152</v>
      </c>
      <c r="D20" s="11">
        <v>252</v>
      </c>
      <c r="E20" s="11">
        <v>8763</v>
      </c>
      <c r="F20" s="11">
        <v>83</v>
      </c>
      <c r="G20" s="11">
        <v>0</v>
      </c>
      <c r="H20" s="11">
        <v>0</v>
      </c>
      <c r="I20" s="11">
        <v>23</v>
      </c>
      <c r="J20" s="11">
        <v>0</v>
      </c>
      <c r="K20" s="11">
        <v>0</v>
      </c>
      <c r="L20" s="11">
        <v>0</v>
      </c>
      <c r="M20" s="11">
        <v>85</v>
      </c>
      <c r="N20" s="12">
        <v>11359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64</v>
      </c>
      <c r="D21" s="11">
        <v>13</v>
      </c>
      <c r="E21" s="11">
        <v>140</v>
      </c>
      <c r="F21" s="11">
        <v>225</v>
      </c>
      <c r="G21" s="11">
        <v>0</v>
      </c>
      <c r="H21" s="11">
        <v>8</v>
      </c>
      <c r="I21" s="11">
        <v>0</v>
      </c>
      <c r="J21" s="11">
        <v>0</v>
      </c>
      <c r="K21" s="11">
        <v>0</v>
      </c>
      <c r="L21" s="11">
        <v>0</v>
      </c>
      <c r="M21" s="11">
        <v>18</v>
      </c>
      <c r="N21" s="12">
        <v>469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34</v>
      </c>
      <c r="D22" s="11">
        <v>0</v>
      </c>
      <c r="E22" s="11">
        <v>7</v>
      </c>
      <c r="F22" s="11">
        <v>0</v>
      </c>
      <c r="G22" s="11">
        <v>146</v>
      </c>
      <c r="H22" s="11">
        <v>21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209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408</v>
      </c>
      <c r="D23" s="11">
        <v>30</v>
      </c>
      <c r="E23" s="11">
        <v>7</v>
      </c>
      <c r="F23" s="11">
        <v>8</v>
      </c>
      <c r="G23" s="11">
        <v>9</v>
      </c>
      <c r="H23" s="11">
        <v>292</v>
      </c>
      <c r="I23" s="11">
        <v>0</v>
      </c>
      <c r="J23" s="11">
        <v>7</v>
      </c>
      <c r="K23" s="11">
        <v>0</v>
      </c>
      <c r="L23" s="11">
        <v>0</v>
      </c>
      <c r="M23" s="11">
        <v>10</v>
      </c>
      <c r="N23" s="12">
        <v>772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740</v>
      </c>
      <c r="D24" s="11">
        <v>167</v>
      </c>
      <c r="E24" s="11">
        <v>16</v>
      </c>
      <c r="F24" s="11">
        <v>0</v>
      </c>
      <c r="G24" s="11">
        <v>0</v>
      </c>
      <c r="H24" s="11">
        <v>9</v>
      </c>
      <c r="I24" s="11">
        <v>1013</v>
      </c>
      <c r="J24" s="11">
        <v>103</v>
      </c>
      <c r="K24" s="11">
        <v>0</v>
      </c>
      <c r="L24" s="11">
        <v>0</v>
      </c>
      <c r="M24" s="11">
        <v>12</v>
      </c>
      <c r="N24" s="12">
        <v>2059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615</v>
      </c>
      <c r="D25" s="11">
        <v>51</v>
      </c>
      <c r="E25" s="11">
        <v>0</v>
      </c>
      <c r="F25" s="11">
        <v>0</v>
      </c>
      <c r="G25" s="11">
        <v>0</v>
      </c>
      <c r="H25" s="11">
        <v>0</v>
      </c>
      <c r="I25" s="11">
        <v>94</v>
      </c>
      <c r="J25" s="11">
        <v>765</v>
      </c>
      <c r="K25" s="11">
        <v>0</v>
      </c>
      <c r="L25" s="11">
        <v>0</v>
      </c>
      <c r="M25" s="11">
        <v>58</v>
      </c>
      <c r="N25" s="12">
        <v>1583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67</v>
      </c>
      <c r="D26" s="11">
        <v>107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62</v>
      </c>
      <c r="L26" s="11">
        <v>0</v>
      </c>
      <c r="M26" s="11">
        <v>25</v>
      </c>
      <c r="N26" s="12">
        <v>261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74</v>
      </c>
      <c r="D27" s="11">
        <v>142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142</v>
      </c>
      <c r="M27" s="11">
        <v>77</v>
      </c>
      <c r="N27" s="12">
        <v>435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727</v>
      </c>
      <c r="D28" s="11">
        <v>727</v>
      </c>
      <c r="E28" s="11">
        <v>103</v>
      </c>
      <c r="F28" s="11">
        <v>8</v>
      </c>
      <c r="G28" s="11">
        <v>0</v>
      </c>
      <c r="H28" s="11">
        <v>18</v>
      </c>
      <c r="I28" s="11">
        <v>6</v>
      </c>
      <c r="J28" s="11">
        <v>25</v>
      </c>
      <c r="K28" s="11">
        <v>3</v>
      </c>
      <c r="L28" s="11">
        <v>57</v>
      </c>
      <c r="M28" s="11">
        <v>89</v>
      </c>
      <c r="N28" s="12">
        <v>1763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63448</v>
      </c>
      <c r="D29" s="15">
        <v>40018</v>
      </c>
      <c r="E29" s="15">
        <v>11193</v>
      </c>
      <c r="F29" s="15">
        <v>389</v>
      </c>
      <c r="G29" s="15">
        <v>189</v>
      </c>
      <c r="H29" s="15">
        <v>724</v>
      </c>
      <c r="I29" s="15">
        <v>2132</v>
      </c>
      <c r="J29" s="15">
        <v>1476</v>
      </c>
      <c r="K29" s="15">
        <v>204</v>
      </c>
      <c r="L29" s="15">
        <v>428</v>
      </c>
      <c r="M29" s="15">
        <v>1708</v>
      </c>
      <c r="N29" s="16">
        <v>121908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111748.74999999923</v>
      </c>
      <c r="D18" s="11">
        <v>18752.270000000015</v>
      </c>
      <c r="E18" s="11">
        <v>5661.5900000000011</v>
      </c>
      <c r="F18" s="11">
        <v>241.57000000000005</v>
      </c>
      <c r="G18" s="11">
        <v>126.8</v>
      </c>
      <c r="H18" s="11">
        <v>983.83999999999992</v>
      </c>
      <c r="I18" s="11">
        <v>2510.5400000000009</v>
      </c>
      <c r="J18" s="11">
        <v>1311.7299999999998</v>
      </c>
      <c r="K18" s="11">
        <v>83.54</v>
      </c>
      <c r="L18" s="11">
        <v>123.04000000000002</v>
      </c>
      <c r="M18" s="11">
        <v>1826.1699999999996</v>
      </c>
      <c r="N18" s="12">
        <f t="shared" ref="N18:N28" si="0">SUM(C18:M18)</f>
        <v>143369.8399999993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18667.110000000011</v>
      </c>
      <c r="D19" s="11">
        <v>76639.499999999665</v>
      </c>
      <c r="E19" s="11">
        <v>1839.1599999999999</v>
      </c>
      <c r="F19" s="11">
        <v>74.75</v>
      </c>
      <c r="G19" s="11">
        <v>50.03</v>
      </c>
      <c r="H19" s="11">
        <v>130.94000000000003</v>
      </c>
      <c r="I19" s="11">
        <v>604.59</v>
      </c>
      <c r="J19" s="11">
        <v>234.37999999999994</v>
      </c>
      <c r="K19" s="11">
        <v>199.93000000000006</v>
      </c>
      <c r="L19" s="11">
        <v>431.04000000000019</v>
      </c>
      <c r="M19" s="11">
        <v>2255.3099999999977</v>
      </c>
      <c r="N19" s="12">
        <f t="shared" si="0"/>
        <v>101126.73999999967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5784.5099999999975</v>
      </c>
      <c r="D20" s="11">
        <v>1779.5700000000004</v>
      </c>
      <c r="E20" s="11">
        <v>19440.959999999995</v>
      </c>
      <c r="F20" s="11">
        <v>445.22000000000008</v>
      </c>
      <c r="G20" s="11">
        <v>7.42</v>
      </c>
      <c r="H20" s="11">
        <v>60.28</v>
      </c>
      <c r="I20" s="11">
        <v>103.08</v>
      </c>
      <c r="J20" s="11">
        <v>119.01</v>
      </c>
      <c r="K20" s="11">
        <v>4.09</v>
      </c>
      <c r="L20" s="11">
        <v>12.940000000000001</v>
      </c>
      <c r="M20" s="11">
        <v>316.44</v>
      </c>
      <c r="N20" s="12">
        <f t="shared" si="0"/>
        <v>28073.51999999999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229.22000000000003</v>
      </c>
      <c r="D21" s="11">
        <v>80.87</v>
      </c>
      <c r="E21" s="11">
        <v>508.80000000000018</v>
      </c>
      <c r="F21" s="11">
        <v>489.31000000000017</v>
      </c>
      <c r="G21" s="11">
        <v>0</v>
      </c>
      <c r="H21" s="11">
        <v>8.02</v>
      </c>
      <c r="I21" s="11">
        <v>0</v>
      </c>
      <c r="J21" s="11">
        <v>13.52</v>
      </c>
      <c r="K21" s="11">
        <v>0</v>
      </c>
      <c r="L21" s="11">
        <v>0</v>
      </c>
      <c r="M21" s="11">
        <v>34.919999999999995</v>
      </c>
      <c r="N21" s="12">
        <f t="shared" si="0"/>
        <v>1364.6600000000003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155.29</v>
      </c>
      <c r="D22" s="11">
        <v>49.09</v>
      </c>
      <c r="E22" s="11">
        <v>7.42</v>
      </c>
      <c r="F22" s="11">
        <v>0</v>
      </c>
      <c r="G22" s="11">
        <v>155.73999999999998</v>
      </c>
      <c r="H22" s="11">
        <v>40.409999999999997</v>
      </c>
      <c r="I22" s="11">
        <v>0</v>
      </c>
      <c r="J22" s="11">
        <v>0</v>
      </c>
      <c r="K22" s="11">
        <v>0</v>
      </c>
      <c r="L22" s="11">
        <v>0</v>
      </c>
      <c r="M22" s="11">
        <v>11.16</v>
      </c>
      <c r="N22" s="12">
        <f t="shared" si="0"/>
        <v>419.10999999999996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951.64999999999986</v>
      </c>
      <c r="D23" s="11">
        <v>130.79000000000002</v>
      </c>
      <c r="E23" s="11">
        <v>65.059999999999988</v>
      </c>
      <c r="F23" s="11">
        <v>8.02</v>
      </c>
      <c r="G23" s="11">
        <v>42.08</v>
      </c>
      <c r="H23" s="11">
        <v>498.04999999999984</v>
      </c>
      <c r="I23" s="11">
        <v>40.15</v>
      </c>
      <c r="J23" s="11">
        <v>19.98</v>
      </c>
      <c r="K23" s="11">
        <v>0</v>
      </c>
      <c r="L23" s="11">
        <v>0</v>
      </c>
      <c r="M23" s="11">
        <v>37.6</v>
      </c>
      <c r="N23" s="12">
        <f t="shared" si="0"/>
        <v>1793.3799999999997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2461.34</v>
      </c>
      <c r="D24" s="11">
        <v>615.20000000000005</v>
      </c>
      <c r="E24" s="11">
        <v>102.61999999999999</v>
      </c>
      <c r="F24" s="11">
        <v>0</v>
      </c>
      <c r="G24" s="11">
        <v>0</v>
      </c>
      <c r="H24" s="11">
        <v>27.7</v>
      </c>
      <c r="I24" s="11">
        <v>2325.9699999999998</v>
      </c>
      <c r="J24" s="11">
        <v>248.63</v>
      </c>
      <c r="K24" s="11">
        <v>0</v>
      </c>
      <c r="L24" s="11">
        <v>0</v>
      </c>
      <c r="M24" s="11">
        <v>105.25</v>
      </c>
      <c r="N24" s="12">
        <f t="shared" si="0"/>
        <v>5886.71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1298.97</v>
      </c>
      <c r="D25" s="11">
        <v>236.65999999999997</v>
      </c>
      <c r="E25" s="11">
        <v>120.13000000000001</v>
      </c>
      <c r="F25" s="11">
        <v>5.41</v>
      </c>
      <c r="G25" s="11">
        <v>0</v>
      </c>
      <c r="H25" s="11">
        <v>18.3</v>
      </c>
      <c r="I25" s="11">
        <v>223.23000000000002</v>
      </c>
      <c r="J25" s="11">
        <v>1803.0999999999979</v>
      </c>
      <c r="K25" s="11">
        <v>0</v>
      </c>
      <c r="L25" s="11">
        <v>0</v>
      </c>
      <c r="M25" s="11">
        <v>120.99</v>
      </c>
      <c r="N25" s="12">
        <f t="shared" si="0"/>
        <v>3826.7899999999981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84.939999999999984</v>
      </c>
      <c r="D26" s="11">
        <v>188.59000000000009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235.28000000000003</v>
      </c>
      <c r="L26" s="11">
        <v>0</v>
      </c>
      <c r="M26" s="11">
        <v>82.38000000000001</v>
      </c>
      <c r="N26" s="12">
        <f t="shared" si="0"/>
        <v>595.28000000000009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165.88</v>
      </c>
      <c r="D27" s="11">
        <v>377.4700000000002</v>
      </c>
      <c r="E27" s="11">
        <v>14.69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477.25000000000085</v>
      </c>
      <c r="M27" s="11">
        <v>259.14</v>
      </c>
      <c r="N27" s="12">
        <f t="shared" si="0"/>
        <v>1294.4300000000012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1952.1599999999992</v>
      </c>
      <c r="D28" s="11">
        <v>2361.0099999999993</v>
      </c>
      <c r="E28" s="11">
        <v>337.78999999999996</v>
      </c>
      <c r="F28" s="11">
        <v>58.92</v>
      </c>
      <c r="G28" s="11">
        <v>0</v>
      </c>
      <c r="H28" s="11">
        <v>46.480000000000004</v>
      </c>
      <c r="I28" s="11">
        <v>102.55000000000001</v>
      </c>
      <c r="J28" s="11">
        <v>125.89999999999999</v>
      </c>
      <c r="K28" s="11">
        <v>70.260000000000005</v>
      </c>
      <c r="L28" s="11">
        <v>252.60999999999999</v>
      </c>
      <c r="M28" s="11">
        <v>97.08</v>
      </c>
      <c r="N28" s="12">
        <f t="shared" si="0"/>
        <v>5404.7599999999975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143499.81999999925</v>
      </c>
      <c r="D29" s="15">
        <f t="shared" si="1"/>
        <v>101211.01999999967</v>
      </c>
      <c r="E29" s="15">
        <f t="shared" si="1"/>
        <v>28102.309999999994</v>
      </c>
      <c r="F29" s="15">
        <f t="shared" si="1"/>
        <v>1323.2000000000005</v>
      </c>
      <c r="G29" s="15">
        <f t="shared" si="1"/>
        <v>382.06999999999994</v>
      </c>
      <c r="H29" s="15">
        <f t="shared" si="1"/>
        <v>1814.02</v>
      </c>
      <c r="I29" s="15">
        <f t="shared" si="1"/>
        <v>5910.1100000000015</v>
      </c>
      <c r="J29" s="15">
        <f t="shared" si="1"/>
        <v>3876.2499999999977</v>
      </c>
      <c r="K29" s="15">
        <f t="shared" si="1"/>
        <v>593.10000000000014</v>
      </c>
      <c r="L29" s="15">
        <f t="shared" si="1"/>
        <v>1296.880000000001</v>
      </c>
      <c r="M29" s="15">
        <f t="shared" si="1"/>
        <v>5146.4399999999978</v>
      </c>
      <c r="N29" s="16">
        <f t="shared" si="1"/>
        <v>293155.21999999892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19944.870000000043</v>
      </c>
      <c r="D18" s="11">
        <v>3970.4600000000032</v>
      </c>
      <c r="E18" s="11">
        <v>1151.1000000000006</v>
      </c>
      <c r="F18" s="11">
        <v>24.880000000000003</v>
      </c>
      <c r="G18" s="11">
        <v>0</v>
      </c>
      <c r="H18" s="11">
        <v>50.01</v>
      </c>
      <c r="I18" s="11">
        <v>368.94000000000011</v>
      </c>
      <c r="J18" s="11">
        <v>115.36000000000001</v>
      </c>
      <c r="K18" s="11">
        <v>6.46</v>
      </c>
      <c r="L18" s="11">
        <v>9.18</v>
      </c>
      <c r="M18" s="11">
        <v>823.41</v>
      </c>
      <c r="N18" s="12">
        <f t="shared" ref="N18:N28" si="0">SUM(C18:M18)</f>
        <v>26464.670000000046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5773.9900000000043</v>
      </c>
      <c r="D19" s="11">
        <v>13566.900000000023</v>
      </c>
      <c r="E19" s="11">
        <v>759.7</v>
      </c>
      <c r="F19" s="11">
        <v>0</v>
      </c>
      <c r="G19" s="11">
        <v>17.22</v>
      </c>
      <c r="H19" s="11">
        <v>20.63</v>
      </c>
      <c r="I19" s="11">
        <v>127.19</v>
      </c>
      <c r="J19" s="11">
        <v>27.32</v>
      </c>
      <c r="K19" s="11">
        <v>10.51</v>
      </c>
      <c r="L19" s="11">
        <v>49.29</v>
      </c>
      <c r="M19" s="11">
        <v>1089.8100000000002</v>
      </c>
      <c r="N19" s="12">
        <f t="shared" si="0"/>
        <v>21442.56000000003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1767.3499999999997</v>
      </c>
      <c r="D20" s="11">
        <v>595.96</v>
      </c>
      <c r="E20" s="11">
        <v>3476.3300000000027</v>
      </c>
      <c r="F20" s="11">
        <v>49.6</v>
      </c>
      <c r="G20" s="11">
        <v>7.42</v>
      </c>
      <c r="H20" s="11">
        <v>24.490000000000002</v>
      </c>
      <c r="I20" s="11">
        <v>5.99</v>
      </c>
      <c r="J20" s="11">
        <v>0</v>
      </c>
      <c r="K20" s="11">
        <v>0</v>
      </c>
      <c r="L20" s="11">
        <v>0</v>
      </c>
      <c r="M20" s="11">
        <v>99.420000000000016</v>
      </c>
      <c r="N20" s="12">
        <f t="shared" si="0"/>
        <v>6026.5600000000022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92.54</v>
      </c>
      <c r="D21" s="11">
        <v>68.3</v>
      </c>
      <c r="E21" s="11">
        <v>232.78</v>
      </c>
      <c r="F21" s="11">
        <v>136.65999999999997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538.04999999999995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88.869999999999976</v>
      </c>
      <c r="D22" s="11">
        <v>17.259999999999998</v>
      </c>
      <c r="E22" s="11">
        <v>0</v>
      </c>
      <c r="F22" s="11">
        <v>0</v>
      </c>
      <c r="G22" s="11">
        <v>6.07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117.50999999999996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348.9799999999999</v>
      </c>
      <c r="D23" s="11">
        <v>67.989999999999995</v>
      </c>
      <c r="E23" s="11">
        <v>23.22</v>
      </c>
      <c r="F23" s="11">
        <v>0</v>
      </c>
      <c r="G23" s="11">
        <v>8.9499999999999993</v>
      </c>
      <c r="H23" s="11">
        <v>75.509999999999991</v>
      </c>
      <c r="I23" s="11">
        <v>15.309999999999999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539.95999999999981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816.69999999999948</v>
      </c>
      <c r="D24" s="11">
        <v>191.07999999999998</v>
      </c>
      <c r="E24" s="11">
        <v>53.42</v>
      </c>
      <c r="F24" s="11">
        <v>0</v>
      </c>
      <c r="G24" s="11">
        <v>0</v>
      </c>
      <c r="H24" s="11">
        <v>14.95</v>
      </c>
      <c r="I24" s="11">
        <v>392.03000000000009</v>
      </c>
      <c r="J24" s="11">
        <v>42.67</v>
      </c>
      <c r="K24" s="11">
        <v>0</v>
      </c>
      <c r="L24" s="11">
        <v>0</v>
      </c>
      <c r="M24" s="11">
        <v>50.18</v>
      </c>
      <c r="N24" s="12">
        <f t="shared" si="0"/>
        <v>1561.03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560.43000000000006</v>
      </c>
      <c r="D25" s="11">
        <v>126.36000000000001</v>
      </c>
      <c r="E25" s="11">
        <v>69.17</v>
      </c>
      <c r="F25" s="11">
        <v>5.41</v>
      </c>
      <c r="G25" s="11">
        <v>0</v>
      </c>
      <c r="H25" s="11">
        <v>12.98</v>
      </c>
      <c r="I25" s="11">
        <v>51.790000000000006</v>
      </c>
      <c r="J25" s="11">
        <v>331.6</v>
      </c>
      <c r="K25" s="11">
        <v>0</v>
      </c>
      <c r="L25" s="11">
        <v>0</v>
      </c>
      <c r="M25" s="11">
        <v>24.88</v>
      </c>
      <c r="N25" s="12">
        <f t="shared" si="0"/>
        <v>1182.6200000000001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26.330000000000002</v>
      </c>
      <c r="D26" s="11">
        <v>89.9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43.53</v>
      </c>
      <c r="L26" s="11">
        <v>0</v>
      </c>
      <c r="M26" s="11">
        <v>32.950000000000003</v>
      </c>
      <c r="N26" s="12">
        <f t="shared" si="0"/>
        <v>196.8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63.820000000000007</v>
      </c>
      <c r="D27" s="11">
        <v>132.84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120.86999999999998</v>
      </c>
      <c r="M27" s="11">
        <v>122.33000000000003</v>
      </c>
      <c r="N27" s="12">
        <f t="shared" si="0"/>
        <v>445.52000000000004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104.64000000000001</v>
      </c>
      <c r="D28" s="11">
        <v>74.03</v>
      </c>
      <c r="E28" s="11">
        <v>10.86</v>
      </c>
      <c r="F28" s="11">
        <v>0</v>
      </c>
      <c r="G28" s="11">
        <v>0</v>
      </c>
      <c r="H28" s="11">
        <v>0</v>
      </c>
      <c r="I28" s="11">
        <v>0</v>
      </c>
      <c r="J28" s="11">
        <v>9.1199999999999992</v>
      </c>
      <c r="K28" s="11">
        <v>0</v>
      </c>
      <c r="L28" s="11">
        <v>4.41</v>
      </c>
      <c r="M28" s="11">
        <v>0</v>
      </c>
      <c r="N28" s="12">
        <f t="shared" si="0"/>
        <v>203.06000000000003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29588.520000000048</v>
      </c>
      <c r="D29" s="15">
        <f t="shared" si="1"/>
        <v>18901.080000000027</v>
      </c>
      <c r="E29" s="15">
        <f t="shared" si="1"/>
        <v>5786.3300000000027</v>
      </c>
      <c r="F29" s="15">
        <f t="shared" si="1"/>
        <v>216.54999999999998</v>
      </c>
      <c r="G29" s="15">
        <f t="shared" si="1"/>
        <v>39.659999999999997</v>
      </c>
      <c r="H29" s="15">
        <f t="shared" si="1"/>
        <v>198.56999999999996</v>
      </c>
      <c r="I29" s="15">
        <f t="shared" si="1"/>
        <v>961.25000000000011</v>
      </c>
      <c r="J29" s="15">
        <f t="shared" si="1"/>
        <v>526.07000000000005</v>
      </c>
      <c r="K29" s="15">
        <f t="shared" si="1"/>
        <v>60.5</v>
      </c>
      <c r="L29" s="15">
        <f t="shared" si="1"/>
        <v>183.74999999999997</v>
      </c>
      <c r="M29" s="15">
        <f t="shared" si="1"/>
        <v>2256.06</v>
      </c>
      <c r="N29" s="16">
        <f t="shared" si="1"/>
        <v>58718.340000000084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6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30710.54000000003</v>
      </c>
      <c r="D18" s="11">
        <v>6669.78</v>
      </c>
      <c r="E18" s="11">
        <v>2063.0499999999993</v>
      </c>
      <c r="F18" s="11">
        <v>71.050000000000011</v>
      </c>
      <c r="G18" s="11">
        <v>72.739999999999995</v>
      </c>
      <c r="H18" s="11">
        <v>433.7399999999999</v>
      </c>
      <c r="I18" s="11">
        <v>864.23999999999944</v>
      </c>
      <c r="J18" s="11">
        <v>606.97000000000014</v>
      </c>
      <c r="K18" s="11">
        <v>35.94</v>
      </c>
      <c r="L18" s="11">
        <v>56.429999999999993</v>
      </c>
      <c r="M18" s="11">
        <v>310.37999999999994</v>
      </c>
      <c r="N18" s="12">
        <f t="shared" ref="N18:N28" si="0">SUM(C18:M18)</f>
        <v>41894.860000000022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5158.67</v>
      </c>
      <c r="D19" s="11">
        <v>20910.650000000041</v>
      </c>
      <c r="E19" s="11">
        <v>506.43000000000012</v>
      </c>
      <c r="F19" s="11">
        <v>53.040000000000006</v>
      </c>
      <c r="G19" s="11">
        <v>32.809999999999995</v>
      </c>
      <c r="H19" s="11">
        <v>44.91</v>
      </c>
      <c r="I19" s="11">
        <v>209.66</v>
      </c>
      <c r="J19" s="11">
        <v>100.82000000000001</v>
      </c>
      <c r="K19" s="11">
        <v>69.05</v>
      </c>
      <c r="L19" s="11">
        <v>177.56999999999994</v>
      </c>
      <c r="M19" s="11">
        <v>175.23000000000002</v>
      </c>
      <c r="N19" s="12">
        <f t="shared" si="0"/>
        <v>27438.840000000044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1645.52</v>
      </c>
      <c r="D20" s="11">
        <v>656.38</v>
      </c>
      <c r="E20" s="11">
        <v>5005.2300000000023</v>
      </c>
      <c r="F20" s="11">
        <v>233.64</v>
      </c>
      <c r="G20" s="11">
        <v>0</v>
      </c>
      <c r="H20" s="11">
        <v>11.04</v>
      </c>
      <c r="I20" s="11">
        <v>57.83</v>
      </c>
      <c r="J20" s="11">
        <v>105.73</v>
      </c>
      <c r="K20" s="11">
        <v>0</v>
      </c>
      <c r="L20" s="11">
        <v>9.4</v>
      </c>
      <c r="M20" s="11">
        <v>58.18</v>
      </c>
      <c r="N20" s="12">
        <f t="shared" si="0"/>
        <v>7782.9500000000025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44.29</v>
      </c>
      <c r="D21" s="11">
        <v>0</v>
      </c>
      <c r="E21" s="11">
        <v>100.2</v>
      </c>
      <c r="F21" s="11">
        <v>101.52000000000001</v>
      </c>
      <c r="G21" s="11">
        <v>0</v>
      </c>
      <c r="H21" s="11">
        <v>0</v>
      </c>
      <c r="I21" s="11">
        <v>0</v>
      </c>
      <c r="J21" s="11">
        <v>13.52</v>
      </c>
      <c r="K21" s="11">
        <v>0</v>
      </c>
      <c r="L21" s="11">
        <v>0</v>
      </c>
      <c r="M21" s="11">
        <v>0</v>
      </c>
      <c r="N21" s="12">
        <f t="shared" si="0"/>
        <v>259.53000000000003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15.329999999999998</v>
      </c>
      <c r="D22" s="11">
        <v>16.28</v>
      </c>
      <c r="E22" s="11">
        <v>0</v>
      </c>
      <c r="F22" s="11">
        <v>0</v>
      </c>
      <c r="G22" s="11">
        <v>37.25</v>
      </c>
      <c r="H22" s="11">
        <v>8.9499999999999993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77.81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90.050000000000026</v>
      </c>
      <c r="D23" s="11">
        <v>15.51</v>
      </c>
      <c r="E23" s="11">
        <v>12.21</v>
      </c>
      <c r="F23" s="11">
        <v>0</v>
      </c>
      <c r="G23" s="11">
        <v>11.89</v>
      </c>
      <c r="H23" s="11">
        <v>141.79</v>
      </c>
      <c r="I23" s="11">
        <v>19.88</v>
      </c>
      <c r="J23" s="11">
        <v>12.98</v>
      </c>
      <c r="K23" s="11">
        <v>0</v>
      </c>
      <c r="L23" s="11">
        <v>0</v>
      </c>
      <c r="M23" s="11">
        <v>10.370000000000001</v>
      </c>
      <c r="N23" s="12">
        <f t="shared" si="0"/>
        <v>314.68000000000006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577.19000000000005</v>
      </c>
      <c r="D24" s="11">
        <v>152.10999999999999</v>
      </c>
      <c r="E24" s="11">
        <v>25.97</v>
      </c>
      <c r="F24" s="11">
        <v>0</v>
      </c>
      <c r="G24" s="11">
        <v>0</v>
      </c>
      <c r="H24" s="11">
        <v>7.82</v>
      </c>
      <c r="I24" s="11">
        <v>655.6099999999999</v>
      </c>
      <c r="J24" s="11">
        <v>52.91</v>
      </c>
      <c r="K24" s="11">
        <v>0</v>
      </c>
      <c r="L24" s="11">
        <v>0</v>
      </c>
      <c r="M24" s="11">
        <v>22.59</v>
      </c>
      <c r="N24" s="12">
        <f t="shared" si="0"/>
        <v>1494.2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173.27</v>
      </c>
      <c r="D25" s="11">
        <v>35.56</v>
      </c>
      <c r="E25" s="11">
        <v>0</v>
      </c>
      <c r="F25" s="11">
        <v>0</v>
      </c>
      <c r="G25" s="11">
        <v>0</v>
      </c>
      <c r="H25" s="11">
        <v>5.32</v>
      </c>
      <c r="I25" s="11">
        <v>32.43</v>
      </c>
      <c r="J25" s="11">
        <v>457.18999999999994</v>
      </c>
      <c r="K25" s="11">
        <v>0</v>
      </c>
      <c r="L25" s="11">
        <v>0</v>
      </c>
      <c r="M25" s="11">
        <v>38.22</v>
      </c>
      <c r="N25" s="12">
        <f t="shared" si="0"/>
        <v>741.99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13.879999999999999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77.390000000000015</v>
      </c>
      <c r="L26" s="11">
        <v>0</v>
      </c>
      <c r="M26" s="11">
        <v>10.120000000000001</v>
      </c>
      <c r="N26" s="12">
        <f t="shared" si="0"/>
        <v>106.13000000000002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16.72</v>
      </c>
      <c r="D27" s="11">
        <v>68.040000000000006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118.74999999999999</v>
      </c>
      <c r="M27" s="11">
        <v>31.759999999999998</v>
      </c>
      <c r="N27" s="12">
        <f t="shared" si="0"/>
        <v>235.26999999999998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921.65999999999963</v>
      </c>
      <c r="D28" s="11">
        <v>1135.8799999999999</v>
      </c>
      <c r="E28" s="11">
        <v>143.66</v>
      </c>
      <c r="F28" s="11">
        <v>30.590000000000003</v>
      </c>
      <c r="G28" s="11">
        <v>0</v>
      </c>
      <c r="H28" s="11">
        <v>21.14</v>
      </c>
      <c r="I28" s="11">
        <v>82.38000000000001</v>
      </c>
      <c r="J28" s="11">
        <v>24.45</v>
      </c>
      <c r="K28" s="11">
        <v>36.78</v>
      </c>
      <c r="L28" s="11">
        <v>119.79</v>
      </c>
      <c r="M28" s="11">
        <v>18.87</v>
      </c>
      <c r="N28" s="12">
        <f t="shared" si="0"/>
        <v>2535.1999999999994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39357.980000000025</v>
      </c>
      <c r="D29" s="15">
        <f t="shared" si="1"/>
        <v>29674.070000000043</v>
      </c>
      <c r="E29" s="15">
        <f t="shared" si="1"/>
        <v>7856.7500000000018</v>
      </c>
      <c r="F29" s="15">
        <f t="shared" si="1"/>
        <v>489.84000000000003</v>
      </c>
      <c r="G29" s="15">
        <f t="shared" si="1"/>
        <v>154.69</v>
      </c>
      <c r="H29" s="15">
        <f t="shared" si="1"/>
        <v>674.70999999999992</v>
      </c>
      <c r="I29" s="15">
        <f t="shared" si="1"/>
        <v>1922.0299999999995</v>
      </c>
      <c r="J29" s="15">
        <f t="shared" si="1"/>
        <v>1374.5700000000002</v>
      </c>
      <c r="K29" s="15">
        <f t="shared" si="1"/>
        <v>219.16</v>
      </c>
      <c r="L29" s="15">
        <f t="shared" si="1"/>
        <v>481.93999999999994</v>
      </c>
      <c r="M29" s="15">
        <f t="shared" si="1"/>
        <v>675.72</v>
      </c>
      <c r="N29" s="16">
        <f t="shared" si="1"/>
        <v>82881.460000000065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43099</v>
      </c>
      <c r="D18" s="11">
        <v>4854</v>
      </c>
      <c r="E18" s="11">
        <v>1501</v>
      </c>
      <c r="F18" s="11">
        <v>65</v>
      </c>
      <c r="G18" s="11">
        <v>23</v>
      </c>
      <c r="H18" s="11">
        <v>285</v>
      </c>
      <c r="I18" s="11">
        <v>698</v>
      </c>
      <c r="J18" s="11">
        <v>335</v>
      </c>
      <c r="K18" s="11">
        <v>23</v>
      </c>
      <c r="L18" s="11">
        <v>23</v>
      </c>
      <c r="M18" s="11">
        <v>366</v>
      </c>
      <c r="N18" s="12">
        <v>51272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5194</v>
      </c>
      <c r="D19" s="11">
        <v>28122</v>
      </c>
      <c r="E19" s="11">
        <v>279</v>
      </c>
      <c r="F19" s="11">
        <v>0</v>
      </c>
      <c r="G19" s="11">
        <v>0</v>
      </c>
      <c r="H19" s="11">
        <v>33</v>
      </c>
      <c r="I19" s="11">
        <v>114</v>
      </c>
      <c r="J19" s="11">
        <v>63</v>
      </c>
      <c r="K19" s="11">
        <v>78</v>
      </c>
      <c r="L19" s="11">
        <v>153</v>
      </c>
      <c r="M19" s="11">
        <v>626</v>
      </c>
      <c r="N19" s="12">
        <v>34663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1632</v>
      </c>
      <c r="D20" s="11">
        <v>242</v>
      </c>
      <c r="E20" s="11">
        <v>7437</v>
      </c>
      <c r="F20" s="11">
        <v>73</v>
      </c>
      <c r="G20" s="11">
        <v>0</v>
      </c>
      <c r="H20" s="11">
        <v>0</v>
      </c>
      <c r="I20" s="11">
        <v>23</v>
      </c>
      <c r="J20" s="11">
        <v>0</v>
      </c>
      <c r="K20" s="11">
        <v>0</v>
      </c>
      <c r="L20" s="11">
        <v>0</v>
      </c>
      <c r="M20" s="11">
        <v>85</v>
      </c>
      <c r="N20" s="12">
        <v>9492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64</v>
      </c>
      <c r="D21" s="11">
        <v>13</v>
      </c>
      <c r="E21" s="11">
        <v>111</v>
      </c>
      <c r="F21" s="11">
        <v>215</v>
      </c>
      <c r="G21" s="11">
        <v>0</v>
      </c>
      <c r="H21" s="11">
        <v>8</v>
      </c>
      <c r="I21" s="11">
        <v>0</v>
      </c>
      <c r="J21" s="11">
        <v>0</v>
      </c>
      <c r="K21" s="11">
        <v>0</v>
      </c>
      <c r="L21" s="11">
        <v>0</v>
      </c>
      <c r="M21" s="11">
        <v>18</v>
      </c>
      <c r="N21" s="12">
        <v>430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24</v>
      </c>
      <c r="D22" s="11">
        <v>0</v>
      </c>
      <c r="E22" s="11">
        <v>7</v>
      </c>
      <c r="F22" s="11">
        <v>0</v>
      </c>
      <c r="G22" s="11">
        <v>108</v>
      </c>
      <c r="H22" s="11">
        <v>21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161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344</v>
      </c>
      <c r="D23" s="11">
        <v>24</v>
      </c>
      <c r="E23" s="11">
        <v>7</v>
      </c>
      <c r="F23" s="11">
        <v>8</v>
      </c>
      <c r="G23" s="11">
        <v>7</v>
      </c>
      <c r="H23" s="11">
        <v>228</v>
      </c>
      <c r="I23" s="11">
        <v>0</v>
      </c>
      <c r="J23" s="11">
        <v>7</v>
      </c>
      <c r="K23" s="11">
        <v>0</v>
      </c>
      <c r="L23" s="11">
        <v>0</v>
      </c>
      <c r="M23" s="11">
        <v>6</v>
      </c>
      <c r="N23" s="12">
        <v>631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627</v>
      </c>
      <c r="D24" s="11">
        <v>148</v>
      </c>
      <c r="E24" s="11">
        <v>16</v>
      </c>
      <c r="F24" s="11">
        <v>0</v>
      </c>
      <c r="G24" s="11">
        <v>0</v>
      </c>
      <c r="H24" s="11">
        <v>0</v>
      </c>
      <c r="I24" s="11">
        <v>933</v>
      </c>
      <c r="J24" s="11">
        <v>103</v>
      </c>
      <c r="K24" s="11">
        <v>0</v>
      </c>
      <c r="L24" s="11">
        <v>0</v>
      </c>
      <c r="M24" s="11">
        <v>12</v>
      </c>
      <c r="N24" s="12">
        <v>1838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450</v>
      </c>
      <c r="D25" s="11">
        <v>51</v>
      </c>
      <c r="E25" s="11">
        <v>0</v>
      </c>
      <c r="F25" s="11">
        <v>0</v>
      </c>
      <c r="G25" s="11">
        <v>0</v>
      </c>
      <c r="H25" s="11">
        <v>0</v>
      </c>
      <c r="I25" s="11">
        <v>90</v>
      </c>
      <c r="J25" s="11">
        <v>649</v>
      </c>
      <c r="K25" s="11">
        <v>0</v>
      </c>
      <c r="L25" s="11">
        <v>0</v>
      </c>
      <c r="M25" s="11">
        <v>42</v>
      </c>
      <c r="N25" s="12">
        <v>1281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54</v>
      </c>
      <c r="D26" s="11">
        <v>85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56</v>
      </c>
      <c r="L26" s="11">
        <v>0</v>
      </c>
      <c r="M26" s="11">
        <v>17</v>
      </c>
      <c r="N26" s="12">
        <v>211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50</v>
      </c>
      <c r="D27" s="11">
        <v>115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134</v>
      </c>
      <c r="M27" s="11">
        <v>60</v>
      </c>
      <c r="N27" s="12">
        <v>359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542</v>
      </c>
      <c r="D28" s="11">
        <v>566</v>
      </c>
      <c r="E28" s="11">
        <v>85</v>
      </c>
      <c r="F28" s="11">
        <v>8</v>
      </c>
      <c r="G28" s="11">
        <v>0</v>
      </c>
      <c r="H28" s="11">
        <v>13</v>
      </c>
      <c r="I28" s="11">
        <v>6</v>
      </c>
      <c r="J28" s="11">
        <v>19</v>
      </c>
      <c r="K28" s="11">
        <v>3</v>
      </c>
      <c r="L28" s="11">
        <v>48</v>
      </c>
      <c r="M28" s="11">
        <v>74</v>
      </c>
      <c r="N28" s="12">
        <v>1363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52081</v>
      </c>
      <c r="D29" s="15">
        <v>34219</v>
      </c>
      <c r="E29" s="15">
        <v>9443</v>
      </c>
      <c r="F29" s="15">
        <v>369</v>
      </c>
      <c r="G29" s="15">
        <v>138</v>
      </c>
      <c r="H29" s="15">
        <v>588</v>
      </c>
      <c r="I29" s="15">
        <v>1864</v>
      </c>
      <c r="J29" s="15">
        <v>1175</v>
      </c>
      <c r="K29" s="15">
        <v>160</v>
      </c>
      <c r="L29" s="15">
        <v>359</v>
      </c>
      <c r="M29" s="15">
        <v>1305</v>
      </c>
      <c r="N29" s="16">
        <v>101702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4290.5200000000059</v>
      </c>
      <c r="D18" s="11">
        <v>828.51999999999987</v>
      </c>
      <c r="E18" s="11">
        <v>276.89000000000004</v>
      </c>
      <c r="F18" s="11">
        <v>14.8</v>
      </c>
      <c r="G18" s="11">
        <v>0</v>
      </c>
      <c r="H18" s="11">
        <v>0</v>
      </c>
      <c r="I18" s="11">
        <v>9.25</v>
      </c>
      <c r="J18" s="11">
        <v>7.94</v>
      </c>
      <c r="K18" s="11">
        <v>0</v>
      </c>
      <c r="L18" s="11">
        <v>0</v>
      </c>
      <c r="M18" s="11">
        <v>0</v>
      </c>
      <c r="N18" s="12">
        <f t="shared" ref="N18:N28" si="0">SUM(C18:M18)</f>
        <v>5427.9200000000055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856.7299999999999</v>
      </c>
      <c r="D19" s="11">
        <v>1538.5700000000002</v>
      </c>
      <c r="E19" s="11">
        <v>42.440000000000005</v>
      </c>
      <c r="F19" s="11">
        <v>0</v>
      </c>
      <c r="G19" s="11">
        <v>0</v>
      </c>
      <c r="H19" s="11">
        <v>6.55</v>
      </c>
      <c r="I19" s="11">
        <v>7.34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2451.6300000000006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348.32</v>
      </c>
      <c r="D20" s="11">
        <v>42.440000000000005</v>
      </c>
      <c r="E20" s="11">
        <v>215.90000000000009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606.66000000000008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14.8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14.8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8.7899999999999991</v>
      </c>
      <c r="D23" s="11">
        <v>6.55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15.34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25.84</v>
      </c>
      <c r="D24" s="11">
        <v>48.180000000000007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74.02000000000001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5545.0000000000055</v>
      </c>
      <c r="D29" s="15">
        <f t="shared" si="1"/>
        <v>2464.2600000000002</v>
      </c>
      <c r="E29" s="15">
        <f t="shared" si="1"/>
        <v>535.23000000000013</v>
      </c>
      <c r="F29" s="15">
        <f t="shared" si="1"/>
        <v>14.8</v>
      </c>
      <c r="G29" s="15">
        <f t="shared" si="1"/>
        <v>0</v>
      </c>
      <c r="H29" s="15">
        <f t="shared" si="1"/>
        <v>6.55</v>
      </c>
      <c r="I29" s="15">
        <f t="shared" si="1"/>
        <v>16.59</v>
      </c>
      <c r="J29" s="15">
        <f t="shared" si="1"/>
        <v>7.94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8590.3700000000063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1387.8799999999997</v>
      </c>
      <c r="D18" s="11">
        <v>207.48999999999995</v>
      </c>
      <c r="E18" s="11">
        <v>27.93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1623.2999999999997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385.11</v>
      </c>
      <c r="D19" s="11">
        <v>461.32</v>
      </c>
      <c r="E19" s="11">
        <v>0</v>
      </c>
      <c r="F19" s="11">
        <v>0</v>
      </c>
      <c r="G19" s="11">
        <v>0</v>
      </c>
      <c r="H19" s="11">
        <v>0</v>
      </c>
      <c r="I19" s="11">
        <v>7.34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853.7700000000001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284.99000000000007</v>
      </c>
      <c r="D20" s="11">
        <v>42.440000000000005</v>
      </c>
      <c r="E20" s="11">
        <v>36.340000000000003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363.7700000000001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14.8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14.8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4.93</v>
      </c>
      <c r="D23" s="11">
        <v>6.55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11.48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25.84</v>
      </c>
      <c r="D24" s="11">
        <v>40.840000000000003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66.680000000000007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2103.5500000000002</v>
      </c>
      <c r="D29" s="15">
        <f t="shared" si="1"/>
        <v>758.64</v>
      </c>
      <c r="E29" s="15">
        <f t="shared" si="1"/>
        <v>64.27000000000001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7.34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2933.7999999999997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1504.0200000000004</v>
      </c>
      <c r="D18" s="11">
        <v>415.80000000000007</v>
      </c>
      <c r="E18" s="11">
        <v>178.67</v>
      </c>
      <c r="F18" s="11">
        <v>14.8</v>
      </c>
      <c r="G18" s="11">
        <v>0</v>
      </c>
      <c r="H18" s="11">
        <v>0</v>
      </c>
      <c r="I18" s="11">
        <v>9.25</v>
      </c>
      <c r="J18" s="11">
        <v>7.94</v>
      </c>
      <c r="K18" s="11">
        <v>0</v>
      </c>
      <c r="L18" s="11">
        <v>0</v>
      </c>
      <c r="M18" s="11">
        <v>0</v>
      </c>
      <c r="N18" s="12">
        <f t="shared" ref="N18:N28" si="0">SUM(C18:M18)</f>
        <v>2130.4800000000009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216.14999999999998</v>
      </c>
      <c r="D19" s="11">
        <v>460.30999999999995</v>
      </c>
      <c r="E19" s="11">
        <v>11.22</v>
      </c>
      <c r="F19" s="11">
        <v>0</v>
      </c>
      <c r="G19" s="11">
        <v>0</v>
      </c>
      <c r="H19" s="11">
        <v>6.55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694.2299999999999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18.43</v>
      </c>
      <c r="D20" s="11">
        <v>0</v>
      </c>
      <c r="E20" s="11">
        <v>98.439999999999984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116.86999999999998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1738.6000000000006</v>
      </c>
      <c r="D29" s="15">
        <f t="shared" si="1"/>
        <v>876.11</v>
      </c>
      <c r="E29" s="15">
        <f t="shared" si="1"/>
        <v>288.33</v>
      </c>
      <c r="F29" s="15">
        <f t="shared" si="1"/>
        <v>14.8</v>
      </c>
      <c r="G29" s="15">
        <f t="shared" si="1"/>
        <v>0</v>
      </c>
      <c r="H29" s="15">
        <f t="shared" si="1"/>
        <v>6.55</v>
      </c>
      <c r="I29" s="15">
        <f t="shared" si="1"/>
        <v>9.25</v>
      </c>
      <c r="J29" s="15">
        <f t="shared" si="1"/>
        <v>7.94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2941.5800000000008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4832.6200000000108</v>
      </c>
      <c r="D18" s="11">
        <v>2190.59</v>
      </c>
      <c r="E18" s="11">
        <v>2281.2900000000009</v>
      </c>
      <c r="F18" s="11">
        <v>1323.8100000000011</v>
      </c>
      <c r="G18" s="11">
        <v>2451.3999999999983</v>
      </c>
      <c r="H18" s="11">
        <v>1269.4499999999998</v>
      </c>
      <c r="I18" s="11">
        <v>556.43999999999994</v>
      </c>
      <c r="J18" s="11">
        <v>511.12000000000006</v>
      </c>
      <c r="K18" s="11">
        <v>874.12000000000023</v>
      </c>
      <c r="L18" s="11">
        <v>431.88000000000005</v>
      </c>
      <c r="M18" s="11">
        <v>642.12</v>
      </c>
      <c r="N18" s="11">
        <v>271.16999999999996</v>
      </c>
      <c r="O18" s="11">
        <v>27.099999999999998</v>
      </c>
      <c r="P18" s="11">
        <v>2152.7700000000009</v>
      </c>
      <c r="Q18" s="11">
        <v>1118.7600000000002</v>
      </c>
      <c r="R18" s="11">
        <v>1235.9999999999998</v>
      </c>
      <c r="S18" s="11">
        <v>155.72</v>
      </c>
      <c r="T18" s="11">
        <v>678.09</v>
      </c>
      <c r="U18" s="11">
        <v>371.09999999999997</v>
      </c>
      <c r="V18" s="11">
        <v>634.53000000000009</v>
      </c>
      <c r="W18" s="11">
        <v>414.43999999999994</v>
      </c>
      <c r="X18" s="11">
        <v>328.96999999999997</v>
      </c>
      <c r="Y18" s="12">
        <f t="shared" ref="Y18:Y39" si="0">SUM(C18:X18)</f>
        <v>24753.490000000005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2095.0699999999993</v>
      </c>
      <c r="D19" s="11">
        <v>2659.8100000000009</v>
      </c>
      <c r="E19" s="11">
        <v>2968.1799999999967</v>
      </c>
      <c r="F19" s="11">
        <v>1053.8100000000002</v>
      </c>
      <c r="G19" s="11">
        <v>1380.9699999999991</v>
      </c>
      <c r="H19" s="11">
        <v>706.35000000000014</v>
      </c>
      <c r="I19" s="11">
        <v>336.9</v>
      </c>
      <c r="J19" s="11">
        <v>291.41999999999996</v>
      </c>
      <c r="K19" s="11">
        <v>480.67000000000007</v>
      </c>
      <c r="L19" s="11">
        <v>194.38000000000002</v>
      </c>
      <c r="M19" s="11">
        <v>199.86999999999998</v>
      </c>
      <c r="N19" s="11">
        <v>200.01000000000002</v>
      </c>
      <c r="O19" s="11">
        <v>12.94</v>
      </c>
      <c r="P19" s="11">
        <v>2067.1700000000014</v>
      </c>
      <c r="Q19" s="11">
        <v>612.31999999999982</v>
      </c>
      <c r="R19" s="11">
        <v>1122.2099999999996</v>
      </c>
      <c r="S19" s="11">
        <v>95.56</v>
      </c>
      <c r="T19" s="11">
        <v>459.85</v>
      </c>
      <c r="U19" s="11">
        <v>363.90999999999985</v>
      </c>
      <c r="V19" s="11">
        <v>387.33999999999992</v>
      </c>
      <c r="W19" s="11">
        <v>161.08999999999997</v>
      </c>
      <c r="X19" s="11">
        <v>162.21999999999997</v>
      </c>
      <c r="Y19" s="12">
        <f t="shared" si="0"/>
        <v>18012.05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2134.5200000000009</v>
      </c>
      <c r="D20" s="11">
        <v>2905.4199999999973</v>
      </c>
      <c r="E20" s="11">
        <v>3891.239999999998</v>
      </c>
      <c r="F20" s="11">
        <v>1216.5900000000001</v>
      </c>
      <c r="G20" s="11">
        <v>1790.6700000000003</v>
      </c>
      <c r="H20" s="11">
        <v>755.2800000000002</v>
      </c>
      <c r="I20" s="11">
        <v>215.31999999999996</v>
      </c>
      <c r="J20" s="11">
        <v>222.62999999999997</v>
      </c>
      <c r="K20" s="11">
        <v>383.17999999999989</v>
      </c>
      <c r="L20" s="11">
        <v>283.16999999999996</v>
      </c>
      <c r="M20" s="11">
        <v>370.15999999999985</v>
      </c>
      <c r="N20" s="11">
        <v>108.69000000000001</v>
      </c>
      <c r="O20" s="11">
        <v>3.69</v>
      </c>
      <c r="P20" s="11">
        <v>1920.5400000000013</v>
      </c>
      <c r="Q20" s="11">
        <v>609.37000000000012</v>
      </c>
      <c r="R20" s="11">
        <v>837.03</v>
      </c>
      <c r="S20" s="11">
        <v>87.249999999999986</v>
      </c>
      <c r="T20" s="11">
        <v>207.72</v>
      </c>
      <c r="U20" s="11">
        <v>217.40999999999997</v>
      </c>
      <c r="V20" s="11">
        <v>343.75</v>
      </c>
      <c r="W20" s="11">
        <v>149.22999999999999</v>
      </c>
      <c r="X20" s="11">
        <v>172.85</v>
      </c>
      <c r="Y20" s="12">
        <f t="shared" si="0"/>
        <v>18825.709999999995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1271.45</v>
      </c>
      <c r="D21" s="11">
        <v>1167.7300000000005</v>
      </c>
      <c r="E21" s="11">
        <v>1053.1100000000001</v>
      </c>
      <c r="F21" s="11">
        <v>1422.76</v>
      </c>
      <c r="G21" s="11">
        <v>1186.1899999999998</v>
      </c>
      <c r="H21" s="11">
        <v>839.85999999999899</v>
      </c>
      <c r="I21" s="11">
        <v>209.70999999999992</v>
      </c>
      <c r="J21" s="11">
        <v>168.99</v>
      </c>
      <c r="K21" s="11">
        <v>370.01999999999992</v>
      </c>
      <c r="L21" s="11">
        <v>132.48000000000002</v>
      </c>
      <c r="M21" s="11">
        <v>179.43</v>
      </c>
      <c r="N21" s="11">
        <v>43.57</v>
      </c>
      <c r="O21" s="11">
        <v>33.620000000000005</v>
      </c>
      <c r="P21" s="11">
        <v>1297.7199999999998</v>
      </c>
      <c r="Q21" s="11">
        <v>469.03999999999985</v>
      </c>
      <c r="R21" s="11">
        <v>574.47999999999979</v>
      </c>
      <c r="S21" s="11">
        <v>42.07</v>
      </c>
      <c r="T21" s="11">
        <v>163.5</v>
      </c>
      <c r="U21" s="11">
        <v>92.299999999999983</v>
      </c>
      <c r="V21" s="11">
        <v>306.27</v>
      </c>
      <c r="W21" s="11">
        <v>114.01999999999998</v>
      </c>
      <c r="X21" s="11">
        <v>144.72</v>
      </c>
      <c r="Y21" s="12">
        <f t="shared" si="0"/>
        <v>11283.039999999995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2558.9899999999998</v>
      </c>
      <c r="D22" s="11">
        <v>1295.3100000000006</v>
      </c>
      <c r="E22" s="11">
        <v>1787.37</v>
      </c>
      <c r="F22" s="11">
        <v>1239.5000000000002</v>
      </c>
      <c r="G22" s="11">
        <v>1812.2099999999994</v>
      </c>
      <c r="H22" s="11">
        <v>1047.6100000000001</v>
      </c>
      <c r="I22" s="11">
        <v>278.46999999999997</v>
      </c>
      <c r="J22" s="11">
        <v>255.27</v>
      </c>
      <c r="K22" s="11">
        <v>422.50999999999993</v>
      </c>
      <c r="L22" s="11">
        <v>371.75</v>
      </c>
      <c r="M22" s="11">
        <v>376.42999999999995</v>
      </c>
      <c r="N22" s="11">
        <v>234.04000000000005</v>
      </c>
      <c r="O22" s="11">
        <v>14.75</v>
      </c>
      <c r="P22" s="11">
        <v>1136.3999999999994</v>
      </c>
      <c r="Q22" s="11">
        <v>944.45000000000016</v>
      </c>
      <c r="R22" s="11">
        <v>1036.3599999999994</v>
      </c>
      <c r="S22" s="11">
        <v>86.410000000000011</v>
      </c>
      <c r="T22" s="11">
        <v>196.03999999999996</v>
      </c>
      <c r="U22" s="11">
        <v>262.24</v>
      </c>
      <c r="V22" s="11">
        <v>339.43999999999988</v>
      </c>
      <c r="W22" s="11">
        <v>186.29999999999998</v>
      </c>
      <c r="X22" s="11">
        <v>235.60999999999999</v>
      </c>
      <c r="Y22" s="12">
        <f t="shared" si="0"/>
        <v>16117.46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1253.3199999999997</v>
      </c>
      <c r="D23" s="11">
        <v>658.8</v>
      </c>
      <c r="E23" s="11">
        <v>795.36000000000024</v>
      </c>
      <c r="F23" s="11">
        <v>826.68999999999937</v>
      </c>
      <c r="G23" s="11">
        <v>1074.9099999999999</v>
      </c>
      <c r="H23" s="11">
        <v>2774.1700000000005</v>
      </c>
      <c r="I23" s="11">
        <v>1204.06</v>
      </c>
      <c r="J23" s="11">
        <v>1211.9299999999998</v>
      </c>
      <c r="K23" s="11">
        <v>1134.19</v>
      </c>
      <c r="L23" s="11">
        <v>673.14</v>
      </c>
      <c r="M23" s="11">
        <v>815.18000000000029</v>
      </c>
      <c r="N23" s="11">
        <v>338.91</v>
      </c>
      <c r="O23" s="11">
        <v>39.85</v>
      </c>
      <c r="P23" s="11">
        <v>1248.4300000000003</v>
      </c>
      <c r="Q23" s="11">
        <v>280.92999999999995</v>
      </c>
      <c r="R23" s="11">
        <v>364.07999999999993</v>
      </c>
      <c r="S23" s="11">
        <v>156.88999999999996</v>
      </c>
      <c r="T23" s="11">
        <v>145.71000000000004</v>
      </c>
      <c r="U23" s="11">
        <v>138.41999999999999</v>
      </c>
      <c r="V23" s="11">
        <v>215.35</v>
      </c>
      <c r="W23" s="11">
        <v>82.670000000000016</v>
      </c>
      <c r="X23" s="11">
        <v>216.87000000000003</v>
      </c>
      <c r="Y23" s="12">
        <f t="shared" si="0"/>
        <v>15649.86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591.91999999999985</v>
      </c>
      <c r="D24" s="11">
        <v>341.77</v>
      </c>
      <c r="E24" s="11">
        <v>268.29999999999995</v>
      </c>
      <c r="F24" s="11">
        <v>181.50999999999996</v>
      </c>
      <c r="G24" s="11">
        <v>324.2</v>
      </c>
      <c r="H24" s="11">
        <v>1243.6599999999999</v>
      </c>
      <c r="I24" s="11">
        <v>2068.1600000000012</v>
      </c>
      <c r="J24" s="11">
        <v>1149.3099999999993</v>
      </c>
      <c r="K24" s="11">
        <v>1629</v>
      </c>
      <c r="L24" s="11">
        <v>535.32000000000016</v>
      </c>
      <c r="M24" s="11">
        <v>800.28999999999985</v>
      </c>
      <c r="N24" s="11">
        <v>298.01000000000005</v>
      </c>
      <c r="O24" s="11">
        <v>31.990000000000002</v>
      </c>
      <c r="P24" s="11">
        <v>886.50999999999931</v>
      </c>
      <c r="Q24" s="11">
        <v>55.03</v>
      </c>
      <c r="R24" s="11">
        <v>73.259999999999991</v>
      </c>
      <c r="S24" s="11">
        <v>118.95000000000002</v>
      </c>
      <c r="T24" s="11">
        <v>71.06</v>
      </c>
      <c r="U24" s="11">
        <v>42</v>
      </c>
      <c r="V24" s="11">
        <v>107.61</v>
      </c>
      <c r="W24" s="11">
        <v>39.61</v>
      </c>
      <c r="X24" s="11">
        <v>232.74999999999997</v>
      </c>
      <c r="Y24" s="12">
        <f t="shared" si="0"/>
        <v>11090.22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576.88000000000011</v>
      </c>
      <c r="D25" s="11">
        <v>252.73</v>
      </c>
      <c r="E25" s="11">
        <v>224.79</v>
      </c>
      <c r="F25" s="11">
        <v>141.60999999999999</v>
      </c>
      <c r="G25" s="11">
        <v>254.85999999999996</v>
      </c>
      <c r="H25" s="11">
        <v>1134.2000000000003</v>
      </c>
      <c r="I25" s="11">
        <v>1155.4899999999991</v>
      </c>
      <c r="J25" s="11">
        <v>2134.5299999999993</v>
      </c>
      <c r="K25" s="11">
        <v>1971.1700000000003</v>
      </c>
      <c r="L25" s="11">
        <v>1496.99</v>
      </c>
      <c r="M25" s="11">
        <v>1510.9700000000005</v>
      </c>
      <c r="N25" s="11">
        <v>549.04999999999995</v>
      </c>
      <c r="O25" s="11">
        <v>55.33</v>
      </c>
      <c r="P25" s="11">
        <v>415.18999999999994</v>
      </c>
      <c r="Q25" s="11">
        <v>116.75000000000001</v>
      </c>
      <c r="R25" s="11">
        <v>101.01</v>
      </c>
      <c r="S25" s="11">
        <v>160.69999999999996</v>
      </c>
      <c r="T25" s="11">
        <v>161.75</v>
      </c>
      <c r="U25" s="11">
        <v>57.5</v>
      </c>
      <c r="V25" s="11">
        <v>142.55000000000001</v>
      </c>
      <c r="W25" s="11">
        <v>54.81</v>
      </c>
      <c r="X25" s="11">
        <v>358.28000000000009</v>
      </c>
      <c r="Y25" s="12">
        <f t="shared" si="0"/>
        <v>13027.14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845.83000000000027</v>
      </c>
      <c r="D26" s="11">
        <v>460.54000000000008</v>
      </c>
      <c r="E26" s="11">
        <v>416.53999999999991</v>
      </c>
      <c r="F26" s="11">
        <v>389.4</v>
      </c>
      <c r="G26" s="11">
        <v>386.99</v>
      </c>
      <c r="H26" s="11">
        <v>1173.0300000000002</v>
      </c>
      <c r="I26" s="11">
        <v>1653.91</v>
      </c>
      <c r="J26" s="11">
        <v>1911.2300000000002</v>
      </c>
      <c r="K26" s="11">
        <v>3830.4000000000005</v>
      </c>
      <c r="L26" s="11">
        <v>1906.9100000000012</v>
      </c>
      <c r="M26" s="11">
        <v>3837.0800000000017</v>
      </c>
      <c r="N26" s="11">
        <v>1002.3699999999998</v>
      </c>
      <c r="O26" s="11">
        <v>138.64999999999998</v>
      </c>
      <c r="P26" s="11">
        <v>1245.1900000000003</v>
      </c>
      <c r="Q26" s="11">
        <v>171.98000000000002</v>
      </c>
      <c r="R26" s="11">
        <v>208.47000000000006</v>
      </c>
      <c r="S26" s="11">
        <v>286.91000000000003</v>
      </c>
      <c r="T26" s="11">
        <v>256.95999999999998</v>
      </c>
      <c r="U26" s="11">
        <v>96.84</v>
      </c>
      <c r="V26" s="11">
        <v>215.32999999999998</v>
      </c>
      <c r="W26" s="11">
        <v>45.83</v>
      </c>
      <c r="X26" s="11">
        <v>441.99999999999994</v>
      </c>
      <c r="Y26" s="12">
        <f t="shared" si="0"/>
        <v>20922.39000000001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466.08</v>
      </c>
      <c r="D27" s="11">
        <v>184.32000000000002</v>
      </c>
      <c r="E27" s="11">
        <v>283.14999999999998</v>
      </c>
      <c r="F27" s="11">
        <v>136.05000000000001</v>
      </c>
      <c r="G27" s="11">
        <v>361.90999999999991</v>
      </c>
      <c r="H27" s="11">
        <v>585.5</v>
      </c>
      <c r="I27" s="11">
        <v>619.1600000000002</v>
      </c>
      <c r="J27" s="11">
        <v>1515.4899999999998</v>
      </c>
      <c r="K27" s="11">
        <v>1874.7800000000009</v>
      </c>
      <c r="L27" s="11">
        <v>2875.4300000000012</v>
      </c>
      <c r="M27" s="11">
        <v>2992.3200000000006</v>
      </c>
      <c r="N27" s="11">
        <v>1265.3700000000003</v>
      </c>
      <c r="O27" s="11">
        <v>83.22</v>
      </c>
      <c r="P27" s="11">
        <v>588.68999999999983</v>
      </c>
      <c r="Q27" s="11">
        <v>70.37</v>
      </c>
      <c r="R27" s="11">
        <v>102.55000000000001</v>
      </c>
      <c r="S27" s="11">
        <v>286.42999999999995</v>
      </c>
      <c r="T27" s="11">
        <v>73.849999999999994</v>
      </c>
      <c r="U27" s="11">
        <v>64.73</v>
      </c>
      <c r="V27" s="11">
        <v>102.70000000000002</v>
      </c>
      <c r="W27" s="11">
        <v>33.07</v>
      </c>
      <c r="X27" s="11">
        <v>181.56999999999996</v>
      </c>
      <c r="Y27" s="12">
        <f t="shared" si="0"/>
        <v>14746.740000000003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656.30000000000007</v>
      </c>
      <c r="D28" s="11">
        <v>360.28000000000009</v>
      </c>
      <c r="E28" s="11">
        <v>288.21000000000004</v>
      </c>
      <c r="F28" s="11">
        <v>136.75</v>
      </c>
      <c r="G28" s="11">
        <v>367.56</v>
      </c>
      <c r="H28" s="11">
        <v>749.44000000000017</v>
      </c>
      <c r="I28" s="11">
        <v>808.74999999999989</v>
      </c>
      <c r="J28" s="11">
        <v>1543.7000000000005</v>
      </c>
      <c r="K28" s="11">
        <v>3837.9900000000021</v>
      </c>
      <c r="L28" s="11">
        <v>3026.4700000000003</v>
      </c>
      <c r="M28" s="11">
        <v>6223.6499999999878</v>
      </c>
      <c r="N28" s="11">
        <v>1488.65</v>
      </c>
      <c r="O28" s="11">
        <v>118.66999999999999</v>
      </c>
      <c r="P28" s="11">
        <v>727.20000000000016</v>
      </c>
      <c r="Q28" s="11">
        <v>84.79</v>
      </c>
      <c r="R28" s="11">
        <v>105.01</v>
      </c>
      <c r="S28" s="11">
        <v>313.75</v>
      </c>
      <c r="T28" s="11">
        <v>149</v>
      </c>
      <c r="U28" s="11">
        <v>65.03</v>
      </c>
      <c r="V28" s="11">
        <v>69.67</v>
      </c>
      <c r="W28" s="11">
        <v>35.620000000000005</v>
      </c>
      <c r="X28" s="11">
        <v>258.43</v>
      </c>
      <c r="Y28" s="12">
        <f t="shared" si="0"/>
        <v>21414.919999999987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294.69000000000005</v>
      </c>
      <c r="D29" s="11">
        <v>249.41</v>
      </c>
      <c r="E29" s="11">
        <v>128.10000000000002</v>
      </c>
      <c r="F29" s="11">
        <v>33.14</v>
      </c>
      <c r="G29" s="11">
        <v>216.37000000000006</v>
      </c>
      <c r="H29" s="11">
        <v>378.47</v>
      </c>
      <c r="I29" s="11">
        <v>292.46000000000004</v>
      </c>
      <c r="J29" s="11">
        <v>441.81000000000006</v>
      </c>
      <c r="K29" s="11">
        <v>1113.7099999999996</v>
      </c>
      <c r="L29" s="11">
        <v>1252.7899999999997</v>
      </c>
      <c r="M29" s="11">
        <v>1415.5300000000007</v>
      </c>
      <c r="N29" s="11">
        <v>769.5599999999996</v>
      </c>
      <c r="O29" s="11">
        <v>17.100000000000001</v>
      </c>
      <c r="P29" s="11">
        <v>316.01000000000005</v>
      </c>
      <c r="Q29" s="11">
        <v>25.85</v>
      </c>
      <c r="R29" s="11">
        <v>15.42</v>
      </c>
      <c r="S29" s="11">
        <v>102.36</v>
      </c>
      <c r="T29" s="11">
        <v>36.869999999999997</v>
      </c>
      <c r="U29" s="11">
        <v>44.650000000000006</v>
      </c>
      <c r="V29" s="11">
        <v>51.58</v>
      </c>
      <c r="W29" s="11">
        <v>29.14</v>
      </c>
      <c r="X29" s="11">
        <v>285.86</v>
      </c>
      <c r="Y29" s="12">
        <f t="shared" si="0"/>
        <v>7510.88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36.29</v>
      </c>
      <c r="D30" s="11">
        <v>26.620000000000005</v>
      </c>
      <c r="E30" s="11">
        <v>1.89</v>
      </c>
      <c r="F30" s="11">
        <v>35.72</v>
      </c>
      <c r="G30" s="11">
        <v>20.68</v>
      </c>
      <c r="H30" s="11">
        <v>43.48</v>
      </c>
      <c r="I30" s="11">
        <v>30.71</v>
      </c>
      <c r="J30" s="11">
        <v>58.980000000000004</v>
      </c>
      <c r="K30" s="11">
        <v>127.39999999999995</v>
      </c>
      <c r="L30" s="11">
        <v>86.19</v>
      </c>
      <c r="M30" s="11">
        <v>68.33</v>
      </c>
      <c r="N30" s="11">
        <v>13.959999999999999</v>
      </c>
      <c r="O30" s="11">
        <v>493.5100000000009</v>
      </c>
      <c r="P30" s="11">
        <v>69.989999999999995</v>
      </c>
      <c r="Q30" s="11">
        <v>20.07</v>
      </c>
      <c r="R30" s="11">
        <v>6.71</v>
      </c>
      <c r="S30" s="11">
        <v>6.28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292.28000000000014</v>
      </c>
      <c r="Y30" s="12">
        <f t="shared" si="0"/>
        <v>1453.140000000001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2263.9700000000012</v>
      </c>
      <c r="D31" s="11">
        <v>2080.7200000000012</v>
      </c>
      <c r="E31" s="11">
        <v>1981.1700000000021</v>
      </c>
      <c r="F31" s="11">
        <v>1124.3999999999999</v>
      </c>
      <c r="G31" s="11">
        <v>1094.7599999999998</v>
      </c>
      <c r="H31" s="11">
        <v>1150.6500000000003</v>
      </c>
      <c r="I31" s="11">
        <v>835.85999999999945</v>
      </c>
      <c r="J31" s="11">
        <v>424.92999999999995</v>
      </c>
      <c r="K31" s="11">
        <v>1330.0600000000002</v>
      </c>
      <c r="L31" s="11">
        <v>600.54999999999984</v>
      </c>
      <c r="M31" s="11">
        <v>852.92000000000019</v>
      </c>
      <c r="N31" s="11">
        <v>264.72999999999996</v>
      </c>
      <c r="O31" s="11">
        <v>74.55</v>
      </c>
      <c r="P31" s="11">
        <v>7379.9500000000071</v>
      </c>
      <c r="Q31" s="11">
        <v>533.67999999999984</v>
      </c>
      <c r="R31" s="11">
        <v>827.7</v>
      </c>
      <c r="S31" s="11">
        <v>154.82999999999998</v>
      </c>
      <c r="T31" s="11">
        <v>1848.400000000001</v>
      </c>
      <c r="U31" s="11">
        <v>1460.3100000000009</v>
      </c>
      <c r="V31" s="11">
        <v>666.96999999999991</v>
      </c>
      <c r="W31" s="11">
        <v>141.89999999999998</v>
      </c>
      <c r="X31" s="11">
        <v>307.86</v>
      </c>
      <c r="Y31" s="12">
        <f t="shared" si="0"/>
        <v>27400.870000000017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1107.78</v>
      </c>
      <c r="D32" s="11">
        <v>589.16999999999985</v>
      </c>
      <c r="E32" s="11">
        <v>574.62000000000012</v>
      </c>
      <c r="F32" s="11">
        <v>469.26999999999981</v>
      </c>
      <c r="G32" s="11">
        <v>1025.2400000000002</v>
      </c>
      <c r="H32" s="11">
        <v>295</v>
      </c>
      <c r="I32" s="11">
        <v>67.38</v>
      </c>
      <c r="J32" s="11">
        <v>101.83000000000001</v>
      </c>
      <c r="K32" s="11">
        <v>208.57999999999998</v>
      </c>
      <c r="L32" s="11">
        <v>57.66</v>
      </c>
      <c r="M32" s="11">
        <v>54.629999999999995</v>
      </c>
      <c r="N32" s="11">
        <v>23.01</v>
      </c>
      <c r="O32" s="11">
        <v>3.51</v>
      </c>
      <c r="P32" s="11">
        <v>530.16</v>
      </c>
      <c r="Q32" s="11">
        <v>2366.8200000000006</v>
      </c>
      <c r="R32" s="11">
        <v>1702.9600000000012</v>
      </c>
      <c r="S32" s="11">
        <v>39.71</v>
      </c>
      <c r="T32" s="11">
        <v>99.330000000000013</v>
      </c>
      <c r="U32" s="11">
        <v>68.599999999999994</v>
      </c>
      <c r="V32" s="11">
        <v>215.70000000000002</v>
      </c>
      <c r="W32" s="11">
        <v>389.07</v>
      </c>
      <c r="X32" s="11">
        <v>94.939999999999984</v>
      </c>
      <c r="Y32" s="12">
        <f t="shared" si="0"/>
        <v>10084.970000000003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1306.4299999999998</v>
      </c>
      <c r="D33" s="11">
        <v>984.07999999999981</v>
      </c>
      <c r="E33" s="11">
        <v>758.92000000000007</v>
      </c>
      <c r="F33" s="11">
        <v>623.29</v>
      </c>
      <c r="G33" s="11">
        <v>947.55999999999949</v>
      </c>
      <c r="H33" s="11">
        <v>473.22999999999985</v>
      </c>
      <c r="I33" s="11">
        <v>137.26</v>
      </c>
      <c r="J33" s="11">
        <v>89.34</v>
      </c>
      <c r="K33" s="11">
        <v>192.24</v>
      </c>
      <c r="L33" s="11">
        <v>93.91</v>
      </c>
      <c r="M33" s="11">
        <v>123.94</v>
      </c>
      <c r="N33" s="11">
        <v>21.939999999999998</v>
      </c>
      <c r="O33" s="11">
        <v>6.71</v>
      </c>
      <c r="P33" s="11">
        <v>798.7600000000001</v>
      </c>
      <c r="Q33" s="11">
        <v>1623.1600000000019</v>
      </c>
      <c r="R33" s="11">
        <v>4151.1499999999987</v>
      </c>
      <c r="S33" s="11">
        <v>85.61</v>
      </c>
      <c r="T33" s="11">
        <v>82.77</v>
      </c>
      <c r="U33" s="11">
        <v>131.20999999999998</v>
      </c>
      <c r="V33" s="11">
        <v>805.06999999999982</v>
      </c>
      <c r="W33" s="11">
        <v>302.80999999999983</v>
      </c>
      <c r="X33" s="11">
        <v>245.85999999999999</v>
      </c>
      <c r="Y33" s="12">
        <f t="shared" si="0"/>
        <v>13985.249999999998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196.33999999999997</v>
      </c>
      <c r="D34" s="11">
        <v>131.65</v>
      </c>
      <c r="E34" s="11">
        <v>80.929999999999993</v>
      </c>
      <c r="F34" s="11">
        <v>38.119999999999997</v>
      </c>
      <c r="G34" s="11">
        <v>73.53</v>
      </c>
      <c r="H34" s="11">
        <v>161.32999999999998</v>
      </c>
      <c r="I34" s="11">
        <v>136.54999999999995</v>
      </c>
      <c r="J34" s="11">
        <v>149.91999999999996</v>
      </c>
      <c r="K34" s="11">
        <v>303.89999999999998</v>
      </c>
      <c r="L34" s="11">
        <v>270.13</v>
      </c>
      <c r="M34" s="11">
        <v>312.03000000000003</v>
      </c>
      <c r="N34" s="11">
        <v>95.620000000000019</v>
      </c>
      <c r="O34" s="11">
        <v>6.28</v>
      </c>
      <c r="P34" s="11">
        <v>127.24999999999999</v>
      </c>
      <c r="Q34" s="11">
        <v>31.510000000000005</v>
      </c>
      <c r="R34" s="11">
        <v>67.039999999999992</v>
      </c>
      <c r="S34" s="11">
        <v>899.14999999999986</v>
      </c>
      <c r="T34" s="11">
        <v>25.44</v>
      </c>
      <c r="U34" s="11">
        <v>9.84</v>
      </c>
      <c r="V34" s="11">
        <v>70.159999999999982</v>
      </c>
      <c r="W34" s="11">
        <v>5.37</v>
      </c>
      <c r="X34" s="11">
        <v>440.18000000000006</v>
      </c>
      <c r="Y34" s="12">
        <f t="shared" si="0"/>
        <v>3632.2699999999995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641.53</v>
      </c>
      <c r="D35" s="11">
        <v>471.10000000000008</v>
      </c>
      <c r="E35" s="11">
        <v>159.30000000000001</v>
      </c>
      <c r="F35" s="11">
        <v>209.41</v>
      </c>
      <c r="G35" s="11">
        <v>255.16999999999996</v>
      </c>
      <c r="H35" s="11">
        <v>142.45000000000002</v>
      </c>
      <c r="I35" s="11">
        <v>71.06</v>
      </c>
      <c r="J35" s="11">
        <v>150.81</v>
      </c>
      <c r="K35" s="11">
        <v>175.40999999999997</v>
      </c>
      <c r="L35" s="11">
        <v>64.039999999999992</v>
      </c>
      <c r="M35" s="11">
        <v>147.13999999999999</v>
      </c>
      <c r="N35" s="11">
        <v>45.72</v>
      </c>
      <c r="O35" s="11">
        <v>5.86</v>
      </c>
      <c r="P35" s="11">
        <v>1958.2700000000007</v>
      </c>
      <c r="Q35" s="11">
        <v>65.460000000000008</v>
      </c>
      <c r="R35" s="11">
        <v>103.77000000000001</v>
      </c>
      <c r="S35" s="11">
        <v>25.44</v>
      </c>
      <c r="T35" s="11">
        <v>6573.8099999999904</v>
      </c>
      <c r="U35" s="11">
        <v>3185.3400000000006</v>
      </c>
      <c r="V35" s="11">
        <v>82.3</v>
      </c>
      <c r="W35" s="11">
        <v>69.239999999999995</v>
      </c>
      <c r="X35" s="11">
        <v>230.71000000000004</v>
      </c>
      <c r="Y35" s="12">
        <f t="shared" si="0"/>
        <v>14833.339999999989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404.87</v>
      </c>
      <c r="D36" s="11">
        <v>326.38999999999987</v>
      </c>
      <c r="E36" s="11">
        <v>226.14999999999998</v>
      </c>
      <c r="F36" s="11">
        <v>83.319999999999979</v>
      </c>
      <c r="G36" s="11">
        <v>311.67000000000007</v>
      </c>
      <c r="H36" s="11">
        <v>125.03999999999999</v>
      </c>
      <c r="I36" s="11">
        <v>43.87</v>
      </c>
      <c r="J36" s="11">
        <v>63.46</v>
      </c>
      <c r="K36" s="11">
        <v>143.61000000000004</v>
      </c>
      <c r="L36" s="11">
        <v>90.64</v>
      </c>
      <c r="M36" s="11">
        <v>64.710000000000008</v>
      </c>
      <c r="N36" s="11">
        <v>59.080000000000005</v>
      </c>
      <c r="O36" s="11">
        <v>2.9</v>
      </c>
      <c r="P36" s="11">
        <v>1361.1600000000005</v>
      </c>
      <c r="Q36" s="11">
        <v>70.37</v>
      </c>
      <c r="R36" s="11">
        <v>114.29</v>
      </c>
      <c r="S36" s="11">
        <v>9.84</v>
      </c>
      <c r="T36" s="11">
        <v>3111.8900000000003</v>
      </c>
      <c r="U36" s="11">
        <v>3077.6200000000031</v>
      </c>
      <c r="V36" s="11">
        <v>51.25</v>
      </c>
      <c r="W36" s="11">
        <v>35.15</v>
      </c>
      <c r="X36" s="11">
        <v>102.36000000000001</v>
      </c>
      <c r="Y36" s="12">
        <f t="shared" si="0"/>
        <v>9879.6400000000049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608.63000000000011</v>
      </c>
      <c r="D37" s="11">
        <v>361.78999999999991</v>
      </c>
      <c r="E37" s="11">
        <v>319.35999999999996</v>
      </c>
      <c r="F37" s="11">
        <v>340.28999999999996</v>
      </c>
      <c r="G37" s="11">
        <v>336.14999999999992</v>
      </c>
      <c r="H37" s="11">
        <v>269.47000000000008</v>
      </c>
      <c r="I37" s="11">
        <v>103.61000000000001</v>
      </c>
      <c r="J37" s="11">
        <v>114.47000000000001</v>
      </c>
      <c r="K37" s="11">
        <v>244.79999999999995</v>
      </c>
      <c r="L37" s="11">
        <v>100.79000000000002</v>
      </c>
      <c r="M37" s="11">
        <v>86.1</v>
      </c>
      <c r="N37" s="11">
        <v>36.53</v>
      </c>
      <c r="O37" s="11">
        <v>0</v>
      </c>
      <c r="P37" s="11">
        <v>728.51999999999987</v>
      </c>
      <c r="Q37" s="11">
        <v>236.82</v>
      </c>
      <c r="R37" s="11">
        <v>690.41999999999985</v>
      </c>
      <c r="S37" s="11">
        <v>62.329999999999991</v>
      </c>
      <c r="T37" s="11">
        <v>72.319999999999993</v>
      </c>
      <c r="U37" s="11">
        <v>45.55</v>
      </c>
      <c r="V37" s="11">
        <v>4600.9300000000012</v>
      </c>
      <c r="W37" s="11">
        <v>128.38000000000002</v>
      </c>
      <c r="X37" s="11">
        <v>226.24</v>
      </c>
      <c r="Y37" s="12">
        <f t="shared" si="0"/>
        <v>9713.5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388.2</v>
      </c>
      <c r="D38" s="11">
        <v>138.09999999999997</v>
      </c>
      <c r="E38" s="11">
        <v>160.48999999999998</v>
      </c>
      <c r="F38" s="11">
        <v>121.17</v>
      </c>
      <c r="G38" s="11">
        <v>202.73999999999998</v>
      </c>
      <c r="H38" s="11">
        <v>104.57000000000001</v>
      </c>
      <c r="I38" s="11">
        <v>33.31</v>
      </c>
      <c r="J38" s="11">
        <v>53.720000000000006</v>
      </c>
      <c r="K38" s="11">
        <v>44.65</v>
      </c>
      <c r="L38" s="11">
        <v>36.11</v>
      </c>
      <c r="M38" s="11">
        <v>35.620000000000005</v>
      </c>
      <c r="N38" s="11">
        <v>29.14</v>
      </c>
      <c r="O38" s="11">
        <v>0</v>
      </c>
      <c r="P38" s="11">
        <v>180.47999999999996</v>
      </c>
      <c r="Q38" s="11">
        <v>407.11999999999995</v>
      </c>
      <c r="R38" s="11">
        <v>261.61999999999989</v>
      </c>
      <c r="S38" s="11">
        <v>5.37</v>
      </c>
      <c r="T38" s="11">
        <v>59.239999999999995</v>
      </c>
      <c r="U38" s="11">
        <v>33.229999999999997</v>
      </c>
      <c r="V38" s="11">
        <v>149.41000000000003</v>
      </c>
      <c r="W38" s="11">
        <v>880.48999999999853</v>
      </c>
      <c r="X38" s="11">
        <v>88.8</v>
      </c>
      <c r="Y38" s="12">
        <f t="shared" si="0"/>
        <v>3413.5799999999981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192.98000000000002</v>
      </c>
      <c r="D39" s="11">
        <v>169.92999999999995</v>
      </c>
      <c r="E39" s="11">
        <v>194.74</v>
      </c>
      <c r="F39" s="11">
        <v>163.98999999999998</v>
      </c>
      <c r="G39" s="11">
        <v>255.56</v>
      </c>
      <c r="H39" s="11">
        <v>254.73000000000002</v>
      </c>
      <c r="I39" s="11">
        <v>186.53</v>
      </c>
      <c r="J39" s="11">
        <v>316.23</v>
      </c>
      <c r="K39" s="11">
        <v>414.7299999999999</v>
      </c>
      <c r="L39" s="11">
        <v>168.01</v>
      </c>
      <c r="M39" s="11">
        <v>419.02</v>
      </c>
      <c r="N39" s="11">
        <v>270.48</v>
      </c>
      <c r="O39" s="11">
        <v>293.2700000000001</v>
      </c>
      <c r="P39" s="11">
        <v>429.86</v>
      </c>
      <c r="Q39" s="11">
        <v>163.70000000000002</v>
      </c>
      <c r="R39" s="11">
        <v>284.02999999999997</v>
      </c>
      <c r="S39" s="11">
        <v>446.25</v>
      </c>
      <c r="T39" s="11">
        <v>281.15000000000003</v>
      </c>
      <c r="U39" s="11">
        <v>91.42</v>
      </c>
      <c r="V39" s="11">
        <v>228.44999999999996</v>
      </c>
      <c r="W39" s="11">
        <v>82.62</v>
      </c>
      <c r="X39" s="11">
        <v>97.08</v>
      </c>
      <c r="Y39" s="12">
        <f t="shared" si="0"/>
        <v>5404.7599999999993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24724.69000000001</v>
      </c>
      <c r="D40" s="15">
        <f t="shared" si="1"/>
        <v>18006.260000000002</v>
      </c>
      <c r="E40" s="15">
        <f t="shared" si="1"/>
        <v>18843.210000000003</v>
      </c>
      <c r="F40" s="15">
        <f t="shared" si="1"/>
        <v>11310.600000000002</v>
      </c>
      <c r="G40" s="15">
        <f t="shared" si="1"/>
        <v>16131.299999999997</v>
      </c>
      <c r="H40" s="15">
        <f t="shared" si="1"/>
        <v>15676.97</v>
      </c>
      <c r="I40" s="15">
        <f t="shared" si="1"/>
        <v>11044.97</v>
      </c>
      <c r="J40" s="15">
        <f t="shared" si="1"/>
        <v>12881.119999999995</v>
      </c>
      <c r="K40" s="15">
        <f t="shared" si="1"/>
        <v>21107.120000000014</v>
      </c>
      <c r="L40" s="15">
        <f t="shared" si="1"/>
        <v>14748.740000000005</v>
      </c>
      <c r="M40" s="15">
        <f t="shared" si="1"/>
        <v>21527.46999999999</v>
      </c>
      <c r="N40" s="15">
        <f t="shared" si="1"/>
        <v>7429.6099999999988</v>
      </c>
      <c r="O40" s="15">
        <f t="shared" si="1"/>
        <v>1463.5000000000009</v>
      </c>
      <c r="P40" s="15">
        <f t="shared" si="1"/>
        <v>27566.220000000008</v>
      </c>
      <c r="Q40" s="15">
        <f t="shared" si="1"/>
        <v>10078.350000000006</v>
      </c>
      <c r="R40" s="15">
        <f t="shared" si="1"/>
        <v>13985.570000000002</v>
      </c>
      <c r="S40" s="15">
        <f t="shared" si="1"/>
        <v>3627.81</v>
      </c>
      <c r="T40" s="15">
        <f t="shared" si="1"/>
        <v>14763.779999999992</v>
      </c>
      <c r="U40" s="15">
        <f t="shared" si="1"/>
        <v>9924.2700000000041</v>
      </c>
      <c r="V40" s="15">
        <f t="shared" si="1"/>
        <v>9786.36</v>
      </c>
      <c r="W40" s="15">
        <f t="shared" si="1"/>
        <v>3380.8599999999974</v>
      </c>
      <c r="X40" s="15">
        <f t="shared" si="1"/>
        <v>5146.4400000000005</v>
      </c>
      <c r="Y40" s="16">
        <f t="shared" si="1"/>
        <v>293155.22000000003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1239</v>
      </c>
      <c r="D18" s="11">
        <v>110</v>
      </c>
      <c r="E18" s="11">
        <v>48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1397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170</v>
      </c>
      <c r="D19" s="11">
        <v>425</v>
      </c>
      <c r="E19" s="11">
        <v>31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v>626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22</v>
      </c>
      <c r="D20" s="11">
        <v>0</v>
      </c>
      <c r="E20" s="11">
        <v>34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56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7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v>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1435</v>
      </c>
      <c r="D29" s="15">
        <v>542</v>
      </c>
      <c r="E29" s="15">
        <v>114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6">
        <v>2090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251</v>
      </c>
      <c r="C9" s="30"/>
      <c r="D9" s="30"/>
      <c r="E9" s="28" t="s">
        <v>253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98.6</v>
      </c>
      <c r="D18" s="11">
        <v>65.239999999999995</v>
      </c>
      <c r="E18" s="11">
        <v>17.05</v>
      </c>
      <c r="F18" s="11">
        <v>14.8</v>
      </c>
      <c r="G18" s="11">
        <v>0</v>
      </c>
      <c r="H18" s="11">
        <v>0</v>
      </c>
      <c r="I18" s="11">
        <v>0</v>
      </c>
      <c r="J18" s="11">
        <v>7.94</v>
      </c>
      <c r="K18" s="11">
        <v>0</v>
      </c>
      <c r="L18" s="11">
        <v>0</v>
      </c>
      <c r="M18" s="11">
        <v>0</v>
      </c>
      <c r="N18" s="12">
        <f t="shared" ref="N18:N28" si="0">SUM(C18:M18)</f>
        <v>203.63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103.53</v>
      </c>
      <c r="D19" s="11">
        <v>4.5599999999999996</v>
      </c>
      <c r="E19" s="11">
        <v>0</v>
      </c>
      <c r="F19" s="11">
        <v>0</v>
      </c>
      <c r="G19" s="11">
        <v>0</v>
      </c>
      <c r="H19" s="11">
        <v>6.55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114.64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46.45</v>
      </c>
      <c r="D20" s="11">
        <v>11.22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57.67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14.8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14.8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6.55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6.55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7.15</v>
      </c>
      <c r="D24" s="11">
        <v>26.53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33.68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270.52999999999997</v>
      </c>
      <c r="D29" s="15">
        <f t="shared" si="1"/>
        <v>114.1</v>
      </c>
      <c r="E29" s="15">
        <f t="shared" si="1"/>
        <v>17.05</v>
      </c>
      <c r="F29" s="15">
        <f t="shared" si="1"/>
        <v>14.8</v>
      </c>
      <c r="G29" s="15">
        <f t="shared" si="1"/>
        <v>0</v>
      </c>
      <c r="H29" s="15">
        <f t="shared" si="1"/>
        <v>6.55</v>
      </c>
      <c r="I29" s="15">
        <f t="shared" si="1"/>
        <v>0</v>
      </c>
      <c r="J29" s="15">
        <f t="shared" si="1"/>
        <v>7.94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430.97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10888.849999999999</v>
      </c>
      <c r="D18" s="11">
        <v>37.32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10926.169999999998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52.63</v>
      </c>
      <c r="D19" s="11">
        <v>8373.8599999999969</v>
      </c>
      <c r="E19" s="11">
        <v>0</v>
      </c>
      <c r="F19" s="11">
        <v>0</v>
      </c>
      <c r="G19" s="11">
        <v>0</v>
      </c>
      <c r="H19" s="11">
        <v>0</v>
      </c>
      <c r="I19" s="11">
        <v>13.72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8440.2099999999955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2706.64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2706.64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52.62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52.62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41.87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41.87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62.800000000000011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62.800000000000011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13.72</v>
      </c>
      <c r="E24" s="11">
        <v>0</v>
      </c>
      <c r="F24" s="11">
        <v>0</v>
      </c>
      <c r="G24" s="11">
        <v>0</v>
      </c>
      <c r="H24" s="11">
        <v>0</v>
      </c>
      <c r="I24" s="11">
        <v>703.50000000000023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717.22000000000025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370.98000000000019</v>
      </c>
      <c r="K25" s="11">
        <v>0</v>
      </c>
      <c r="L25" s="11">
        <v>0</v>
      </c>
      <c r="M25" s="11">
        <v>0</v>
      </c>
      <c r="N25" s="12">
        <f t="shared" si="0"/>
        <v>370.98000000000019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152.42000000000002</v>
      </c>
      <c r="M27" s="11">
        <v>0</v>
      </c>
      <c r="N27" s="12">
        <f t="shared" si="0"/>
        <v>152.42000000000002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10941.479999999998</v>
      </c>
      <c r="D29" s="15">
        <f t="shared" si="1"/>
        <v>8424.899999999996</v>
      </c>
      <c r="E29" s="15">
        <f t="shared" si="1"/>
        <v>2706.64</v>
      </c>
      <c r="F29" s="15">
        <f t="shared" si="1"/>
        <v>52.62</v>
      </c>
      <c r="G29" s="15">
        <f t="shared" si="1"/>
        <v>41.87</v>
      </c>
      <c r="H29" s="15">
        <f t="shared" si="1"/>
        <v>62.800000000000011</v>
      </c>
      <c r="I29" s="15">
        <f t="shared" si="1"/>
        <v>717.22000000000025</v>
      </c>
      <c r="J29" s="15">
        <f t="shared" si="1"/>
        <v>370.98000000000019</v>
      </c>
      <c r="K29" s="15">
        <f t="shared" si="1"/>
        <v>0</v>
      </c>
      <c r="L29" s="15">
        <f t="shared" si="1"/>
        <v>152.42000000000002</v>
      </c>
      <c r="M29" s="15">
        <f t="shared" si="1"/>
        <v>0</v>
      </c>
      <c r="N29" s="16">
        <f t="shared" si="1"/>
        <v>23470.929999999989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299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1769.2999999999997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1769.2999999999997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8.9</v>
      </c>
      <c r="D19" s="11">
        <v>1470.9200000000003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1479.8200000000004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621.13999999999976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621.13999999999976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5.31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5.31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13.469999999999999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13.469999999999999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124.73000000000002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124.73000000000002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75.66</v>
      </c>
      <c r="K25" s="11">
        <v>0</v>
      </c>
      <c r="L25" s="11">
        <v>0</v>
      </c>
      <c r="M25" s="11">
        <v>0</v>
      </c>
      <c r="N25" s="12">
        <f t="shared" si="0"/>
        <v>75.66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29.970000000000002</v>
      </c>
      <c r="M27" s="11">
        <v>0</v>
      </c>
      <c r="N27" s="12">
        <f t="shared" si="0"/>
        <v>29.970000000000002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1778.1999999999998</v>
      </c>
      <c r="D29" s="15">
        <f t="shared" si="1"/>
        <v>1470.9200000000003</v>
      </c>
      <c r="E29" s="15">
        <f t="shared" si="1"/>
        <v>621.13999999999976</v>
      </c>
      <c r="F29" s="15">
        <f t="shared" si="1"/>
        <v>0</v>
      </c>
      <c r="G29" s="15">
        <f t="shared" si="1"/>
        <v>5.31</v>
      </c>
      <c r="H29" s="15">
        <f t="shared" si="1"/>
        <v>13.469999999999999</v>
      </c>
      <c r="I29" s="15">
        <f t="shared" si="1"/>
        <v>124.73000000000002</v>
      </c>
      <c r="J29" s="15">
        <f t="shared" si="1"/>
        <v>75.66</v>
      </c>
      <c r="K29" s="15">
        <f t="shared" si="1"/>
        <v>0</v>
      </c>
      <c r="L29" s="15">
        <f t="shared" si="1"/>
        <v>29.970000000000002</v>
      </c>
      <c r="M29" s="15">
        <f t="shared" si="1"/>
        <v>0</v>
      </c>
      <c r="N29" s="16">
        <f t="shared" si="1"/>
        <v>4119.3999999999996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2633.849999999999</v>
      </c>
      <c r="D18" s="11">
        <v>8.9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2642.7499999999991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28.419999999999998</v>
      </c>
      <c r="D19" s="11">
        <v>1983.9899999999993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2012.4099999999994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694.27999999999975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694.27999999999975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2.68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2.68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12.379999999999999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12.379999999999999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13.72</v>
      </c>
      <c r="E24" s="11">
        <v>0</v>
      </c>
      <c r="F24" s="11">
        <v>0</v>
      </c>
      <c r="G24" s="11">
        <v>0</v>
      </c>
      <c r="H24" s="11">
        <v>0</v>
      </c>
      <c r="I24" s="11">
        <v>197.58999999999995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211.30999999999995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51.41</v>
      </c>
      <c r="K25" s="11">
        <v>0</v>
      </c>
      <c r="L25" s="11">
        <v>0</v>
      </c>
      <c r="M25" s="11">
        <v>0</v>
      </c>
      <c r="N25" s="12">
        <f t="shared" si="0"/>
        <v>51.41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29.970000000000002</v>
      </c>
      <c r="M27" s="11">
        <v>0</v>
      </c>
      <c r="N27" s="12">
        <f t="shared" si="0"/>
        <v>29.970000000000002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2662.2699999999991</v>
      </c>
      <c r="D29" s="15">
        <f t="shared" si="1"/>
        <v>2006.6099999999994</v>
      </c>
      <c r="E29" s="15">
        <f t="shared" si="1"/>
        <v>694.27999999999975</v>
      </c>
      <c r="F29" s="15">
        <f t="shared" si="1"/>
        <v>0</v>
      </c>
      <c r="G29" s="15">
        <f t="shared" si="1"/>
        <v>2.68</v>
      </c>
      <c r="H29" s="15">
        <f t="shared" si="1"/>
        <v>12.379999999999999</v>
      </c>
      <c r="I29" s="15">
        <f t="shared" si="1"/>
        <v>197.58999999999995</v>
      </c>
      <c r="J29" s="15">
        <f t="shared" si="1"/>
        <v>51.41</v>
      </c>
      <c r="K29" s="15">
        <f t="shared" si="1"/>
        <v>0</v>
      </c>
      <c r="L29" s="15">
        <f t="shared" si="1"/>
        <v>29.970000000000002</v>
      </c>
      <c r="M29" s="15">
        <f t="shared" si="1"/>
        <v>0</v>
      </c>
      <c r="N29" s="16">
        <f t="shared" si="1"/>
        <v>5657.1899999999978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5413</v>
      </c>
      <c r="D18" s="11">
        <v>20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5433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3547</v>
      </c>
      <c r="E19" s="11">
        <v>0</v>
      </c>
      <c r="F19" s="11">
        <v>0</v>
      </c>
      <c r="G19" s="11">
        <v>0</v>
      </c>
      <c r="H19" s="11">
        <v>0</v>
      </c>
      <c r="I19" s="11">
        <v>14</v>
      </c>
      <c r="J19" s="11">
        <v>0</v>
      </c>
      <c r="K19" s="11">
        <v>0</v>
      </c>
      <c r="L19" s="11">
        <v>0</v>
      </c>
      <c r="M19" s="11">
        <v>0</v>
      </c>
      <c r="N19" s="12">
        <v>3561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1095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1095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13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13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23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23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321</v>
      </c>
      <c r="J24" s="11">
        <v>0</v>
      </c>
      <c r="K24" s="11">
        <v>0</v>
      </c>
      <c r="L24" s="11">
        <v>0</v>
      </c>
      <c r="M24" s="11">
        <v>0</v>
      </c>
      <c r="N24" s="12">
        <v>321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209</v>
      </c>
      <c r="K25" s="11">
        <v>0</v>
      </c>
      <c r="L25" s="11">
        <v>0</v>
      </c>
      <c r="M25" s="11">
        <v>0</v>
      </c>
      <c r="N25" s="12">
        <v>209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71</v>
      </c>
      <c r="M27" s="11">
        <v>0</v>
      </c>
      <c r="N27" s="12">
        <v>71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5413</v>
      </c>
      <c r="D29" s="15">
        <v>3567</v>
      </c>
      <c r="E29" s="15">
        <v>1095</v>
      </c>
      <c r="F29" s="15">
        <v>13</v>
      </c>
      <c r="G29" s="15">
        <v>23</v>
      </c>
      <c r="H29" s="15">
        <v>0</v>
      </c>
      <c r="I29" s="15">
        <v>335</v>
      </c>
      <c r="J29" s="15">
        <v>209</v>
      </c>
      <c r="K29" s="15">
        <v>0</v>
      </c>
      <c r="L29" s="15">
        <v>71</v>
      </c>
      <c r="M29" s="15">
        <v>0</v>
      </c>
      <c r="N29" s="16">
        <v>10726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47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22948.690000000079</v>
      </c>
      <c r="D18" s="11">
        <v>4467.9600000000028</v>
      </c>
      <c r="E18" s="11">
        <v>1539.3500000000001</v>
      </c>
      <c r="F18" s="11">
        <v>19.09</v>
      </c>
      <c r="G18" s="11">
        <v>0</v>
      </c>
      <c r="H18" s="11">
        <v>57.379999999999995</v>
      </c>
      <c r="I18" s="11">
        <v>427.60000000000014</v>
      </c>
      <c r="J18" s="11">
        <v>73.56</v>
      </c>
      <c r="K18" s="11">
        <v>13.870000000000001</v>
      </c>
      <c r="L18" s="11">
        <v>9.18</v>
      </c>
      <c r="M18" s="11">
        <v>1059.45</v>
      </c>
      <c r="N18" s="12">
        <f t="shared" ref="N18:N28" si="0">SUM(C18:M18)</f>
        <v>30616.130000000081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6635.0599999999986</v>
      </c>
      <c r="D19" s="11">
        <v>15419.770000000037</v>
      </c>
      <c r="E19" s="11">
        <v>958.14999999999964</v>
      </c>
      <c r="F19" s="11">
        <v>0</v>
      </c>
      <c r="G19" s="11">
        <v>0</v>
      </c>
      <c r="H19" s="11">
        <v>14.54</v>
      </c>
      <c r="I19" s="11">
        <v>143.77000000000001</v>
      </c>
      <c r="J19" s="11">
        <v>37.72</v>
      </c>
      <c r="K19" s="11">
        <v>10.51</v>
      </c>
      <c r="L19" s="11">
        <v>93.070000000000022</v>
      </c>
      <c r="M19" s="11">
        <v>1380.4599999999998</v>
      </c>
      <c r="N19" s="12">
        <f t="shared" si="0"/>
        <v>24693.050000000032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2058.36</v>
      </c>
      <c r="D20" s="11">
        <v>655.5899999999998</v>
      </c>
      <c r="E20" s="11">
        <v>3830.7700000000004</v>
      </c>
      <c r="F20" s="11">
        <v>9.68</v>
      </c>
      <c r="G20" s="11">
        <v>0</v>
      </c>
      <c r="H20" s="11">
        <v>17.350000000000001</v>
      </c>
      <c r="I20" s="11">
        <v>27.310000000000002</v>
      </c>
      <c r="J20" s="11">
        <v>0</v>
      </c>
      <c r="K20" s="11">
        <v>0</v>
      </c>
      <c r="L20" s="11">
        <v>0</v>
      </c>
      <c r="M20" s="11">
        <v>178.20000000000005</v>
      </c>
      <c r="N20" s="12">
        <f t="shared" si="0"/>
        <v>6777.2600000000011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93.460000000000008</v>
      </c>
      <c r="D21" s="11">
        <v>52.85</v>
      </c>
      <c r="E21" s="11">
        <v>234.10999999999999</v>
      </c>
      <c r="F21" s="11">
        <v>114.1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8.67</v>
      </c>
      <c r="N21" s="12">
        <f t="shared" si="0"/>
        <v>503.19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75.55</v>
      </c>
      <c r="D22" s="11">
        <v>32.809999999999995</v>
      </c>
      <c r="E22" s="11">
        <v>7.42</v>
      </c>
      <c r="F22" s="11">
        <v>0</v>
      </c>
      <c r="G22" s="11">
        <v>24.689999999999998</v>
      </c>
      <c r="H22" s="11">
        <v>8.52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154.29999999999998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364.55</v>
      </c>
      <c r="D23" s="11">
        <v>60.540000000000006</v>
      </c>
      <c r="E23" s="11">
        <v>37.800000000000004</v>
      </c>
      <c r="F23" s="11">
        <v>0</v>
      </c>
      <c r="G23" s="11">
        <v>6.09</v>
      </c>
      <c r="H23" s="11">
        <v>74.839999999999989</v>
      </c>
      <c r="I23" s="11">
        <v>17.41</v>
      </c>
      <c r="J23" s="11">
        <v>0</v>
      </c>
      <c r="K23" s="11">
        <v>0</v>
      </c>
      <c r="L23" s="11">
        <v>0</v>
      </c>
      <c r="M23" s="11">
        <v>23.26</v>
      </c>
      <c r="N23" s="12">
        <f t="shared" si="0"/>
        <v>584.49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846.27999999999975</v>
      </c>
      <c r="D24" s="11">
        <v>226.19</v>
      </c>
      <c r="E24" s="11">
        <v>45.08</v>
      </c>
      <c r="F24" s="11">
        <v>0</v>
      </c>
      <c r="G24" s="11">
        <v>0</v>
      </c>
      <c r="H24" s="11">
        <v>14.95</v>
      </c>
      <c r="I24" s="11">
        <v>513.86000000000013</v>
      </c>
      <c r="J24" s="11">
        <v>44.230000000000004</v>
      </c>
      <c r="K24" s="11">
        <v>0</v>
      </c>
      <c r="L24" s="11">
        <v>0</v>
      </c>
      <c r="M24" s="11">
        <v>83.96</v>
      </c>
      <c r="N24" s="12">
        <f t="shared" si="0"/>
        <v>1774.55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571.13000000000011</v>
      </c>
      <c r="D25" s="11">
        <v>86.36</v>
      </c>
      <c r="E25" s="11">
        <v>90.940000000000012</v>
      </c>
      <c r="F25" s="11">
        <v>5.41</v>
      </c>
      <c r="G25" s="11">
        <v>0</v>
      </c>
      <c r="H25" s="11">
        <v>12.98</v>
      </c>
      <c r="I25" s="11">
        <v>12.3</v>
      </c>
      <c r="J25" s="11">
        <v>450.62</v>
      </c>
      <c r="K25" s="11">
        <v>0</v>
      </c>
      <c r="L25" s="11">
        <v>0</v>
      </c>
      <c r="M25" s="11">
        <v>62.849999999999994</v>
      </c>
      <c r="N25" s="12">
        <f t="shared" si="0"/>
        <v>1292.5900000000001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32.980000000000004</v>
      </c>
      <c r="D26" s="11">
        <v>86.9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32.01</v>
      </c>
      <c r="L26" s="11">
        <v>0</v>
      </c>
      <c r="M26" s="11">
        <v>37.450000000000003</v>
      </c>
      <c r="N26" s="12">
        <f t="shared" si="0"/>
        <v>189.34000000000003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80.910000000000011</v>
      </c>
      <c r="D27" s="11">
        <v>112.04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129.53</v>
      </c>
      <c r="M27" s="11">
        <v>151.37000000000003</v>
      </c>
      <c r="N27" s="12">
        <f t="shared" si="0"/>
        <v>488.54000000000008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222.31</v>
      </c>
      <c r="D28" s="11">
        <v>85.02</v>
      </c>
      <c r="E28" s="11">
        <v>10.1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21.09</v>
      </c>
      <c r="N28" s="12">
        <f t="shared" si="0"/>
        <v>338.52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33929.280000000079</v>
      </c>
      <c r="D29" s="15">
        <f t="shared" si="1"/>
        <v>21286.030000000042</v>
      </c>
      <c r="E29" s="15">
        <f t="shared" si="1"/>
        <v>6768.41</v>
      </c>
      <c r="F29" s="15">
        <f t="shared" si="1"/>
        <v>148.28</v>
      </c>
      <c r="G29" s="15">
        <f t="shared" si="1"/>
        <v>30.779999999999998</v>
      </c>
      <c r="H29" s="15">
        <f t="shared" si="1"/>
        <v>200.55999999999995</v>
      </c>
      <c r="I29" s="15">
        <f t="shared" si="1"/>
        <v>1142.2500000000002</v>
      </c>
      <c r="J29" s="15">
        <f t="shared" si="1"/>
        <v>606.13</v>
      </c>
      <c r="K29" s="15">
        <f t="shared" si="1"/>
        <v>56.39</v>
      </c>
      <c r="L29" s="15">
        <f t="shared" si="1"/>
        <v>231.78000000000003</v>
      </c>
      <c r="M29" s="15">
        <f t="shared" si="1"/>
        <v>3012.0699999999997</v>
      </c>
      <c r="N29" s="16">
        <f t="shared" si="1"/>
        <v>67411.960000000108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  <pageSetup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13251.509999999998</v>
      </c>
      <c r="D18" s="11">
        <v>3122.4300000000017</v>
      </c>
      <c r="E18" s="11">
        <v>1070.22</v>
      </c>
      <c r="F18" s="11">
        <v>8.91</v>
      </c>
      <c r="G18" s="11">
        <v>0</v>
      </c>
      <c r="H18" s="11">
        <v>20.57</v>
      </c>
      <c r="I18" s="11">
        <v>225.73999999999998</v>
      </c>
      <c r="J18" s="11">
        <v>73.56</v>
      </c>
      <c r="K18" s="11">
        <v>0</v>
      </c>
      <c r="L18" s="11">
        <v>9.18</v>
      </c>
      <c r="M18" s="11">
        <v>648.65</v>
      </c>
      <c r="N18" s="12">
        <f t="shared" ref="N18:N28" si="0">SUM(C18:M18)</f>
        <v>18430.770000000004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4413.020000000005</v>
      </c>
      <c r="D19" s="11">
        <v>9037.7600000000057</v>
      </c>
      <c r="E19" s="11">
        <v>727.21999999999991</v>
      </c>
      <c r="F19" s="11">
        <v>0</v>
      </c>
      <c r="G19" s="11">
        <v>0</v>
      </c>
      <c r="H19" s="11">
        <v>14.54</v>
      </c>
      <c r="I19" s="11">
        <v>88.76</v>
      </c>
      <c r="J19" s="11">
        <v>27.32</v>
      </c>
      <c r="K19" s="11">
        <v>10.51</v>
      </c>
      <c r="L19" s="11">
        <v>41.18</v>
      </c>
      <c r="M19" s="11">
        <v>967.44999999999982</v>
      </c>
      <c r="N19" s="12">
        <f t="shared" si="0"/>
        <v>15327.760000000009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1349.8900000000006</v>
      </c>
      <c r="D20" s="11">
        <v>468.82999999999993</v>
      </c>
      <c r="E20" s="11">
        <v>2360.4899999999998</v>
      </c>
      <c r="F20" s="11">
        <v>9.68</v>
      </c>
      <c r="G20" s="11">
        <v>0</v>
      </c>
      <c r="H20" s="11">
        <v>17.350000000000001</v>
      </c>
      <c r="I20" s="11">
        <v>5.99</v>
      </c>
      <c r="J20" s="11">
        <v>0</v>
      </c>
      <c r="K20" s="11">
        <v>0</v>
      </c>
      <c r="L20" s="11">
        <v>0</v>
      </c>
      <c r="M20" s="11">
        <v>82.220000000000013</v>
      </c>
      <c r="N20" s="12">
        <f t="shared" si="0"/>
        <v>4294.4500000000007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71.599999999999994</v>
      </c>
      <c r="D21" s="11">
        <v>40.28</v>
      </c>
      <c r="E21" s="11">
        <v>185.07</v>
      </c>
      <c r="F21" s="11">
        <v>55.47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352.41999999999996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62.94</v>
      </c>
      <c r="D22" s="11">
        <v>17.259999999999998</v>
      </c>
      <c r="E22" s="11">
        <v>0</v>
      </c>
      <c r="F22" s="11">
        <v>0</v>
      </c>
      <c r="G22" s="11">
        <v>8.8099999999999987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94.32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257.37000000000006</v>
      </c>
      <c r="D23" s="11">
        <v>44.37</v>
      </c>
      <c r="E23" s="11">
        <v>13.31</v>
      </c>
      <c r="F23" s="11">
        <v>0</v>
      </c>
      <c r="G23" s="11">
        <v>6.09</v>
      </c>
      <c r="H23" s="11">
        <v>42.169999999999995</v>
      </c>
      <c r="I23" s="11">
        <v>12.45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375.76000000000005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550.29999999999995</v>
      </c>
      <c r="D24" s="11">
        <v>127.37</v>
      </c>
      <c r="E24" s="11">
        <v>45.08</v>
      </c>
      <c r="F24" s="11">
        <v>0</v>
      </c>
      <c r="G24" s="11">
        <v>0</v>
      </c>
      <c r="H24" s="11">
        <v>14.95</v>
      </c>
      <c r="I24" s="11">
        <v>247.63</v>
      </c>
      <c r="J24" s="11">
        <v>19.28</v>
      </c>
      <c r="K24" s="11">
        <v>0</v>
      </c>
      <c r="L24" s="11">
        <v>0</v>
      </c>
      <c r="M24" s="11">
        <v>50.18</v>
      </c>
      <c r="N24" s="12">
        <f t="shared" si="0"/>
        <v>1054.79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456.07000000000005</v>
      </c>
      <c r="D25" s="11">
        <v>69.02</v>
      </c>
      <c r="E25" s="11">
        <v>69.17</v>
      </c>
      <c r="F25" s="11">
        <v>5.41</v>
      </c>
      <c r="G25" s="11">
        <v>0</v>
      </c>
      <c r="H25" s="11">
        <v>12.98</v>
      </c>
      <c r="I25" s="11">
        <v>12.3</v>
      </c>
      <c r="J25" s="11">
        <v>232.47999999999996</v>
      </c>
      <c r="K25" s="11">
        <v>0</v>
      </c>
      <c r="L25" s="11">
        <v>0</v>
      </c>
      <c r="M25" s="11">
        <v>16.77</v>
      </c>
      <c r="N25" s="12">
        <f t="shared" si="0"/>
        <v>874.19999999999982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17.850000000000001</v>
      </c>
      <c r="D26" s="11">
        <v>63.13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16.09</v>
      </c>
      <c r="L26" s="11">
        <v>0</v>
      </c>
      <c r="M26" s="11">
        <v>27.16</v>
      </c>
      <c r="N26" s="12">
        <f t="shared" si="0"/>
        <v>124.23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63.099999999999994</v>
      </c>
      <c r="D27" s="11">
        <v>81.820000000000022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65.739999999999995</v>
      </c>
      <c r="M27" s="11">
        <v>102.36999999999999</v>
      </c>
      <c r="N27" s="12">
        <f t="shared" si="0"/>
        <v>318.69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29.639999999999997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29.639999999999997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20523.289999999994</v>
      </c>
      <c r="D29" s="15">
        <f t="shared" si="1"/>
        <v>13072.27000000001</v>
      </c>
      <c r="E29" s="15">
        <f t="shared" si="1"/>
        <v>4476.22</v>
      </c>
      <c r="F29" s="15">
        <f t="shared" si="1"/>
        <v>79.47</v>
      </c>
      <c r="G29" s="15">
        <f t="shared" si="1"/>
        <v>14.899999999999999</v>
      </c>
      <c r="H29" s="15">
        <f t="shared" si="1"/>
        <v>122.56</v>
      </c>
      <c r="I29" s="15">
        <f t="shared" si="1"/>
        <v>592.86999999999989</v>
      </c>
      <c r="J29" s="15">
        <f t="shared" si="1"/>
        <v>352.64</v>
      </c>
      <c r="K29" s="15">
        <f t="shared" si="1"/>
        <v>26.6</v>
      </c>
      <c r="L29" s="15">
        <f t="shared" si="1"/>
        <v>116.1</v>
      </c>
      <c r="M29" s="15">
        <f t="shared" si="1"/>
        <v>1900.11</v>
      </c>
      <c r="N29" s="16">
        <f t="shared" si="1"/>
        <v>41277.030000000013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1409.22</v>
      </c>
      <c r="D18" s="11">
        <v>203.63</v>
      </c>
      <c r="E18" s="11">
        <v>72.09</v>
      </c>
      <c r="F18" s="11">
        <v>0</v>
      </c>
      <c r="G18" s="11">
        <v>0</v>
      </c>
      <c r="H18" s="11">
        <v>0</v>
      </c>
      <c r="I18" s="11">
        <v>48.39</v>
      </c>
      <c r="J18" s="11">
        <v>0</v>
      </c>
      <c r="K18" s="11">
        <v>0</v>
      </c>
      <c r="L18" s="11">
        <v>0</v>
      </c>
      <c r="M18" s="11">
        <v>105.46000000000001</v>
      </c>
      <c r="N18" s="12">
        <f t="shared" ref="N18:N28" si="0">SUM(C18:M18)</f>
        <v>1838.79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399.5499999999999</v>
      </c>
      <c r="D19" s="11">
        <v>879.45999999999981</v>
      </c>
      <c r="E19" s="11">
        <v>62.550000000000004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14.31</v>
      </c>
      <c r="M19" s="11">
        <v>53.52</v>
      </c>
      <c r="N19" s="12">
        <f t="shared" si="0"/>
        <v>1409.3899999999996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143.13000000000002</v>
      </c>
      <c r="D20" s="11">
        <v>41.39</v>
      </c>
      <c r="E20" s="11">
        <v>174.17000000000002</v>
      </c>
      <c r="F20" s="11">
        <v>0</v>
      </c>
      <c r="G20" s="11">
        <v>0</v>
      </c>
      <c r="H20" s="11">
        <v>0</v>
      </c>
      <c r="I20" s="11">
        <v>12.75</v>
      </c>
      <c r="J20" s="11">
        <v>0</v>
      </c>
      <c r="K20" s="11">
        <v>0</v>
      </c>
      <c r="L20" s="11">
        <v>0</v>
      </c>
      <c r="M20" s="11">
        <v>11.83</v>
      </c>
      <c r="N20" s="12">
        <f t="shared" si="0"/>
        <v>383.27000000000004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12.95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12.95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12.280000000000001</v>
      </c>
      <c r="D23" s="11">
        <v>2.58</v>
      </c>
      <c r="E23" s="11">
        <v>12.21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4.9800000000000004</v>
      </c>
      <c r="N23" s="12">
        <f t="shared" si="0"/>
        <v>32.049999999999997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77.31</v>
      </c>
      <c r="D24" s="11">
        <v>10.57</v>
      </c>
      <c r="E24" s="11">
        <v>0</v>
      </c>
      <c r="F24" s="11">
        <v>0</v>
      </c>
      <c r="G24" s="11">
        <v>0</v>
      </c>
      <c r="H24" s="11">
        <v>0</v>
      </c>
      <c r="I24" s="11">
        <v>71.349999999999994</v>
      </c>
      <c r="J24" s="11">
        <v>0</v>
      </c>
      <c r="K24" s="11">
        <v>0</v>
      </c>
      <c r="L24" s="11">
        <v>0</v>
      </c>
      <c r="M24" s="11">
        <v>15.03</v>
      </c>
      <c r="N24" s="12">
        <f t="shared" si="0"/>
        <v>174.26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5.48</v>
      </c>
      <c r="D25" s="11">
        <v>17.34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42.96</v>
      </c>
      <c r="K25" s="11">
        <v>0</v>
      </c>
      <c r="L25" s="11">
        <v>0</v>
      </c>
      <c r="M25" s="11">
        <v>12.5</v>
      </c>
      <c r="N25" s="12">
        <f t="shared" si="0"/>
        <v>78.28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8.52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13.26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7.38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7.58</v>
      </c>
      <c r="M27" s="11">
        <v>9.8000000000000007</v>
      </c>
      <c r="N27" s="12">
        <f t="shared" si="0"/>
        <v>24.76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40.07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40.07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2104.73</v>
      </c>
      <c r="D29" s="15">
        <f t="shared" si="1"/>
        <v>1170.8699999999997</v>
      </c>
      <c r="E29" s="15">
        <f t="shared" si="1"/>
        <v>321.02000000000004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132.49</v>
      </c>
      <c r="J29" s="15">
        <f t="shared" si="1"/>
        <v>42.96</v>
      </c>
      <c r="K29" s="15">
        <f t="shared" si="1"/>
        <v>0</v>
      </c>
      <c r="L29" s="15">
        <f t="shared" si="1"/>
        <v>21.89</v>
      </c>
      <c r="M29" s="15">
        <f t="shared" si="1"/>
        <v>213.12000000000003</v>
      </c>
      <c r="N29" s="16">
        <f t="shared" si="1"/>
        <v>4007.08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6868</v>
      </c>
      <c r="D18" s="11">
        <v>869</v>
      </c>
      <c r="E18" s="11">
        <v>271</v>
      </c>
      <c r="F18" s="11">
        <v>0</v>
      </c>
      <c r="G18" s="11">
        <v>0</v>
      </c>
      <c r="H18" s="11">
        <v>15</v>
      </c>
      <c r="I18" s="11">
        <v>89</v>
      </c>
      <c r="J18" s="11">
        <v>0</v>
      </c>
      <c r="K18" s="11">
        <v>14</v>
      </c>
      <c r="L18" s="11">
        <v>0</v>
      </c>
      <c r="M18" s="11">
        <v>105</v>
      </c>
      <c r="N18" s="12">
        <v>8231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1377</v>
      </c>
      <c r="D19" s="11">
        <v>4426</v>
      </c>
      <c r="E19" s="11">
        <v>67</v>
      </c>
      <c r="F19" s="11">
        <v>0</v>
      </c>
      <c r="G19" s="11">
        <v>0</v>
      </c>
      <c r="H19" s="11">
        <v>0</v>
      </c>
      <c r="I19" s="11">
        <v>21</v>
      </c>
      <c r="J19" s="11">
        <v>0</v>
      </c>
      <c r="K19" s="11">
        <v>0</v>
      </c>
      <c r="L19" s="11">
        <v>29</v>
      </c>
      <c r="M19" s="11">
        <v>128</v>
      </c>
      <c r="N19" s="12">
        <v>6048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307</v>
      </c>
      <c r="D20" s="11">
        <v>58</v>
      </c>
      <c r="E20" s="11">
        <v>1002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51</v>
      </c>
      <c r="N20" s="12">
        <v>1418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</v>
      </c>
      <c r="D21" s="11">
        <v>13</v>
      </c>
      <c r="E21" s="11">
        <v>25</v>
      </c>
      <c r="F21" s="11">
        <v>59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106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7</v>
      </c>
      <c r="F22" s="11">
        <v>0</v>
      </c>
      <c r="G22" s="11">
        <v>12</v>
      </c>
      <c r="H22" s="11">
        <v>9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31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74</v>
      </c>
      <c r="D23" s="11">
        <v>8</v>
      </c>
      <c r="E23" s="11">
        <v>7</v>
      </c>
      <c r="F23" s="11">
        <v>0</v>
      </c>
      <c r="G23" s="11">
        <v>0</v>
      </c>
      <c r="H23" s="11">
        <v>17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106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113</v>
      </c>
      <c r="D24" s="11">
        <v>35</v>
      </c>
      <c r="E24" s="11">
        <v>0</v>
      </c>
      <c r="F24" s="11">
        <v>0</v>
      </c>
      <c r="G24" s="11">
        <v>0</v>
      </c>
      <c r="H24" s="11">
        <v>0</v>
      </c>
      <c r="I24" s="11">
        <v>106</v>
      </c>
      <c r="J24" s="11">
        <v>25</v>
      </c>
      <c r="K24" s="11">
        <v>0</v>
      </c>
      <c r="L24" s="11">
        <v>0</v>
      </c>
      <c r="M24" s="11">
        <v>12</v>
      </c>
      <c r="N24" s="12">
        <v>290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41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145</v>
      </c>
      <c r="K25" s="11">
        <v>0</v>
      </c>
      <c r="L25" s="11">
        <v>0</v>
      </c>
      <c r="M25" s="11">
        <v>17</v>
      </c>
      <c r="N25" s="12">
        <v>203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10</v>
      </c>
      <c r="D26" s="11">
        <v>15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16</v>
      </c>
      <c r="L26" s="11">
        <v>0</v>
      </c>
      <c r="M26" s="11">
        <v>0</v>
      </c>
      <c r="N26" s="12">
        <v>42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</v>
      </c>
      <c r="D27" s="11">
        <v>3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35</v>
      </c>
      <c r="M27" s="11">
        <v>18</v>
      </c>
      <c r="N27" s="12">
        <v>61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126</v>
      </c>
      <c r="D28" s="11">
        <v>74</v>
      </c>
      <c r="E28" s="11">
        <v>10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21</v>
      </c>
      <c r="N28" s="12">
        <v>232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8932</v>
      </c>
      <c r="D29" s="15">
        <v>5502</v>
      </c>
      <c r="E29" s="15">
        <v>1390</v>
      </c>
      <c r="F29" s="15">
        <v>59</v>
      </c>
      <c r="G29" s="15">
        <v>12</v>
      </c>
      <c r="H29" s="15">
        <v>40</v>
      </c>
      <c r="I29" s="15">
        <v>215</v>
      </c>
      <c r="J29" s="15">
        <v>170</v>
      </c>
      <c r="K29" s="15">
        <v>30</v>
      </c>
      <c r="L29" s="15">
        <v>64</v>
      </c>
      <c r="M29" s="15">
        <v>351</v>
      </c>
      <c r="N29" s="16">
        <v>16766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964.29</v>
      </c>
      <c r="D18" s="11">
        <v>169.37</v>
      </c>
      <c r="E18" s="11">
        <v>307.65000000000015</v>
      </c>
      <c r="F18" s="11">
        <v>127.73</v>
      </c>
      <c r="G18" s="11">
        <v>492.03999999999996</v>
      </c>
      <c r="H18" s="11">
        <v>112.72000000000001</v>
      </c>
      <c r="I18" s="11">
        <v>63.82</v>
      </c>
      <c r="J18" s="11">
        <v>39.67</v>
      </c>
      <c r="K18" s="11">
        <v>99.01</v>
      </c>
      <c r="L18" s="11">
        <v>66.010000000000005</v>
      </c>
      <c r="M18" s="11">
        <v>52.86</v>
      </c>
      <c r="N18" s="11">
        <v>14.02</v>
      </c>
      <c r="O18" s="11">
        <v>0</v>
      </c>
      <c r="P18" s="11">
        <v>316.85999999999996</v>
      </c>
      <c r="Q18" s="11">
        <v>136.79000000000002</v>
      </c>
      <c r="R18" s="11">
        <v>87.89</v>
      </c>
      <c r="S18" s="11">
        <v>11.66</v>
      </c>
      <c r="T18" s="11">
        <v>63.81</v>
      </c>
      <c r="U18" s="11">
        <v>13.68</v>
      </c>
      <c r="V18" s="11">
        <v>74.59</v>
      </c>
      <c r="W18" s="11">
        <v>39.589999999999996</v>
      </c>
      <c r="X18" s="11">
        <v>118.77</v>
      </c>
      <c r="Y18" s="12">
        <f t="shared" ref="Y18:Y39" si="0">SUM(C18:X18)</f>
        <v>3372.8300000000004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225.54</v>
      </c>
      <c r="D19" s="11">
        <v>230.10999999999996</v>
      </c>
      <c r="E19" s="11">
        <v>240.82999999999998</v>
      </c>
      <c r="F19" s="11">
        <v>93.920000000000016</v>
      </c>
      <c r="G19" s="11">
        <v>167.79000000000005</v>
      </c>
      <c r="H19" s="11">
        <v>95.79</v>
      </c>
      <c r="I19" s="11">
        <v>17.52</v>
      </c>
      <c r="J19" s="11">
        <v>33.629999999999995</v>
      </c>
      <c r="K19" s="11">
        <v>70.790000000000006</v>
      </c>
      <c r="L19" s="11">
        <v>42.800000000000004</v>
      </c>
      <c r="M19" s="11">
        <v>35.76</v>
      </c>
      <c r="N19" s="11">
        <v>0</v>
      </c>
      <c r="O19" s="11">
        <v>0</v>
      </c>
      <c r="P19" s="11">
        <v>201.83999999999997</v>
      </c>
      <c r="Q19" s="11">
        <v>14.14</v>
      </c>
      <c r="R19" s="11">
        <v>61.820000000000007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80.73</v>
      </c>
      <c r="Y19" s="12">
        <f t="shared" si="0"/>
        <v>1644.25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395.71000000000009</v>
      </c>
      <c r="D20" s="11">
        <v>172.49</v>
      </c>
      <c r="E20" s="11">
        <v>464.25999999999993</v>
      </c>
      <c r="F20" s="11">
        <v>99.47</v>
      </c>
      <c r="G20" s="11">
        <v>298.11000000000013</v>
      </c>
      <c r="H20" s="11">
        <v>147.88000000000002</v>
      </c>
      <c r="I20" s="11">
        <v>13.719999999999999</v>
      </c>
      <c r="J20" s="11">
        <v>19.149999999999999</v>
      </c>
      <c r="K20" s="11">
        <v>101.5</v>
      </c>
      <c r="L20" s="11">
        <v>72.45</v>
      </c>
      <c r="M20" s="11">
        <v>41.48</v>
      </c>
      <c r="N20" s="11">
        <v>0</v>
      </c>
      <c r="O20" s="11">
        <v>0</v>
      </c>
      <c r="P20" s="11">
        <v>236.08999999999997</v>
      </c>
      <c r="Q20" s="11">
        <v>73.210000000000008</v>
      </c>
      <c r="R20" s="11">
        <v>81.84</v>
      </c>
      <c r="S20" s="11">
        <v>6.46</v>
      </c>
      <c r="T20" s="11">
        <v>10.18</v>
      </c>
      <c r="U20" s="11">
        <v>37.839999999999996</v>
      </c>
      <c r="V20" s="11">
        <v>16.68</v>
      </c>
      <c r="W20" s="11">
        <v>0</v>
      </c>
      <c r="X20" s="11">
        <v>90.1</v>
      </c>
      <c r="Y20" s="12">
        <f t="shared" si="0"/>
        <v>2378.6200000000003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457.34999999999997</v>
      </c>
      <c r="D21" s="11">
        <v>143.61999999999998</v>
      </c>
      <c r="E21" s="11">
        <v>160.76999999999998</v>
      </c>
      <c r="F21" s="11">
        <v>328.38</v>
      </c>
      <c r="G21" s="11">
        <v>315.57999999999993</v>
      </c>
      <c r="H21" s="11">
        <v>183.05</v>
      </c>
      <c r="I21" s="11">
        <v>37.379999999999995</v>
      </c>
      <c r="J21" s="11">
        <v>41.86</v>
      </c>
      <c r="K21" s="11">
        <v>207.71</v>
      </c>
      <c r="L21" s="11">
        <v>24.25</v>
      </c>
      <c r="M21" s="11">
        <v>51.160000000000004</v>
      </c>
      <c r="N21" s="11">
        <v>0</v>
      </c>
      <c r="O21" s="11">
        <v>9.18</v>
      </c>
      <c r="P21" s="11">
        <v>382.73000000000013</v>
      </c>
      <c r="Q21" s="11">
        <v>37.049999999999997</v>
      </c>
      <c r="R21" s="11">
        <v>45.739999999999988</v>
      </c>
      <c r="S21" s="11">
        <v>0</v>
      </c>
      <c r="T21" s="11">
        <v>60.440000000000005</v>
      </c>
      <c r="U21" s="11">
        <v>9.83</v>
      </c>
      <c r="V21" s="11">
        <v>101.78999999999999</v>
      </c>
      <c r="W21" s="11">
        <v>2.67</v>
      </c>
      <c r="X21" s="11">
        <v>92.83</v>
      </c>
      <c r="Y21" s="12">
        <f t="shared" si="0"/>
        <v>2693.37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492.97000000000014</v>
      </c>
      <c r="D22" s="11">
        <v>166.82</v>
      </c>
      <c r="E22" s="11">
        <v>194.32000000000002</v>
      </c>
      <c r="F22" s="11">
        <v>180.78</v>
      </c>
      <c r="G22" s="11">
        <v>390.07</v>
      </c>
      <c r="H22" s="11">
        <v>135.35999999999999</v>
      </c>
      <c r="I22" s="11">
        <v>31.049999999999997</v>
      </c>
      <c r="J22" s="11">
        <v>10.61</v>
      </c>
      <c r="K22" s="11">
        <v>54.14</v>
      </c>
      <c r="L22" s="11">
        <v>42.230000000000004</v>
      </c>
      <c r="M22" s="11">
        <v>51.24</v>
      </c>
      <c r="N22" s="11">
        <v>54.080000000000005</v>
      </c>
      <c r="O22" s="11">
        <v>0</v>
      </c>
      <c r="P22" s="11">
        <v>217.29000000000002</v>
      </c>
      <c r="Q22" s="11">
        <v>70.78</v>
      </c>
      <c r="R22" s="11">
        <v>33.61</v>
      </c>
      <c r="S22" s="11">
        <v>0</v>
      </c>
      <c r="T22" s="11">
        <v>13.25</v>
      </c>
      <c r="U22" s="11">
        <v>28.14</v>
      </c>
      <c r="V22" s="11">
        <v>7.58</v>
      </c>
      <c r="W22" s="11">
        <v>0</v>
      </c>
      <c r="X22" s="11">
        <v>118.34</v>
      </c>
      <c r="Y22" s="12">
        <f t="shared" si="0"/>
        <v>2292.6600000000003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592.65</v>
      </c>
      <c r="D23" s="11">
        <v>132.78000000000003</v>
      </c>
      <c r="E23" s="11">
        <v>126.64</v>
      </c>
      <c r="F23" s="11">
        <v>237.54999999999998</v>
      </c>
      <c r="G23" s="11">
        <v>345.31</v>
      </c>
      <c r="H23" s="11">
        <v>552.61999999999989</v>
      </c>
      <c r="I23" s="11">
        <v>104.10999999999999</v>
      </c>
      <c r="J23" s="11">
        <v>157.71</v>
      </c>
      <c r="K23" s="11">
        <v>305.27000000000004</v>
      </c>
      <c r="L23" s="11">
        <v>142.91</v>
      </c>
      <c r="M23" s="11">
        <v>114.82</v>
      </c>
      <c r="N23" s="11">
        <v>37.97</v>
      </c>
      <c r="O23" s="11">
        <v>3.1</v>
      </c>
      <c r="P23" s="11">
        <v>438.5200000000001</v>
      </c>
      <c r="Q23" s="11">
        <v>29.71</v>
      </c>
      <c r="R23" s="11">
        <v>31.049999999999997</v>
      </c>
      <c r="S23" s="11">
        <v>24.25</v>
      </c>
      <c r="T23" s="11">
        <v>31.52</v>
      </c>
      <c r="U23" s="11">
        <v>24.79</v>
      </c>
      <c r="V23" s="11">
        <v>31.92</v>
      </c>
      <c r="W23" s="11">
        <v>13.53</v>
      </c>
      <c r="X23" s="11">
        <v>84.55</v>
      </c>
      <c r="Y23" s="12">
        <f t="shared" si="0"/>
        <v>3563.28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281.51000000000005</v>
      </c>
      <c r="D24" s="11">
        <v>48.05</v>
      </c>
      <c r="E24" s="11">
        <v>101.88000000000001</v>
      </c>
      <c r="F24" s="11">
        <v>52.899999999999991</v>
      </c>
      <c r="G24" s="11">
        <v>165.03</v>
      </c>
      <c r="H24" s="11">
        <v>215.99999999999997</v>
      </c>
      <c r="I24" s="11">
        <v>393.94000000000005</v>
      </c>
      <c r="J24" s="11">
        <v>156.66999999999999</v>
      </c>
      <c r="K24" s="11">
        <v>377.62</v>
      </c>
      <c r="L24" s="11">
        <v>121.29999999999998</v>
      </c>
      <c r="M24" s="11">
        <v>150.47000000000003</v>
      </c>
      <c r="N24" s="11">
        <v>31.19</v>
      </c>
      <c r="O24" s="11">
        <v>0</v>
      </c>
      <c r="P24" s="11">
        <v>323.95999999999998</v>
      </c>
      <c r="Q24" s="11">
        <v>38.67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6.09</v>
      </c>
      <c r="X24" s="11">
        <v>92.8</v>
      </c>
      <c r="Y24" s="12">
        <f t="shared" si="0"/>
        <v>2638.2900000000009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310.06999999999994</v>
      </c>
      <c r="D25" s="11">
        <v>28.92</v>
      </c>
      <c r="E25" s="11">
        <v>77.63</v>
      </c>
      <c r="F25" s="11">
        <v>42.559999999999995</v>
      </c>
      <c r="G25" s="11">
        <v>150.25999999999996</v>
      </c>
      <c r="H25" s="11">
        <v>377.89</v>
      </c>
      <c r="I25" s="11">
        <v>143.23999999999998</v>
      </c>
      <c r="J25" s="11">
        <v>429.88999999999987</v>
      </c>
      <c r="K25" s="11">
        <v>418.96000000000004</v>
      </c>
      <c r="L25" s="11">
        <v>333.35</v>
      </c>
      <c r="M25" s="11">
        <v>338.92000000000007</v>
      </c>
      <c r="N25" s="11">
        <v>67.040000000000006</v>
      </c>
      <c r="O25" s="11">
        <v>11.53</v>
      </c>
      <c r="P25" s="11">
        <v>185.20000000000005</v>
      </c>
      <c r="Q25" s="11">
        <v>9.1999999999999993</v>
      </c>
      <c r="R25" s="11">
        <v>8.36</v>
      </c>
      <c r="S25" s="11">
        <v>3.89</v>
      </c>
      <c r="T25" s="11">
        <v>64.17</v>
      </c>
      <c r="U25" s="11">
        <v>7.14</v>
      </c>
      <c r="V25" s="11">
        <v>20.77</v>
      </c>
      <c r="W25" s="11">
        <v>15.26</v>
      </c>
      <c r="X25" s="11">
        <v>195.46000000000004</v>
      </c>
      <c r="Y25" s="12">
        <f t="shared" si="0"/>
        <v>3239.71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382.84999999999991</v>
      </c>
      <c r="D26" s="11">
        <v>101.75</v>
      </c>
      <c r="E26" s="11">
        <v>70.959999999999994</v>
      </c>
      <c r="F26" s="11">
        <v>67.459999999999994</v>
      </c>
      <c r="G26" s="11">
        <v>205.98999999999998</v>
      </c>
      <c r="H26" s="11">
        <v>311.69</v>
      </c>
      <c r="I26" s="11">
        <v>259.29999999999995</v>
      </c>
      <c r="J26" s="11">
        <v>244.03000000000006</v>
      </c>
      <c r="K26" s="11">
        <v>732.4699999999998</v>
      </c>
      <c r="L26" s="11">
        <v>401.65999999999985</v>
      </c>
      <c r="M26" s="11">
        <v>568.93000000000006</v>
      </c>
      <c r="N26" s="11">
        <v>29.990000000000002</v>
      </c>
      <c r="O26" s="11">
        <v>16.64</v>
      </c>
      <c r="P26" s="11">
        <v>261.20999999999998</v>
      </c>
      <c r="Q26" s="11">
        <v>12.35</v>
      </c>
      <c r="R26" s="11">
        <v>10.97</v>
      </c>
      <c r="S26" s="11">
        <v>6.17</v>
      </c>
      <c r="T26" s="11">
        <v>26.71</v>
      </c>
      <c r="U26" s="11">
        <v>0</v>
      </c>
      <c r="V26" s="11">
        <v>34.14</v>
      </c>
      <c r="W26" s="11">
        <v>8.32</v>
      </c>
      <c r="X26" s="11">
        <v>222.91</v>
      </c>
      <c r="Y26" s="12">
        <f t="shared" si="0"/>
        <v>3976.4999999999995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179.79000000000005</v>
      </c>
      <c r="D27" s="11">
        <v>26.47</v>
      </c>
      <c r="E27" s="11">
        <v>63.129999999999995</v>
      </c>
      <c r="F27" s="11">
        <v>37.92</v>
      </c>
      <c r="G27" s="11">
        <v>161.79</v>
      </c>
      <c r="H27" s="11">
        <v>118.46999999999997</v>
      </c>
      <c r="I27" s="11">
        <v>113.57000000000001</v>
      </c>
      <c r="J27" s="11">
        <v>248.43999999999997</v>
      </c>
      <c r="K27" s="11">
        <v>360.23000000000008</v>
      </c>
      <c r="L27" s="11">
        <v>580.84999999999991</v>
      </c>
      <c r="M27" s="11">
        <v>346.39</v>
      </c>
      <c r="N27" s="11">
        <v>125.99000000000001</v>
      </c>
      <c r="O27" s="11">
        <v>4.16</v>
      </c>
      <c r="P27" s="11">
        <v>193.3</v>
      </c>
      <c r="Q27" s="11">
        <v>0</v>
      </c>
      <c r="R27" s="11">
        <v>13.11</v>
      </c>
      <c r="S27" s="11">
        <v>66.010000000000005</v>
      </c>
      <c r="T27" s="11">
        <v>64.039999999999992</v>
      </c>
      <c r="U27" s="11">
        <v>0</v>
      </c>
      <c r="V27" s="11">
        <v>24.439999999999998</v>
      </c>
      <c r="W27" s="11">
        <v>8.9</v>
      </c>
      <c r="X27" s="11">
        <v>70.290000000000006</v>
      </c>
      <c r="Y27" s="12">
        <f t="shared" si="0"/>
        <v>2807.2900000000004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333.47999999999996</v>
      </c>
      <c r="D28" s="11">
        <v>0</v>
      </c>
      <c r="E28" s="11">
        <v>76.650000000000006</v>
      </c>
      <c r="F28" s="11">
        <v>26.81</v>
      </c>
      <c r="G28" s="11">
        <v>157.23999999999998</v>
      </c>
      <c r="H28" s="11">
        <v>214.35</v>
      </c>
      <c r="I28" s="11">
        <v>145.50000000000003</v>
      </c>
      <c r="J28" s="11">
        <v>240.34000000000006</v>
      </c>
      <c r="K28" s="11">
        <v>555.23000000000025</v>
      </c>
      <c r="L28" s="11">
        <v>442.84000000000003</v>
      </c>
      <c r="M28" s="11">
        <v>768.4</v>
      </c>
      <c r="N28" s="11">
        <v>101.86000000000001</v>
      </c>
      <c r="O28" s="11">
        <v>12.35</v>
      </c>
      <c r="P28" s="11">
        <v>324.74000000000007</v>
      </c>
      <c r="Q28" s="11">
        <v>7.8</v>
      </c>
      <c r="R28" s="11">
        <v>12.75</v>
      </c>
      <c r="S28" s="11">
        <v>20.09</v>
      </c>
      <c r="T28" s="11">
        <v>60.129999999999995</v>
      </c>
      <c r="U28" s="11">
        <v>15.38</v>
      </c>
      <c r="V28" s="11">
        <v>14.07</v>
      </c>
      <c r="W28" s="11">
        <v>0</v>
      </c>
      <c r="X28" s="11">
        <v>142.94999999999999</v>
      </c>
      <c r="Y28" s="12">
        <f t="shared" si="0"/>
        <v>3672.9600000000014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183.79000000000005</v>
      </c>
      <c r="D29" s="11">
        <v>56.78</v>
      </c>
      <c r="E29" s="11">
        <v>74.97999999999999</v>
      </c>
      <c r="F29" s="11">
        <v>17.28</v>
      </c>
      <c r="G29" s="11">
        <v>108.48999999999998</v>
      </c>
      <c r="H29" s="11">
        <v>185.59</v>
      </c>
      <c r="I29" s="11">
        <v>74.78</v>
      </c>
      <c r="J29" s="11">
        <v>159.93000000000004</v>
      </c>
      <c r="K29" s="11">
        <v>410.39000000000004</v>
      </c>
      <c r="L29" s="11">
        <v>302.08000000000004</v>
      </c>
      <c r="M29" s="11">
        <v>325.7000000000001</v>
      </c>
      <c r="N29" s="11">
        <v>199.10999999999996</v>
      </c>
      <c r="O29" s="11">
        <v>8.77</v>
      </c>
      <c r="P29" s="11">
        <v>174.76</v>
      </c>
      <c r="Q29" s="11">
        <v>17.54</v>
      </c>
      <c r="R29" s="11">
        <v>0</v>
      </c>
      <c r="S29" s="11">
        <v>30.599999999999998</v>
      </c>
      <c r="T29" s="11">
        <v>12.42</v>
      </c>
      <c r="U29" s="11">
        <v>15.06</v>
      </c>
      <c r="V29" s="11">
        <v>27.32</v>
      </c>
      <c r="W29" s="11">
        <v>5.97</v>
      </c>
      <c r="X29" s="11">
        <v>191.88000000000002</v>
      </c>
      <c r="Y29" s="12">
        <f t="shared" si="0"/>
        <v>2583.2200000000003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19.919999999999998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15.370000000000001</v>
      </c>
      <c r="I30" s="11">
        <v>18.440000000000001</v>
      </c>
      <c r="J30" s="11">
        <v>31.89</v>
      </c>
      <c r="K30" s="11">
        <v>58.21</v>
      </c>
      <c r="L30" s="11">
        <v>26.42</v>
      </c>
      <c r="M30" s="11">
        <v>16.580000000000002</v>
      </c>
      <c r="N30" s="11">
        <v>11.84</v>
      </c>
      <c r="O30" s="11">
        <v>122.46999999999997</v>
      </c>
      <c r="P30" s="11">
        <v>24.65</v>
      </c>
      <c r="Q30" s="11">
        <v>0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133.61000000000004</v>
      </c>
      <c r="Y30" s="12">
        <f t="shared" si="0"/>
        <v>522.56999999999994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759.37</v>
      </c>
      <c r="D31" s="11">
        <v>437.38999999999993</v>
      </c>
      <c r="E31" s="11">
        <v>403.65999999999997</v>
      </c>
      <c r="F31" s="11">
        <v>107.16000000000001</v>
      </c>
      <c r="G31" s="11">
        <v>339.40000000000003</v>
      </c>
      <c r="H31" s="11">
        <v>257.96999999999997</v>
      </c>
      <c r="I31" s="11">
        <v>167.56</v>
      </c>
      <c r="J31" s="11">
        <v>71.209999999999994</v>
      </c>
      <c r="K31" s="11">
        <v>350.94999999999993</v>
      </c>
      <c r="L31" s="11">
        <v>194.88</v>
      </c>
      <c r="M31" s="11">
        <v>48.78</v>
      </c>
      <c r="N31" s="11">
        <v>12.11</v>
      </c>
      <c r="O31" s="11">
        <v>0</v>
      </c>
      <c r="P31" s="11">
        <v>1888.4599999999991</v>
      </c>
      <c r="Q31" s="11">
        <v>56.37</v>
      </c>
      <c r="R31" s="11">
        <v>53.920000000000009</v>
      </c>
      <c r="S31" s="11">
        <v>25.03</v>
      </c>
      <c r="T31" s="11">
        <v>211.79999999999998</v>
      </c>
      <c r="U31" s="11">
        <v>170.56000000000003</v>
      </c>
      <c r="V31" s="11">
        <v>38.15</v>
      </c>
      <c r="W31" s="11">
        <v>0</v>
      </c>
      <c r="X31" s="11">
        <v>130.5</v>
      </c>
      <c r="Y31" s="12">
        <f t="shared" si="0"/>
        <v>5725.23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452.3</v>
      </c>
      <c r="D32" s="11">
        <v>123.02</v>
      </c>
      <c r="E32" s="11">
        <v>104.73000000000002</v>
      </c>
      <c r="F32" s="11">
        <v>117.19999999999999</v>
      </c>
      <c r="G32" s="11">
        <v>366.46</v>
      </c>
      <c r="H32" s="11">
        <v>87.569999999999979</v>
      </c>
      <c r="I32" s="11">
        <v>9.19</v>
      </c>
      <c r="J32" s="11">
        <v>93.43</v>
      </c>
      <c r="K32" s="11">
        <v>104.73</v>
      </c>
      <c r="L32" s="11">
        <v>33.53</v>
      </c>
      <c r="M32" s="11">
        <v>47.019999999999996</v>
      </c>
      <c r="N32" s="11">
        <v>0</v>
      </c>
      <c r="O32" s="11">
        <v>0</v>
      </c>
      <c r="P32" s="11">
        <v>282.90999999999997</v>
      </c>
      <c r="Q32" s="11">
        <v>516.65000000000009</v>
      </c>
      <c r="R32" s="11">
        <v>246.17999999999998</v>
      </c>
      <c r="S32" s="11">
        <v>12.16</v>
      </c>
      <c r="T32" s="11">
        <v>45.53</v>
      </c>
      <c r="U32" s="11">
        <v>15.72</v>
      </c>
      <c r="V32" s="11">
        <v>44.2</v>
      </c>
      <c r="W32" s="11">
        <v>54.150000000000006</v>
      </c>
      <c r="X32" s="11">
        <v>45.209999999999994</v>
      </c>
      <c r="Y32" s="12">
        <f t="shared" si="0"/>
        <v>2801.89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511.69999999999993</v>
      </c>
      <c r="D33" s="11">
        <v>199.62000000000003</v>
      </c>
      <c r="E33" s="11">
        <v>257.43</v>
      </c>
      <c r="F33" s="11">
        <v>270.73</v>
      </c>
      <c r="G33" s="11">
        <v>351.87000000000006</v>
      </c>
      <c r="H33" s="11">
        <v>197.22000000000003</v>
      </c>
      <c r="I33" s="11">
        <v>63.22</v>
      </c>
      <c r="J33" s="11">
        <v>31.03</v>
      </c>
      <c r="K33" s="11">
        <v>98.53</v>
      </c>
      <c r="L33" s="11">
        <v>37.44</v>
      </c>
      <c r="M33" s="11">
        <v>53.480000000000004</v>
      </c>
      <c r="N33" s="11">
        <v>0</v>
      </c>
      <c r="O33" s="11">
        <v>0</v>
      </c>
      <c r="P33" s="11">
        <v>289.00999999999993</v>
      </c>
      <c r="Q33" s="11">
        <v>195.32</v>
      </c>
      <c r="R33" s="11">
        <v>723.96</v>
      </c>
      <c r="S33" s="11">
        <v>0</v>
      </c>
      <c r="T33" s="11">
        <v>33.82</v>
      </c>
      <c r="U33" s="11">
        <v>29.71</v>
      </c>
      <c r="V33" s="11">
        <v>129.6</v>
      </c>
      <c r="W33" s="11">
        <v>37.080000000000005</v>
      </c>
      <c r="X33" s="11">
        <v>88.789999999999992</v>
      </c>
      <c r="Y33" s="12">
        <f t="shared" si="0"/>
        <v>3599.56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110.50999999999999</v>
      </c>
      <c r="D34" s="11">
        <v>28.36</v>
      </c>
      <c r="E34" s="11">
        <v>30.979999999999997</v>
      </c>
      <c r="F34" s="11">
        <v>34.68</v>
      </c>
      <c r="G34" s="11">
        <v>33.94</v>
      </c>
      <c r="H34" s="11">
        <v>48.77</v>
      </c>
      <c r="I34" s="11">
        <v>62.480000000000004</v>
      </c>
      <c r="J34" s="11">
        <v>50.510000000000005</v>
      </c>
      <c r="K34" s="11">
        <v>130.58999999999997</v>
      </c>
      <c r="L34" s="11">
        <v>107.78000000000002</v>
      </c>
      <c r="M34" s="11">
        <v>78.509999999999991</v>
      </c>
      <c r="N34" s="11">
        <v>36.35</v>
      </c>
      <c r="O34" s="11">
        <v>0</v>
      </c>
      <c r="P34" s="11">
        <v>68.95</v>
      </c>
      <c r="Q34" s="11">
        <v>7.55</v>
      </c>
      <c r="R34" s="11">
        <v>28.42</v>
      </c>
      <c r="S34" s="11">
        <v>169.26</v>
      </c>
      <c r="T34" s="11">
        <v>20.29</v>
      </c>
      <c r="U34" s="11">
        <v>6.4</v>
      </c>
      <c r="V34" s="11">
        <v>27.350000000000005</v>
      </c>
      <c r="W34" s="11">
        <v>5.37</v>
      </c>
      <c r="X34" s="11">
        <v>161.11999999999998</v>
      </c>
      <c r="Y34" s="12">
        <f t="shared" si="0"/>
        <v>1248.1699999999996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353.82999999999993</v>
      </c>
      <c r="D35" s="11">
        <v>83.63</v>
      </c>
      <c r="E35" s="11">
        <v>59.89</v>
      </c>
      <c r="F35" s="11">
        <v>95.05</v>
      </c>
      <c r="G35" s="11">
        <v>125.01</v>
      </c>
      <c r="H35" s="11">
        <v>70.55</v>
      </c>
      <c r="I35" s="11">
        <v>0</v>
      </c>
      <c r="J35" s="11">
        <v>40.950000000000003</v>
      </c>
      <c r="K35" s="11">
        <v>105.53</v>
      </c>
      <c r="L35" s="11">
        <v>0</v>
      </c>
      <c r="M35" s="11">
        <v>58.24</v>
      </c>
      <c r="N35" s="11">
        <v>15.1</v>
      </c>
      <c r="O35" s="11">
        <v>0</v>
      </c>
      <c r="P35" s="11">
        <v>556.44999999999993</v>
      </c>
      <c r="Q35" s="11">
        <v>0</v>
      </c>
      <c r="R35" s="11">
        <v>21.33</v>
      </c>
      <c r="S35" s="11">
        <v>0</v>
      </c>
      <c r="T35" s="11">
        <v>1298.94</v>
      </c>
      <c r="U35" s="11">
        <v>549.51999999999987</v>
      </c>
      <c r="V35" s="11">
        <v>0</v>
      </c>
      <c r="W35" s="11">
        <v>24.490000000000002</v>
      </c>
      <c r="X35" s="11">
        <v>102.83</v>
      </c>
      <c r="Y35" s="12">
        <f t="shared" si="0"/>
        <v>3561.3399999999997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145.57</v>
      </c>
      <c r="D36" s="11">
        <v>71.63000000000001</v>
      </c>
      <c r="E36" s="11">
        <v>32.019999999999996</v>
      </c>
      <c r="F36" s="11">
        <v>29.89</v>
      </c>
      <c r="G36" s="11">
        <v>166.38</v>
      </c>
      <c r="H36" s="11">
        <v>44.09</v>
      </c>
      <c r="I36" s="11">
        <v>8.16</v>
      </c>
      <c r="J36" s="11">
        <v>51.370000000000005</v>
      </c>
      <c r="K36" s="11">
        <v>108.85000000000001</v>
      </c>
      <c r="L36" s="11">
        <v>31.21</v>
      </c>
      <c r="M36" s="11">
        <v>41.81</v>
      </c>
      <c r="N36" s="11">
        <v>11.66</v>
      </c>
      <c r="O36" s="11">
        <v>0</v>
      </c>
      <c r="P36" s="11">
        <v>366.60999999999996</v>
      </c>
      <c r="Q36" s="11">
        <v>0</v>
      </c>
      <c r="R36" s="11">
        <v>20.86</v>
      </c>
      <c r="S36" s="11">
        <v>0</v>
      </c>
      <c r="T36" s="11">
        <v>558.4100000000002</v>
      </c>
      <c r="U36" s="11">
        <v>620.79</v>
      </c>
      <c r="V36" s="11">
        <v>5.99</v>
      </c>
      <c r="W36" s="11">
        <v>7.42</v>
      </c>
      <c r="X36" s="11">
        <v>4.3600000000000003</v>
      </c>
      <c r="Y36" s="12">
        <f t="shared" si="0"/>
        <v>2327.08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290.78000000000003</v>
      </c>
      <c r="D37" s="11">
        <v>124.02000000000001</v>
      </c>
      <c r="E37" s="11">
        <v>152.38000000000002</v>
      </c>
      <c r="F37" s="11">
        <v>136</v>
      </c>
      <c r="G37" s="11">
        <v>173.44</v>
      </c>
      <c r="H37" s="11">
        <v>61.269999999999996</v>
      </c>
      <c r="I37" s="11">
        <v>41.480000000000004</v>
      </c>
      <c r="J37" s="11">
        <v>81.38000000000001</v>
      </c>
      <c r="K37" s="11">
        <v>117.49000000000001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308.49</v>
      </c>
      <c r="Q37" s="11">
        <v>72.89</v>
      </c>
      <c r="R37" s="11">
        <v>127.07</v>
      </c>
      <c r="S37" s="11">
        <v>9.8000000000000007</v>
      </c>
      <c r="T37" s="11">
        <v>23.89</v>
      </c>
      <c r="U37" s="11">
        <v>24.009999999999998</v>
      </c>
      <c r="V37" s="11">
        <v>818.08999999999969</v>
      </c>
      <c r="W37" s="11">
        <v>67.56</v>
      </c>
      <c r="X37" s="11">
        <v>75.06</v>
      </c>
      <c r="Y37" s="12">
        <f t="shared" si="0"/>
        <v>2743.6499999999996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185.48000000000002</v>
      </c>
      <c r="D38" s="11">
        <v>36.39</v>
      </c>
      <c r="E38" s="11">
        <v>71.64</v>
      </c>
      <c r="F38" s="11">
        <v>73.959999999999994</v>
      </c>
      <c r="G38" s="11">
        <v>92.5</v>
      </c>
      <c r="H38" s="11">
        <v>51.17</v>
      </c>
      <c r="I38" s="11">
        <v>26</v>
      </c>
      <c r="J38" s="11">
        <v>34.299999999999997</v>
      </c>
      <c r="K38" s="11">
        <v>25.84</v>
      </c>
      <c r="L38" s="11">
        <v>21.130000000000003</v>
      </c>
      <c r="M38" s="11">
        <v>12.190000000000001</v>
      </c>
      <c r="N38" s="11">
        <v>5.57</v>
      </c>
      <c r="O38" s="11">
        <v>0</v>
      </c>
      <c r="P38" s="11">
        <v>89.769999999999982</v>
      </c>
      <c r="Q38" s="11">
        <v>117.51</v>
      </c>
      <c r="R38" s="11">
        <v>73.240000000000009</v>
      </c>
      <c r="S38" s="11">
        <v>0</v>
      </c>
      <c r="T38" s="11">
        <v>21.93</v>
      </c>
      <c r="U38" s="11">
        <v>7.41</v>
      </c>
      <c r="V38" s="11">
        <v>47.669999999999995</v>
      </c>
      <c r="W38" s="11">
        <v>116.14000000000003</v>
      </c>
      <c r="X38" s="11">
        <v>12.969999999999999</v>
      </c>
      <c r="Y38" s="12">
        <f t="shared" si="0"/>
        <v>1122.81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22.09</v>
      </c>
      <c r="D39" s="11">
        <v>6.15</v>
      </c>
      <c r="E39" s="11">
        <v>12.9</v>
      </c>
      <c r="F39" s="11">
        <v>0</v>
      </c>
      <c r="G39" s="11">
        <v>5.67</v>
      </c>
      <c r="H39" s="11">
        <v>8.9499999999999993</v>
      </c>
      <c r="I39" s="11">
        <v>6.29</v>
      </c>
      <c r="J39" s="11">
        <v>11.08</v>
      </c>
      <c r="K39" s="11">
        <v>0</v>
      </c>
      <c r="L39" s="11">
        <v>0</v>
      </c>
      <c r="M39" s="11">
        <v>25.53</v>
      </c>
      <c r="N39" s="11">
        <v>0</v>
      </c>
      <c r="O39" s="11">
        <v>8.89</v>
      </c>
      <c r="P39" s="11">
        <v>39.4</v>
      </c>
      <c r="Q39" s="11">
        <v>7.42</v>
      </c>
      <c r="R39" s="11">
        <v>11.01</v>
      </c>
      <c r="S39" s="11">
        <v>17.7</v>
      </c>
      <c r="T39" s="11">
        <v>0</v>
      </c>
      <c r="U39" s="11">
        <v>10.86</v>
      </c>
      <c r="V39" s="11">
        <v>9.1199999999999992</v>
      </c>
      <c r="W39" s="11">
        <v>0</v>
      </c>
      <c r="X39" s="11">
        <v>0</v>
      </c>
      <c r="Y39" s="12">
        <f t="shared" si="0"/>
        <v>203.06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7651.5499999999993</v>
      </c>
      <c r="D40" s="15">
        <f t="shared" si="1"/>
        <v>2389.2600000000002</v>
      </c>
      <c r="E40" s="15">
        <f t="shared" si="1"/>
        <v>3085.33</v>
      </c>
      <c r="F40" s="15">
        <f t="shared" si="1"/>
        <v>2195.6100000000006</v>
      </c>
      <c r="G40" s="15">
        <f t="shared" si="1"/>
        <v>4626.6399999999985</v>
      </c>
      <c r="H40" s="15">
        <f t="shared" si="1"/>
        <v>3494.34</v>
      </c>
      <c r="I40" s="15">
        <f t="shared" si="1"/>
        <v>1800.75</v>
      </c>
      <c r="J40" s="15">
        <f t="shared" si="1"/>
        <v>2279.0800000000004</v>
      </c>
      <c r="K40" s="15">
        <f t="shared" si="1"/>
        <v>4794.04</v>
      </c>
      <c r="L40" s="15">
        <f t="shared" si="1"/>
        <v>3045.8800000000006</v>
      </c>
      <c r="M40" s="15">
        <f t="shared" si="1"/>
        <v>3246.0600000000009</v>
      </c>
      <c r="N40" s="15">
        <f t="shared" si="1"/>
        <v>753.88000000000011</v>
      </c>
      <c r="O40" s="15">
        <f t="shared" si="1"/>
        <v>197.08999999999997</v>
      </c>
      <c r="P40" s="15">
        <f t="shared" si="1"/>
        <v>7171.1999999999971</v>
      </c>
      <c r="Q40" s="15">
        <f t="shared" si="1"/>
        <v>1420.9500000000003</v>
      </c>
      <c r="R40" s="15">
        <f t="shared" si="1"/>
        <v>1708.3899999999999</v>
      </c>
      <c r="S40" s="15">
        <f t="shared" si="1"/>
        <v>421.28</v>
      </c>
      <c r="T40" s="15">
        <f t="shared" si="1"/>
        <v>2669.9900000000002</v>
      </c>
      <c r="U40" s="15">
        <f t="shared" si="1"/>
        <v>1611.1</v>
      </c>
      <c r="V40" s="15">
        <f t="shared" si="1"/>
        <v>1487.3199999999997</v>
      </c>
      <c r="W40" s="15">
        <f t="shared" si="1"/>
        <v>412.54000000000008</v>
      </c>
      <c r="X40" s="15">
        <f t="shared" si="1"/>
        <v>2256.06</v>
      </c>
      <c r="Y40" s="16">
        <f t="shared" si="1"/>
        <v>58718.339999999989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426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21431.650000000034</v>
      </c>
      <c r="D18" s="11">
        <v>4437.4800000000041</v>
      </c>
      <c r="E18" s="11">
        <v>1521.0900000000001</v>
      </c>
      <c r="F18" s="11">
        <v>19.09</v>
      </c>
      <c r="G18" s="11">
        <v>0</v>
      </c>
      <c r="H18" s="11">
        <v>57.379999999999995</v>
      </c>
      <c r="I18" s="11">
        <v>427.60000000000014</v>
      </c>
      <c r="J18" s="11">
        <v>73.56</v>
      </c>
      <c r="K18" s="11">
        <v>13.870000000000001</v>
      </c>
      <c r="L18" s="11">
        <v>9.18</v>
      </c>
      <c r="M18" s="11">
        <v>1057.7900000000002</v>
      </c>
      <c r="N18" s="12">
        <f t="shared" ref="N18:N28" si="0">SUM(C18:M18)</f>
        <v>29048.690000000039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6590.9399999999987</v>
      </c>
      <c r="D19" s="11">
        <v>14512.600000000022</v>
      </c>
      <c r="E19" s="11">
        <v>943.77999999999963</v>
      </c>
      <c r="F19" s="11">
        <v>0</v>
      </c>
      <c r="G19" s="11">
        <v>0</v>
      </c>
      <c r="H19" s="11">
        <v>14.54</v>
      </c>
      <c r="I19" s="11">
        <v>130.05000000000001</v>
      </c>
      <c r="J19" s="11">
        <v>27.32</v>
      </c>
      <c r="K19" s="11">
        <v>10.51</v>
      </c>
      <c r="L19" s="11">
        <v>93.070000000000022</v>
      </c>
      <c r="M19" s="11">
        <v>1380.4599999999998</v>
      </c>
      <c r="N19" s="12">
        <f t="shared" si="0"/>
        <v>23703.270000000019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2058.36</v>
      </c>
      <c r="D20" s="11">
        <v>641.21999999999991</v>
      </c>
      <c r="E20" s="11">
        <v>3346.1199999999994</v>
      </c>
      <c r="F20" s="11">
        <v>9.68</v>
      </c>
      <c r="G20" s="11">
        <v>0</v>
      </c>
      <c r="H20" s="11">
        <v>17.350000000000001</v>
      </c>
      <c r="I20" s="11">
        <v>27.310000000000002</v>
      </c>
      <c r="J20" s="11">
        <v>0</v>
      </c>
      <c r="K20" s="11">
        <v>0</v>
      </c>
      <c r="L20" s="11">
        <v>0</v>
      </c>
      <c r="M20" s="11">
        <v>168.10000000000002</v>
      </c>
      <c r="N20" s="12">
        <f t="shared" si="0"/>
        <v>6268.14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93.460000000000008</v>
      </c>
      <c r="D21" s="11">
        <v>52.85</v>
      </c>
      <c r="E21" s="11">
        <v>234.10999999999999</v>
      </c>
      <c r="F21" s="11">
        <v>100.74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8.67</v>
      </c>
      <c r="N21" s="12">
        <f t="shared" si="0"/>
        <v>489.83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75.55</v>
      </c>
      <c r="D22" s="11">
        <v>32.809999999999995</v>
      </c>
      <c r="E22" s="11">
        <v>7.42</v>
      </c>
      <c r="F22" s="11">
        <v>0</v>
      </c>
      <c r="G22" s="11">
        <v>12.379999999999999</v>
      </c>
      <c r="H22" s="11">
        <v>8.52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141.99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364.55</v>
      </c>
      <c r="D23" s="11">
        <v>60.540000000000006</v>
      </c>
      <c r="E23" s="11">
        <v>37.800000000000004</v>
      </c>
      <c r="F23" s="11">
        <v>0</v>
      </c>
      <c r="G23" s="11">
        <v>6.09</v>
      </c>
      <c r="H23" s="11">
        <v>47.509999999999991</v>
      </c>
      <c r="I23" s="11">
        <v>17.41</v>
      </c>
      <c r="J23" s="11">
        <v>0</v>
      </c>
      <c r="K23" s="11">
        <v>0</v>
      </c>
      <c r="L23" s="11">
        <v>0</v>
      </c>
      <c r="M23" s="11">
        <v>23.26</v>
      </c>
      <c r="N23" s="12">
        <f t="shared" si="0"/>
        <v>557.16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833.82999999999981</v>
      </c>
      <c r="D24" s="11">
        <v>226.19</v>
      </c>
      <c r="E24" s="11">
        <v>45.08</v>
      </c>
      <c r="F24" s="11">
        <v>0</v>
      </c>
      <c r="G24" s="11">
        <v>0</v>
      </c>
      <c r="H24" s="11">
        <v>14.95</v>
      </c>
      <c r="I24" s="11">
        <v>497.99000000000012</v>
      </c>
      <c r="J24" s="11">
        <v>44.230000000000004</v>
      </c>
      <c r="K24" s="11">
        <v>0</v>
      </c>
      <c r="L24" s="11">
        <v>0</v>
      </c>
      <c r="M24" s="11">
        <v>83.96</v>
      </c>
      <c r="N24" s="12">
        <f t="shared" si="0"/>
        <v>1746.23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571.13000000000011</v>
      </c>
      <c r="D25" s="11">
        <v>86.36</v>
      </c>
      <c r="E25" s="11">
        <v>90.940000000000012</v>
      </c>
      <c r="F25" s="11">
        <v>5.41</v>
      </c>
      <c r="G25" s="11">
        <v>0</v>
      </c>
      <c r="H25" s="11">
        <v>12.98</v>
      </c>
      <c r="I25" s="11">
        <v>12.3</v>
      </c>
      <c r="J25" s="11">
        <v>424.27</v>
      </c>
      <c r="K25" s="11">
        <v>0</v>
      </c>
      <c r="L25" s="11">
        <v>0</v>
      </c>
      <c r="M25" s="11">
        <v>62.849999999999994</v>
      </c>
      <c r="N25" s="12">
        <f t="shared" si="0"/>
        <v>1266.24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32.980000000000004</v>
      </c>
      <c r="D26" s="11">
        <v>86.9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15.93</v>
      </c>
      <c r="L26" s="11">
        <v>0</v>
      </c>
      <c r="M26" s="11">
        <v>37.450000000000003</v>
      </c>
      <c r="N26" s="12">
        <f t="shared" si="0"/>
        <v>173.26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79.250000000000014</v>
      </c>
      <c r="D27" s="11">
        <v>112.04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112.80999999999999</v>
      </c>
      <c r="M27" s="11">
        <v>151.37000000000003</v>
      </c>
      <c r="N27" s="12">
        <f t="shared" si="0"/>
        <v>470.16000000000008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197.22999999999996</v>
      </c>
      <c r="D28" s="11">
        <v>71.599999999999994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21.09</v>
      </c>
      <c r="N28" s="12">
        <f t="shared" si="0"/>
        <v>289.9199999999999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32328.930000000029</v>
      </c>
      <c r="D29" s="15">
        <f t="shared" si="1"/>
        <v>20320.590000000029</v>
      </c>
      <c r="E29" s="15">
        <f t="shared" si="1"/>
        <v>6241.0299999999988</v>
      </c>
      <c r="F29" s="15">
        <f t="shared" si="1"/>
        <v>134.91999999999999</v>
      </c>
      <c r="G29" s="15">
        <f t="shared" si="1"/>
        <v>18.47</v>
      </c>
      <c r="H29" s="15">
        <f t="shared" si="1"/>
        <v>173.22999999999993</v>
      </c>
      <c r="I29" s="15">
        <f t="shared" si="1"/>
        <v>1112.6600000000001</v>
      </c>
      <c r="J29" s="15">
        <f t="shared" si="1"/>
        <v>569.38</v>
      </c>
      <c r="K29" s="15">
        <f t="shared" si="1"/>
        <v>40.31</v>
      </c>
      <c r="L29" s="15">
        <f t="shared" si="1"/>
        <v>215.06</v>
      </c>
      <c r="M29" s="15">
        <f t="shared" si="1"/>
        <v>3000.31</v>
      </c>
      <c r="N29" s="16">
        <f t="shared" si="1"/>
        <v>64154.890000000065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12511.349999999997</v>
      </c>
      <c r="D18" s="11">
        <v>3100.1400000000012</v>
      </c>
      <c r="E18" s="11">
        <v>1070.22</v>
      </c>
      <c r="F18" s="11">
        <v>8.91</v>
      </c>
      <c r="G18" s="11">
        <v>0</v>
      </c>
      <c r="H18" s="11">
        <v>20.57</v>
      </c>
      <c r="I18" s="11">
        <v>225.73999999999998</v>
      </c>
      <c r="J18" s="11">
        <v>73.56</v>
      </c>
      <c r="K18" s="11">
        <v>0</v>
      </c>
      <c r="L18" s="11">
        <v>9.18</v>
      </c>
      <c r="M18" s="11">
        <v>648.65</v>
      </c>
      <c r="N18" s="12">
        <f t="shared" ref="N18:N28" si="0">SUM(C18:M18)</f>
        <v>17668.320000000003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4385.8800000000037</v>
      </c>
      <c r="D19" s="11">
        <v>8653.8100000000122</v>
      </c>
      <c r="E19" s="11">
        <v>720.61999999999989</v>
      </c>
      <c r="F19" s="11">
        <v>0</v>
      </c>
      <c r="G19" s="11">
        <v>0</v>
      </c>
      <c r="H19" s="11">
        <v>14.54</v>
      </c>
      <c r="I19" s="11">
        <v>88.76</v>
      </c>
      <c r="J19" s="11">
        <v>27.32</v>
      </c>
      <c r="K19" s="11">
        <v>10.51</v>
      </c>
      <c r="L19" s="11">
        <v>41.18</v>
      </c>
      <c r="M19" s="11">
        <v>967.44999999999982</v>
      </c>
      <c r="N19" s="12">
        <f t="shared" si="0"/>
        <v>14910.070000000018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1349.8900000000008</v>
      </c>
      <c r="D20" s="11">
        <v>461.05999999999995</v>
      </c>
      <c r="E20" s="11">
        <v>2033.0900000000013</v>
      </c>
      <c r="F20" s="11">
        <v>9.68</v>
      </c>
      <c r="G20" s="11">
        <v>0</v>
      </c>
      <c r="H20" s="11">
        <v>17.350000000000001</v>
      </c>
      <c r="I20" s="11">
        <v>5.99</v>
      </c>
      <c r="J20" s="11">
        <v>0</v>
      </c>
      <c r="K20" s="11">
        <v>0</v>
      </c>
      <c r="L20" s="11">
        <v>0</v>
      </c>
      <c r="M20" s="11">
        <v>82.220000000000013</v>
      </c>
      <c r="N20" s="12">
        <f t="shared" si="0"/>
        <v>3959.2800000000011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71.599999999999994</v>
      </c>
      <c r="D21" s="11">
        <v>40.28</v>
      </c>
      <c r="E21" s="11">
        <v>185.07</v>
      </c>
      <c r="F21" s="11">
        <v>55.47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352.41999999999996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62.94</v>
      </c>
      <c r="D22" s="11">
        <v>17.259999999999998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85.509999999999991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257.37000000000006</v>
      </c>
      <c r="D23" s="11">
        <v>44.37</v>
      </c>
      <c r="E23" s="11">
        <v>13.31</v>
      </c>
      <c r="F23" s="11">
        <v>0</v>
      </c>
      <c r="G23" s="11">
        <v>6.09</v>
      </c>
      <c r="H23" s="11">
        <v>31.189999999999998</v>
      </c>
      <c r="I23" s="11">
        <v>12.45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364.78000000000003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537.85</v>
      </c>
      <c r="D24" s="11">
        <v>127.37</v>
      </c>
      <c r="E24" s="11">
        <v>45.08</v>
      </c>
      <c r="F24" s="11">
        <v>0</v>
      </c>
      <c r="G24" s="11">
        <v>0</v>
      </c>
      <c r="H24" s="11">
        <v>14.95</v>
      </c>
      <c r="I24" s="11">
        <v>247.63</v>
      </c>
      <c r="J24" s="11">
        <v>19.28</v>
      </c>
      <c r="K24" s="11">
        <v>0</v>
      </c>
      <c r="L24" s="11">
        <v>0</v>
      </c>
      <c r="M24" s="11">
        <v>50.18</v>
      </c>
      <c r="N24" s="12">
        <f t="shared" si="0"/>
        <v>1042.3400000000001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456.07000000000005</v>
      </c>
      <c r="D25" s="11">
        <v>69.02</v>
      </c>
      <c r="E25" s="11">
        <v>69.17</v>
      </c>
      <c r="F25" s="11">
        <v>5.41</v>
      </c>
      <c r="G25" s="11">
        <v>0</v>
      </c>
      <c r="H25" s="11">
        <v>12.98</v>
      </c>
      <c r="I25" s="11">
        <v>12.3</v>
      </c>
      <c r="J25" s="11">
        <v>214.54</v>
      </c>
      <c r="K25" s="11">
        <v>0</v>
      </c>
      <c r="L25" s="11">
        <v>0</v>
      </c>
      <c r="M25" s="11">
        <v>16.77</v>
      </c>
      <c r="N25" s="12">
        <f t="shared" si="0"/>
        <v>856.25999999999988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17.850000000000001</v>
      </c>
      <c r="D26" s="11">
        <v>63.13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10.73</v>
      </c>
      <c r="L26" s="11">
        <v>0</v>
      </c>
      <c r="M26" s="11">
        <v>27.16</v>
      </c>
      <c r="N26" s="12">
        <f t="shared" si="0"/>
        <v>118.87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61.44</v>
      </c>
      <c r="D27" s="11">
        <v>81.820000000000022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62.23</v>
      </c>
      <c r="M27" s="11">
        <v>102.36999999999999</v>
      </c>
      <c r="N27" s="12">
        <f t="shared" si="0"/>
        <v>313.52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26.439999999999998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26.439999999999998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19738.679999999989</v>
      </c>
      <c r="D29" s="15">
        <f t="shared" si="1"/>
        <v>12658.260000000015</v>
      </c>
      <c r="E29" s="15">
        <f t="shared" si="1"/>
        <v>4142.2200000000012</v>
      </c>
      <c r="F29" s="15">
        <f t="shared" si="1"/>
        <v>79.47</v>
      </c>
      <c r="G29" s="15">
        <f t="shared" si="1"/>
        <v>6.09</v>
      </c>
      <c r="H29" s="15">
        <f t="shared" si="1"/>
        <v>111.58000000000001</v>
      </c>
      <c r="I29" s="15">
        <f t="shared" si="1"/>
        <v>592.86999999999989</v>
      </c>
      <c r="J29" s="15">
        <f t="shared" si="1"/>
        <v>334.7</v>
      </c>
      <c r="K29" s="15">
        <f t="shared" si="1"/>
        <v>21.240000000000002</v>
      </c>
      <c r="L29" s="15">
        <f t="shared" si="1"/>
        <v>112.59</v>
      </c>
      <c r="M29" s="15">
        <f t="shared" si="1"/>
        <v>1900.11</v>
      </c>
      <c r="N29" s="16">
        <f t="shared" si="1"/>
        <v>39697.810000000019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1357.8799999999999</v>
      </c>
      <c r="D18" s="11">
        <v>203.63</v>
      </c>
      <c r="E18" s="11">
        <v>72.09</v>
      </c>
      <c r="F18" s="11">
        <v>0</v>
      </c>
      <c r="G18" s="11">
        <v>0</v>
      </c>
      <c r="H18" s="11">
        <v>0</v>
      </c>
      <c r="I18" s="11">
        <v>48.39</v>
      </c>
      <c r="J18" s="11">
        <v>0</v>
      </c>
      <c r="K18" s="11">
        <v>0</v>
      </c>
      <c r="L18" s="11">
        <v>0</v>
      </c>
      <c r="M18" s="11">
        <v>105.46000000000001</v>
      </c>
      <c r="N18" s="12">
        <f t="shared" ref="N18:N28" si="0">SUM(C18:M18)</f>
        <v>1787.4499999999998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390.75999999999988</v>
      </c>
      <c r="D19" s="11">
        <v>829.87999999999965</v>
      </c>
      <c r="E19" s="11">
        <v>62.550000000000004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14.31</v>
      </c>
      <c r="M19" s="11">
        <v>53.52</v>
      </c>
      <c r="N19" s="12">
        <f t="shared" si="0"/>
        <v>1351.0199999999993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143.13000000000002</v>
      </c>
      <c r="D20" s="11">
        <v>34.79</v>
      </c>
      <c r="E20" s="11">
        <v>161.01</v>
      </c>
      <c r="F20" s="11">
        <v>0</v>
      </c>
      <c r="G20" s="11">
        <v>0</v>
      </c>
      <c r="H20" s="11">
        <v>0</v>
      </c>
      <c r="I20" s="11">
        <v>12.75</v>
      </c>
      <c r="J20" s="11">
        <v>0</v>
      </c>
      <c r="K20" s="11">
        <v>0</v>
      </c>
      <c r="L20" s="11">
        <v>0</v>
      </c>
      <c r="M20" s="11">
        <v>11.83</v>
      </c>
      <c r="N20" s="12">
        <f t="shared" si="0"/>
        <v>363.51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12.95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12.95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12.280000000000001</v>
      </c>
      <c r="D23" s="11">
        <v>2.58</v>
      </c>
      <c r="E23" s="11">
        <v>12.21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4.9800000000000004</v>
      </c>
      <c r="N23" s="12">
        <f t="shared" si="0"/>
        <v>32.049999999999997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77.31</v>
      </c>
      <c r="D24" s="11">
        <v>10.57</v>
      </c>
      <c r="E24" s="11">
        <v>0</v>
      </c>
      <c r="F24" s="11">
        <v>0</v>
      </c>
      <c r="G24" s="11">
        <v>0</v>
      </c>
      <c r="H24" s="11">
        <v>0</v>
      </c>
      <c r="I24" s="11">
        <v>65.84</v>
      </c>
      <c r="J24" s="11">
        <v>0</v>
      </c>
      <c r="K24" s="11">
        <v>0</v>
      </c>
      <c r="L24" s="11">
        <v>0</v>
      </c>
      <c r="M24" s="11">
        <v>15.03</v>
      </c>
      <c r="N24" s="12">
        <f t="shared" si="0"/>
        <v>168.75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5.48</v>
      </c>
      <c r="D25" s="11">
        <v>17.34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42.96</v>
      </c>
      <c r="K25" s="11">
        <v>0</v>
      </c>
      <c r="L25" s="11">
        <v>0</v>
      </c>
      <c r="M25" s="11">
        <v>12.5</v>
      </c>
      <c r="N25" s="12">
        <f t="shared" si="0"/>
        <v>78.28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8.52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13.26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7.38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4.07</v>
      </c>
      <c r="M27" s="11">
        <v>9.8000000000000007</v>
      </c>
      <c r="N27" s="12">
        <f t="shared" si="0"/>
        <v>21.25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27.550000000000004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27.550000000000004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2032.08</v>
      </c>
      <c r="D29" s="15">
        <f t="shared" si="1"/>
        <v>1114.6899999999996</v>
      </c>
      <c r="E29" s="15">
        <f t="shared" si="1"/>
        <v>307.85999999999996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126.98</v>
      </c>
      <c r="J29" s="15">
        <f t="shared" si="1"/>
        <v>42.96</v>
      </c>
      <c r="K29" s="15">
        <f t="shared" si="1"/>
        <v>0</v>
      </c>
      <c r="L29" s="15">
        <f t="shared" si="1"/>
        <v>18.380000000000003</v>
      </c>
      <c r="M29" s="15">
        <f t="shared" si="1"/>
        <v>213.12000000000003</v>
      </c>
      <c r="N29" s="16">
        <f t="shared" si="1"/>
        <v>3856.07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6288</v>
      </c>
      <c r="D18" s="11">
        <v>861</v>
      </c>
      <c r="E18" s="11">
        <v>271</v>
      </c>
      <c r="F18" s="11">
        <v>0</v>
      </c>
      <c r="G18" s="11">
        <v>0</v>
      </c>
      <c r="H18" s="11">
        <v>15</v>
      </c>
      <c r="I18" s="11">
        <v>89</v>
      </c>
      <c r="J18" s="11">
        <v>0</v>
      </c>
      <c r="K18" s="11">
        <v>14</v>
      </c>
      <c r="L18" s="11">
        <v>0</v>
      </c>
      <c r="M18" s="11">
        <v>103</v>
      </c>
      <c r="N18" s="12">
        <v>7641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1377</v>
      </c>
      <c r="D19" s="11">
        <v>4068</v>
      </c>
      <c r="E19" s="11">
        <v>59</v>
      </c>
      <c r="F19" s="11">
        <v>0</v>
      </c>
      <c r="G19" s="11">
        <v>0</v>
      </c>
      <c r="H19" s="11">
        <v>0</v>
      </c>
      <c r="I19" s="11">
        <v>7</v>
      </c>
      <c r="J19" s="11">
        <v>0</v>
      </c>
      <c r="K19" s="11">
        <v>0</v>
      </c>
      <c r="L19" s="11">
        <v>29</v>
      </c>
      <c r="M19" s="11">
        <v>128</v>
      </c>
      <c r="N19" s="12">
        <v>5668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307</v>
      </c>
      <c r="D20" s="11">
        <v>58</v>
      </c>
      <c r="E20" s="11">
        <v>907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41</v>
      </c>
      <c r="N20" s="12">
        <v>1313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</v>
      </c>
      <c r="D21" s="11">
        <v>13</v>
      </c>
      <c r="E21" s="11">
        <v>25</v>
      </c>
      <c r="F21" s="11">
        <v>45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92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7</v>
      </c>
      <c r="F22" s="11">
        <v>0</v>
      </c>
      <c r="G22" s="11">
        <v>8</v>
      </c>
      <c r="H22" s="11">
        <v>9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74</v>
      </c>
      <c r="D23" s="11">
        <v>8</v>
      </c>
      <c r="E23" s="11">
        <v>7</v>
      </c>
      <c r="F23" s="11">
        <v>0</v>
      </c>
      <c r="G23" s="11">
        <v>0</v>
      </c>
      <c r="H23" s="11">
        <v>10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100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113</v>
      </c>
      <c r="D24" s="11">
        <v>35</v>
      </c>
      <c r="E24" s="11">
        <v>0</v>
      </c>
      <c r="F24" s="11">
        <v>0</v>
      </c>
      <c r="G24" s="11">
        <v>0</v>
      </c>
      <c r="H24" s="11">
        <v>0</v>
      </c>
      <c r="I24" s="11">
        <v>95</v>
      </c>
      <c r="J24" s="11">
        <v>25</v>
      </c>
      <c r="K24" s="11">
        <v>0</v>
      </c>
      <c r="L24" s="11">
        <v>0</v>
      </c>
      <c r="M24" s="11">
        <v>12</v>
      </c>
      <c r="N24" s="12">
        <v>280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41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145</v>
      </c>
      <c r="K25" s="11">
        <v>0</v>
      </c>
      <c r="L25" s="11">
        <v>0</v>
      </c>
      <c r="M25" s="11">
        <v>17</v>
      </c>
      <c r="N25" s="12">
        <v>203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10</v>
      </c>
      <c r="D26" s="11">
        <v>15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5</v>
      </c>
      <c r="L26" s="11">
        <v>0</v>
      </c>
      <c r="M26" s="11">
        <v>0</v>
      </c>
      <c r="N26" s="12">
        <v>31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</v>
      </c>
      <c r="D27" s="11">
        <v>3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25</v>
      </c>
      <c r="M27" s="11">
        <v>18</v>
      </c>
      <c r="N27" s="12">
        <v>51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126</v>
      </c>
      <c r="D28" s="11">
        <v>65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21</v>
      </c>
      <c r="N28" s="12">
        <v>212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8352</v>
      </c>
      <c r="D29" s="15">
        <v>5126</v>
      </c>
      <c r="E29" s="15">
        <v>1277</v>
      </c>
      <c r="F29" s="15">
        <v>45</v>
      </c>
      <c r="G29" s="15">
        <v>8</v>
      </c>
      <c r="H29" s="15">
        <v>34</v>
      </c>
      <c r="I29" s="15">
        <v>191</v>
      </c>
      <c r="J29" s="15">
        <v>170</v>
      </c>
      <c r="K29" s="15">
        <v>19</v>
      </c>
      <c r="L29" s="15">
        <v>54</v>
      </c>
      <c r="M29" s="15">
        <v>340</v>
      </c>
      <c r="N29" s="16">
        <v>15617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309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21005.740000000038</v>
      </c>
      <c r="D18" s="11">
        <v>4381.3000000000038</v>
      </c>
      <c r="E18" s="11">
        <v>1505.52</v>
      </c>
      <c r="F18" s="11">
        <v>19.09</v>
      </c>
      <c r="G18" s="11">
        <v>0</v>
      </c>
      <c r="H18" s="11">
        <v>57.379999999999995</v>
      </c>
      <c r="I18" s="11">
        <v>427.60000000000014</v>
      </c>
      <c r="J18" s="11">
        <v>73.56</v>
      </c>
      <c r="K18" s="11">
        <v>13.870000000000001</v>
      </c>
      <c r="L18" s="11">
        <v>9.18</v>
      </c>
      <c r="M18" s="11">
        <v>1057.79</v>
      </c>
      <c r="N18" s="12">
        <f t="shared" ref="N18:N28" si="0">SUM(C18:M18)</f>
        <v>28551.030000000042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6517.7599999999984</v>
      </c>
      <c r="D19" s="11">
        <v>14187.540000000021</v>
      </c>
      <c r="E19" s="11">
        <v>943.77999999999975</v>
      </c>
      <c r="F19" s="11">
        <v>0</v>
      </c>
      <c r="G19" s="11">
        <v>0</v>
      </c>
      <c r="H19" s="11">
        <v>14.54</v>
      </c>
      <c r="I19" s="11">
        <v>130.05000000000001</v>
      </c>
      <c r="J19" s="11">
        <v>27.32</v>
      </c>
      <c r="K19" s="11">
        <v>10.51</v>
      </c>
      <c r="L19" s="11">
        <v>93.070000000000022</v>
      </c>
      <c r="M19" s="11">
        <v>1371.6299999999997</v>
      </c>
      <c r="N19" s="12">
        <f t="shared" si="0"/>
        <v>23296.200000000015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2004.6299999999999</v>
      </c>
      <c r="D20" s="11">
        <v>641.21999999999991</v>
      </c>
      <c r="E20" s="11">
        <v>3309.6</v>
      </c>
      <c r="F20" s="11">
        <v>9.68</v>
      </c>
      <c r="G20" s="11">
        <v>0</v>
      </c>
      <c r="H20" s="11">
        <v>17.350000000000001</v>
      </c>
      <c r="I20" s="11">
        <v>27.310000000000002</v>
      </c>
      <c r="J20" s="11">
        <v>0</v>
      </c>
      <c r="K20" s="11">
        <v>0</v>
      </c>
      <c r="L20" s="11">
        <v>0</v>
      </c>
      <c r="M20" s="11">
        <v>168.10000000000002</v>
      </c>
      <c r="N20" s="12">
        <f t="shared" si="0"/>
        <v>6177.8900000000012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93.460000000000008</v>
      </c>
      <c r="D21" s="11">
        <v>52.85</v>
      </c>
      <c r="E21" s="11">
        <v>221.16</v>
      </c>
      <c r="F21" s="11">
        <v>100.74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8.67</v>
      </c>
      <c r="N21" s="12">
        <f t="shared" si="0"/>
        <v>476.88000000000005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75.55</v>
      </c>
      <c r="D22" s="11">
        <v>32.809999999999995</v>
      </c>
      <c r="E22" s="11">
        <v>7.42</v>
      </c>
      <c r="F22" s="11">
        <v>0</v>
      </c>
      <c r="G22" s="11">
        <v>12.379999999999999</v>
      </c>
      <c r="H22" s="11">
        <v>8.52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141.99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354.14</v>
      </c>
      <c r="D23" s="11">
        <v>60.540000000000006</v>
      </c>
      <c r="E23" s="11">
        <v>37.800000000000004</v>
      </c>
      <c r="F23" s="11">
        <v>0</v>
      </c>
      <c r="G23" s="11">
        <v>6.09</v>
      </c>
      <c r="H23" s="11">
        <v>47.509999999999991</v>
      </c>
      <c r="I23" s="11">
        <v>17.41</v>
      </c>
      <c r="J23" s="11">
        <v>0</v>
      </c>
      <c r="K23" s="11">
        <v>0</v>
      </c>
      <c r="L23" s="11">
        <v>0</v>
      </c>
      <c r="M23" s="11">
        <v>23.26</v>
      </c>
      <c r="N23" s="12">
        <f t="shared" si="0"/>
        <v>546.75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833.82999999999981</v>
      </c>
      <c r="D24" s="11">
        <v>226.19</v>
      </c>
      <c r="E24" s="11">
        <v>45.08</v>
      </c>
      <c r="F24" s="11">
        <v>0</v>
      </c>
      <c r="G24" s="11">
        <v>0</v>
      </c>
      <c r="H24" s="11">
        <v>14.95</v>
      </c>
      <c r="I24" s="11">
        <v>497.99000000000012</v>
      </c>
      <c r="J24" s="11">
        <v>44.230000000000004</v>
      </c>
      <c r="K24" s="11">
        <v>0</v>
      </c>
      <c r="L24" s="11">
        <v>0</v>
      </c>
      <c r="M24" s="11">
        <v>83.96</v>
      </c>
      <c r="N24" s="12">
        <f t="shared" si="0"/>
        <v>1746.23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571.13000000000011</v>
      </c>
      <c r="D25" s="11">
        <v>86.36</v>
      </c>
      <c r="E25" s="11">
        <v>90.940000000000012</v>
      </c>
      <c r="F25" s="11">
        <v>5.41</v>
      </c>
      <c r="G25" s="11">
        <v>0</v>
      </c>
      <c r="H25" s="11">
        <v>12.98</v>
      </c>
      <c r="I25" s="11">
        <v>12.3</v>
      </c>
      <c r="J25" s="11">
        <v>424.27</v>
      </c>
      <c r="K25" s="11">
        <v>0</v>
      </c>
      <c r="L25" s="11">
        <v>0</v>
      </c>
      <c r="M25" s="11">
        <v>62.849999999999994</v>
      </c>
      <c r="N25" s="12">
        <f t="shared" si="0"/>
        <v>1266.24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32.980000000000004</v>
      </c>
      <c r="D26" s="11">
        <v>86.9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15.93</v>
      </c>
      <c r="L26" s="11">
        <v>0</v>
      </c>
      <c r="M26" s="11">
        <v>37.450000000000003</v>
      </c>
      <c r="N26" s="12">
        <f t="shared" si="0"/>
        <v>173.26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79.250000000000014</v>
      </c>
      <c r="D27" s="11">
        <v>112.04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111.00999999999998</v>
      </c>
      <c r="M27" s="11">
        <v>151.37000000000003</v>
      </c>
      <c r="N27" s="12">
        <f t="shared" si="0"/>
        <v>468.36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177.87999999999997</v>
      </c>
      <c r="D28" s="11">
        <v>71.599999999999994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21.09</v>
      </c>
      <c r="N28" s="12">
        <f t="shared" si="0"/>
        <v>270.56999999999994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31746.350000000035</v>
      </c>
      <c r="D29" s="15">
        <f t="shared" si="1"/>
        <v>19939.350000000028</v>
      </c>
      <c r="E29" s="15">
        <f t="shared" si="1"/>
        <v>6175.9899999999989</v>
      </c>
      <c r="F29" s="15">
        <f t="shared" si="1"/>
        <v>134.91999999999999</v>
      </c>
      <c r="G29" s="15">
        <f t="shared" si="1"/>
        <v>18.47</v>
      </c>
      <c r="H29" s="15">
        <f t="shared" si="1"/>
        <v>173.22999999999993</v>
      </c>
      <c r="I29" s="15">
        <f t="shared" si="1"/>
        <v>1112.6600000000001</v>
      </c>
      <c r="J29" s="15">
        <f t="shared" si="1"/>
        <v>569.38</v>
      </c>
      <c r="K29" s="15">
        <f t="shared" si="1"/>
        <v>40.31</v>
      </c>
      <c r="L29" s="15">
        <f t="shared" si="1"/>
        <v>213.26</v>
      </c>
      <c r="M29" s="15">
        <f t="shared" si="1"/>
        <v>2991.4799999999996</v>
      </c>
      <c r="N29" s="16">
        <f t="shared" si="1"/>
        <v>63115.400000000052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12265.789999999994</v>
      </c>
      <c r="D18" s="11">
        <v>3043.9600000000009</v>
      </c>
      <c r="E18" s="11">
        <v>1054.6499999999999</v>
      </c>
      <c r="F18" s="11">
        <v>8.91</v>
      </c>
      <c r="G18" s="11">
        <v>0</v>
      </c>
      <c r="H18" s="11">
        <v>20.57</v>
      </c>
      <c r="I18" s="11">
        <v>225.73999999999998</v>
      </c>
      <c r="J18" s="11">
        <v>73.56</v>
      </c>
      <c r="K18" s="11">
        <v>0</v>
      </c>
      <c r="L18" s="11">
        <v>9.18</v>
      </c>
      <c r="M18" s="11">
        <v>648.65</v>
      </c>
      <c r="N18" s="12">
        <f t="shared" ref="N18:N28" si="0">SUM(C18:M18)</f>
        <v>17351.009999999998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4332.8800000000037</v>
      </c>
      <c r="D19" s="11">
        <v>8425.9800000000105</v>
      </c>
      <c r="E19" s="11">
        <v>720.61999999999989</v>
      </c>
      <c r="F19" s="11">
        <v>0</v>
      </c>
      <c r="G19" s="11">
        <v>0</v>
      </c>
      <c r="H19" s="11">
        <v>14.54</v>
      </c>
      <c r="I19" s="11">
        <v>88.76</v>
      </c>
      <c r="J19" s="11">
        <v>27.32</v>
      </c>
      <c r="K19" s="11">
        <v>10.51</v>
      </c>
      <c r="L19" s="11">
        <v>41.18</v>
      </c>
      <c r="M19" s="11">
        <v>958.61999999999989</v>
      </c>
      <c r="N19" s="12">
        <f t="shared" si="0"/>
        <v>14620.410000000014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1310.7800000000007</v>
      </c>
      <c r="D20" s="11">
        <v>461.05999999999995</v>
      </c>
      <c r="E20" s="11">
        <v>2009.1600000000014</v>
      </c>
      <c r="F20" s="11">
        <v>9.68</v>
      </c>
      <c r="G20" s="11">
        <v>0</v>
      </c>
      <c r="H20" s="11">
        <v>17.350000000000001</v>
      </c>
      <c r="I20" s="11">
        <v>5.99</v>
      </c>
      <c r="J20" s="11">
        <v>0</v>
      </c>
      <c r="K20" s="11">
        <v>0</v>
      </c>
      <c r="L20" s="11">
        <v>0</v>
      </c>
      <c r="M20" s="11">
        <v>82.220000000000013</v>
      </c>
      <c r="N20" s="12">
        <f t="shared" si="0"/>
        <v>3896.2400000000011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71.599999999999994</v>
      </c>
      <c r="D21" s="11">
        <v>40.28</v>
      </c>
      <c r="E21" s="11">
        <v>172.12</v>
      </c>
      <c r="F21" s="11">
        <v>55.47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339.47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62.94</v>
      </c>
      <c r="D22" s="11">
        <v>17.259999999999998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85.509999999999991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250.82000000000008</v>
      </c>
      <c r="D23" s="11">
        <v>44.37</v>
      </c>
      <c r="E23" s="11">
        <v>13.31</v>
      </c>
      <c r="F23" s="11">
        <v>0</v>
      </c>
      <c r="G23" s="11">
        <v>6.09</v>
      </c>
      <c r="H23" s="11">
        <v>31.189999999999998</v>
      </c>
      <c r="I23" s="11">
        <v>12.45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358.23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537.85</v>
      </c>
      <c r="D24" s="11">
        <v>127.37</v>
      </c>
      <c r="E24" s="11">
        <v>45.08</v>
      </c>
      <c r="F24" s="11">
        <v>0</v>
      </c>
      <c r="G24" s="11">
        <v>0</v>
      </c>
      <c r="H24" s="11">
        <v>14.95</v>
      </c>
      <c r="I24" s="11">
        <v>247.63</v>
      </c>
      <c r="J24" s="11">
        <v>19.28</v>
      </c>
      <c r="K24" s="11">
        <v>0</v>
      </c>
      <c r="L24" s="11">
        <v>0</v>
      </c>
      <c r="M24" s="11">
        <v>50.18</v>
      </c>
      <c r="N24" s="12">
        <f t="shared" si="0"/>
        <v>1042.3400000000001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456.07000000000005</v>
      </c>
      <c r="D25" s="11">
        <v>69.02</v>
      </c>
      <c r="E25" s="11">
        <v>69.17</v>
      </c>
      <c r="F25" s="11">
        <v>5.41</v>
      </c>
      <c r="G25" s="11">
        <v>0</v>
      </c>
      <c r="H25" s="11">
        <v>12.98</v>
      </c>
      <c r="I25" s="11">
        <v>12.3</v>
      </c>
      <c r="J25" s="11">
        <v>214.54</v>
      </c>
      <c r="K25" s="11">
        <v>0</v>
      </c>
      <c r="L25" s="11">
        <v>0</v>
      </c>
      <c r="M25" s="11">
        <v>16.77</v>
      </c>
      <c r="N25" s="12">
        <f t="shared" si="0"/>
        <v>856.25999999999988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17.850000000000001</v>
      </c>
      <c r="D26" s="11">
        <v>63.13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10.73</v>
      </c>
      <c r="L26" s="11">
        <v>0</v>
      </c>
      <c r="M26" s="11">
        <v>27.16</v>
      </c>
      <c r="N26" s="12">
        <f t="shared" si="0"/>
        <v>118.87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61.44</v>
      </c>
      <c r="D27" s="11">
        <v>81.820000000000022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60.43</v>
      </c>
      <c r="M27" s="11">
        <v>102.36999999999999</v>
      </c>
      <c r="N27" s="12">
        <f t="shared" si="0"/>
        <v>311.72000000000003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26.439999999999998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26.439999999999998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19394.459999999988</v>
      </c>
      <c r="D29" s="15">
        <f t="shared" si="1"/>
        <v>12374.250000000013</v>
      </c>
      <c r="E29" s="15">
        <f t="shared" si="1"/>
        <v>4089.7700000000009</v>
      </c>
      <c r="F29" s="15">
        <f t="shared" si="1"/>
        <v>79.47</v>
      </c>
      <c r="G29" s="15">
        <f t="shared" si="1"/>
        <v>6.09</v>
      </c>
      <c r="H29" s="15">
        <f t="shared" si="1"/>
        <v>111.58000000000001</v>
      </c>
      <c r="I29" s="15">
        <f t="shared" si="1"/>
        <v>592.86999999999989</v>
      </c>
      <c r="J29" s="15">
        <f t="shared" si="1"/>
        <v>334.7</v>
      </c>
      <c r="K29" s="15">
        <f t="shared" si="1"/>
        <v>21.240000000000002</v>
      </c>
      <c r="L29" s="15">
        <f t="shared" si="1"/>
        <v>110.78999999999999</v>
      </c>
      <c r="M29" s="15">
        <f t="shared" si="1"/>
        <v>1891.28</v>
      </c>
      <c r="N29" s="16">
        <f t="shared" si="1"/>
        <v>39006.500000000029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1306.5799999999997</v>
      </c>
      <c r="D18" s="11">
        <v>203.63</v>
      </c>
      <c r="E18" s="11">
        <v>72.09</v>
      </c>
      <c r="F18" s="11">
        <v>0</v>
      </c>
      <c r="G18" s="11">
        <v>0</v>
      </c>
      <c r="H18" s="11">
        <v>0</v>
      </c>
      <c r="I18" s="11">
        <v>48.39</v>
      </c>
      <c r="J18" s="11">
        <v>0</v>
      </c>
      <c r="K18" s="11">
        <v>0</v>
      </c>
      <c r="L18" s="11">
        <v>0</v>
      </c>
      <c r="M18" s="11">
        <v>105.46000000000001</v>
      </c>
      <c r="N18" s="12">
        <f t="shared" ref="N18:N28" si="0">SUM(C18:M18)</f>
        <v>1736.1499999999996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390.75999999999988</v>
      </c>
      <c r="D19" s="11">
        <v>792.94999999999982</v>
      </c>
      <c r="E19" s="11">
        <v>62.550000000000004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14.31</v>
      </c>
      <c r="M19" s="11">
        <v>53.52</v>
      </c>
      <c r="N19" s="12">
        <f t="shared" si="0"/>
        <v>1314.0899999999995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137.95999999999998</v>
      </c>
      <c r="D20" s="11">
        <v>34.79</v>
      </c>
      <c r="E20" s="11">
        <v>161.01</v>
      </c>
      <c r="F20" s="11">
        <v>0</v>
      </c>
      <c r="G20" s="11">
        <v>0</v>
      </c>
      <c r="H20" s="11">
        <v>0</v>
      </c>
      <c r="I20" s="11">
        <v>12.75</v>
      </c>
      <c r="J20" s="11">
        <v>0</v>
      </c>
      <c r="K20" s="11">
        <v>0</v>
      </c>
      <c r="L20" s="11">
        <v>0</v>
      </c>
      <c r="M20" s="11">
        <v>11.83</v>
      </c>
      <c r="N20" s="12">
        <f t="shared" si="0"/>
        <v>358.34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12.95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12.95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12.280000000000001</v>
      </c>
      <c r="D23" s="11">
        <v>2.58</v>
      </c>
      <c r="E23" s="11">
        <v>12.21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4.9800000000000004</v>
      </c>
      <c r="N23" s="12">
        <f t="shared" si="0"/>
        <v>32.049999999999997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77.31</v>
      </c>
      <c r="D24" s="11">
        <v>10.57</v>
      </c>
      <c r="E24" s="11">
        <v>0</v>
      </c>
      <c r="F24" s="11">
        <v>0</v>
      </c>
      <c r="G24" s="11">
        <v>0</v>
      </c>
      <c r="H24" s="11">
        <v>0</v>
      </c>
      <c r="I24" s="11">
        <v>65.84</v>
      </c>
      <c r="J24" s="11">
        <v>0</v>
      </c>
      <c r="K24" s="11">
        <v>0</v>
      </c>
      <c r="L24" s="11">
        <v>0</v>
      </c>
      <c r="M24" s="11">
        <v>15.03</v>
      </c>
      <c r="N24" s="12">
        <f t="shared" si="0"/>
        <v>168.75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5.48</v>
      </c>
      <c r="D25" s="11">
        <v>17.34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42.96</v>
      </c>
      <c r="K25" s="11">
        <v>0</v>
      </c>
      <c r="L25" s="11">
        <v>0</v>
      </c>
      <c r="M25" s="11">
        <v>12.5</v>
      </c>
      <c r="N25" s="12">
        <f t="shared" si="0"/>
        <v>78.28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8.52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13.26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7.38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4.07</v>
      </c>
      <c r="M27" s="11">
        <v>9.8000000000000007</v>
      </c>
      <c r="N27" s="12">
        <f t="shared" si="0"/>
        <v>21.25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27.550000000000004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27.550000000000004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1975.6099999999997</v>
      </c>
      <c r="D29" s="15">
        <f t="shared" si="1"/>
        <v>1077.7599999999998</v>
      </c>
      <c r="E29" s="15">
        <f t="shared" si="1"/>
        <v>307.85999999999996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126.98</v>
      </c>
      <c r="J29" s="15">
        <f t="shared" si="1"/>
        <v>42.96</v>
      </c>
      <c r="K29" s="15">
        <f t="shared" si="1"/>
        <v>0</v>
      </c>
      <c r="L29" s="15">
        <f t="shared" si="1"/>
        <v>18.380000000000003</v>
      </c>
      <c r="M29" s="15">
        <f t="shared" si="1"/>
        <v>213.12000000000003</v>
      </c>
      <c r="N29" s="16">
        <f t="shared" si="1"/>
        <v>3762.6699999999996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6170</v>
      </c>
      <c r="D18" s="11">
        <v>861</v>
      </c>
      <c r="E18" s="11">
        <v>271</v>
      </c>
      <c r="F18" s="11">
        <v>0</v>
      </c>
      <c r="G18" s="11">
        <v>0</v>
      </c>
      <c r="H18" s="11">
        <v>15</v>
      </c>
      <c r="I18" s="11">
        <v>89</v>
      </c>
      <c r="J18" s="11">
        <v>0</v>
      </c>
      <c r="K18" s="11">
        <v>14</v>
      </c>
      <c r="L18" s="11">
        <v>0</v>
      </c>
      <c r="M18" s="11">
        <v>103</v>
      </c>
      <c r="N18" s="12">
        <v>7523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1357</v>
      </c>
      <c r="D19" s="11">
        <v>4007</v>
      </c>
      <c r="E19" s="11">
        <v>59</v>
      </c>
      <c r="F19" s="11">
        <v>0</v>
      </c>
      <c r="G19" s="11">
        <v>0</v>
      </c>
      <c r="H19" s="11">
        <v>0</v>
      </c>
      <c r="I19" s="11">
        <v>7</v>
      </c>
      <c r="J19" s="11">
        <v>0</v>
      </c>
      <c r="K19" s="11">
        <v>0</v>
      </c>
      <c r="L19" s="11">
        <v>29</v>
      </c>
      <c r="M19" s="11">
        <v>128</v>
      </c>
      <c r="N19" s="12">
        <v>5588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307</v>
      </c>
      <c r="D20" s="11">
        <v>58</v>
      </c>
      <c r="E20" s="11">
        <v>907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41</v>
      </c>
      <c r="N20" s="12">
        <v>1313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</v>
      </c>
      <c r="D21" s="11">
        <v>13</v>
      </c>
      <c r="E21" s="11">
        <v>25</v>
      </c>
      <c r="F21" s="11">
        <v>45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92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7</v>
      </c>
      <c r="F22" s="11">
        <v>0</v>
      </c>
      <c r="G22" s="11">
        <v>8</v>
      </c>
      <c r="H22" s="11">
        <v>9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70</v>
      </c>
      <c r="D23" s="11">
        <v>8</v>
      </c>
      <c r="E23" s="11">
        <v>7</v>
      </c>
      <c r="F23" s="11">
        <v>0</v>
      </c>
      <c r="G23" s="11">
        <v>0</v>
      </c>
      <c r="H23" s="11">
        <v>10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96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113</v>
      </c>
      <c r="D24" s="11">
        <v>35</v>
      </c>
      <c r="E24" s="11">
        <v>0</v>
      </c>
      <c r="F24" s="11">
        <v>0</v>
      </c>
      <c r="G24" s="11">
        <v>0</v>
      </c>
      <c r="H24" s="11">
        <v>0</v>
      </c>
      <c r="I24" s="11">
        <v>95</v>
      </c>
      <c r="J24" s="11">
        <v>25</v>
      </c>
      <c r="K24" s="11">
        <v>0</v>
      </c>
      <c r="L24" s="11">
        <v>0</v>
      </c>
      <c r="M24" s="11">
        <v>12</v>
      </c>
      <c r="N24" s="12">
        <v>280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41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145</v>
      </c>
      <c r="K25" s="11">
        <v>0</v>
      </c>
      <c r="L25" s="11">
        <v>0</v>
      </c>
      <c r="M25" s="11">
        <v>17</v>
      </c>
      <c r="N25" s="12">
        <v>203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10</v>
      </c>
      <c r="D26" s="11">
        <v>15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5</v>
      </c>
      <c r="L26" s="11">
        <v>0</v>
      </c>
      <c r="M26" s="11">
        <v>0</v>
      </c>
      <c r="N26" s="12">
        <v>31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</v>
      </c>
      <c r="D27" s="11">
        <v>3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25</v>
      </c>
      <c r="M27" s="11">
        <v>18</v>
      </c>
      <c r="N27" s="12">
        <v>51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107</v>
      </c>
      <c r="D28" s="11">
        <v>65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21</v>
      </c>
      <c r="N28" s="12">
        <v>192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8191</v>
      </c>
      <c r="D29" s="15">
        <v>5066</v>
      </c>
      <c r="E29" s="15">
        <v>1277</v>
      </c>
      <c r="F29" s="15">
        <v>45</v>
      </c>
      <c r="G29" s="15">
        <v>8</v>
      </c>
      <c r="H29" s="15">
        <v>34</v>
      </c>
      <c r="I29" s="15">
        <v>191</v>
      </c>
      <c r="J29" s="15">
        <v>170</v>
      </c>
      <c r="K29" s="15">
        <v>19</v>
      </c>
      <c r="L29" s="15">
        <v>54</v>
      </c>
      <c r="M29" s="15">
        <v>340</v>
      </c>
      <c r="N29" s="16">
        <v>15396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19980.150000000049</v>
      </c>
      <c r="D18" s="11">
        <v>4326.6100000000033</v>
      </c>
      <c r="E18" s="11">
        <v>1410.0200000000004</v>
      </c>
      <c r="F18" s="11">
        <v>19.09</v>
      </c>
      <c r="G18" s="11">
        <v>0</v>
      </c>
      <c r="H18" s="11">
        <v>51.73</v>
      </c>
      <c r="I18" s="11">
        <v>416.50000000000011</v>
      </c>
      <c r="J18" s="11">
        <v>73.56</v>
      </c>
      <c r="K18" s="11">
        <v>6.49</v>
      </c>
      <c r="L18" s="11">
        <v>9.18</v>
      </c>
      <c r="M18" s="11">
        <v>976.93</v>
      </c>
      <c r="N18" s="12">
        <f t="shared" ref="N18:N28" si="0">SUM(C18:M18)</f>
        <v>27270.260000000057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6257.9899999999971</v>
      </c>
      <c r="D19" s="11">
        <v>13446.450000000028</v>
      </c>
      <c r="E19" s="11">
        <v>881.55999999999972</v>
      </c>
      <c r="F19" s="11">
        <v>0</v>
      </c>
      <c r="G19" s="11">
        <v>0</v>
      </c>
      <c r="H19" s="11">
        <v>14.54</v>
      </c>
      <c r="I19" s="11">
        <v>130.05000000000001</v>
      </c>
      <c r="J19" s="11">
        <v>27.32</v>
      </c>
      <c r="K19" s="11">
        <v>10.51</v>
      </c>
      <c r="L19" s="11">
        <v>93.070000000000022</v>
      </c>
      <c r="M19" s="11">
        <v>1261.77</v>
      </c>
      <c r="N19" s="12">
        <f t="shared" si="0"/>
        <v>22123.260000000024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1961.4699999999998</v>
      </c>
      <c r="D20" s="11">
        <v>586.3900000000001</v>
      </c>
      <c r="E20" s="11">
        <v>3134.1900000000005</v>
      </c>
      <c r="F20" s="11">
        <v>9.68</v>
      </c>
      <c r="G20" s="11">
        <v>0</v>
      </c>
      <c r="H20" s="11">
        <v>17.350000000000001</v>
      </c>
      <c r="I20" s="11">
        <v>27.310000000000002</v>
      </c>
      <c r="J20" s="11">
        <v>0</v>
      </c>
      <c r="K20" s="11">
        <v>0</v>
      </c>
      <c r="L20" s="11">
        <v>0</v>
      </c>
      <c r="M20" s="11">
        <v>158.19000000000003</v>
      </c>
      <c r="N20" s="12">
        <f t="shared" si="0"/>
        <v>5894.5800000000008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80.41</v>
      </c>
      <c r="D21" s="11">
        <v>43.92</v>
      </c>
      <c r="E21" s="11">
        <v>211.69</v>
      </c>
      <c r="F21" s="11">
        <v>100.74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8.67</v>
      </c>
      <c r="N21" s="12">
        <f t="shared" si="0"/>
        <v>445.43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67.319999999999993</v>
      </c>
      <c r="D22" s="11">
        <v>32.809999999999995</v>
      </c>
      <c r="E22" s="11">
        <v>7.42</v>
      </c>
      <c r="F22" s="11">
        <v>0</v>
      </c>
      <c r="G22" s="11">
        <v>7.07</v>
      </c>
      <c r="H22" s="11">
        <v>8.52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128.44999999999999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354.14</v>
      </c>
      <c r="D23" s="11">
        <v>60.540000000000006</v>
      </c>
      <c r="E23" s="11">
        <v>37.800000000000004</v>
      </c>
      <c r="F23" s="11">
        <v>0</v>
      </c>
      <c r="G23" s="11">
        <v>6.09</v>
      </c>
      <c r="H23" s="11">
        <v>43.609999999999992</v>
      </c>
      <c r="I23" s="11">
        <v>17.41</v>
      </c>
      <c r="J23" s="11">
        <v>0</v>
      </c>
      <c r="K23" s="11">
        <v>0</v>
      </c>
      <c r="L23" s="11">
        <v>0</v>
      </c>
      <c r="M23" s="11">
        <v>23.26</v>
      </c>
      <c r="N23" s="12">
        <f t="shared" si="0"/>
        <v>542.85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765.32999999999981</v>
      </c>
      <c r="D24" s="11">
        <v>226.19</v>
      </c>
      <c r="E24" s="11">
        <v>45.08</v>
      </c>
      <c r="F24" s="11">
        <v>0</v>
      </c>
      <c r="G24" s="11">
        <v>0</v>
      </c>
      <c r="H24" s="11">
        <v>14.95</v>
      </c>
      <c r="I24" s="11">
        <v>453.75000000000011</v>
      </c>
      <c r="J24" s="11">
        <v>44.230000000000004</v>
      </c>
      <c r="K24" s="11">
        <v>0</v>
      </c>
      <c r="L24" s="11">
        <v>0</v>
      </c>
      <c r="M24" s="11">
        <v>83.96</v>
      </c>
      <c r="N24" s="12">
        <f t="shared" si="0"/>
        <v>1633.4899999999998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550.66</v>
      </c>
      <c r="D25" s="11">
        <v>86.36</v>
      </c>
      <c r="E25" s="11">
        <v>90.940000000000012</v>
      </c>
      <c r="F25" s="11">
        <v>5.41</v>
      </c>
      <c r="G25" s="11">
        <v>0</v>
      </c>
      <c r="H25" s="11">
        <v>12.98</v>
      </c>
      <c r="I25" s="11">
        <v>7.01</v>
      </c>
      <c r="J25" s="11">
        <v>402.62999999999994</v>
      </c>
      <c r="K25" s="11">
        <v>0</v>
      </c>
      <c r="L25" s="11">
        <v>0</v>
      </c>
      <c r="M25" s="11">
        <v>55.55</v>
      </c>
      <c r="N25" s="12">
        <f t="shared" si="0"/>
        <v>1211.54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32.980000000000004</v>
      </c>
      <c r="D26" s="11">
        <v>86.9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15.93</v>
      </c>
      <c r="L26" s="11">
        <v>0</v>
      </c>
      <c r="M26" s="11">
        <v>37.450000000000003</v>
      </c>
      <c r="N26" s="12">
        <f t="shared" si="0"/>
        <v>173.26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74.72999999999999</v>
      </c>
      <c r="D27" s="11">
        <v>100.28999999999999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111.00999999999998</v>
      </c>
      <c r="M27" s="11">
        <v>145.01000000000002</v>
      </c>
      <c r="N27" s="12">
        <f t="shared" si="0"/>
        <v>445.73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159.88</v>
      </c>
      <c r="D28" s="11">
        <v>62.769999999999996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21.09</v>
      </c>
      <c r="N28" s="12">
        <f t="shared" si="0"/>
        <v>243.73999999999998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30285.060000000045</v>
      </c>
      <c r="D29" s="15">
        <f t="shared" si="1"/>
        <v>19059.230000000032</v>
      </c>
      <c r="E29" s="15">
        <f t="shared" si="1"/>
        <v>5833.3899999999994</v>
      </c>
      <c r="F29" s="15">
        <f t="shared" si="1"/>
        <v>134.91999999999999</v>
      </c>
      <c r="G29" s="15">
        <f t="shared" si="1"/>
        <v>13.16</v>
      </c>
      <c r="H29" s="15">
        <f t="shared" si="1"/>
        <v>163.67999999999998</v>
      </c>
      <c r="I29" s="15">
        <f t="shared" si="1"/>
        <v>1052.0300000000002</v>
      </c>
      <c r="J29" s="15">
        <f t="shared" si="1"/>
        <v>547.74</v>
      </c>
      <c r="K29" s="15">
        <f t="shared" si="1"/>
        <v>32.93</v>
      </c>
      <c r="L29" s="15">
        <f t="shared" si="1"/>
        <v>213.26</v>
      </c>
      <c r="M29" s="15">
        <f t="shared" si="1"/>
        <v>2777.1900000000005</v>
      </c>
      <c r="N29" s="16">
        <f t="shared" si="1"/>
        <v>60112.590000000077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x14ac:dyDescent="0.25">
      <c r="A34" s="58" t="s">
        <v>645</v>
      </c>
      <c r="DB34" s="36"/>
      <c r="DM34" s="35"/>
    </row>
    <row r="35" spans="1:117" x14ac:dyDescent="0.25">
      <c r="CY35" s="36"/>
      <c r="DM35" s="35"/>
    </row>
    <row r="36" spans="1:117" x14ac:dyDescent="0.25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11724.72999999999</v>
      </c>
      <c r="D18" s="11">
        <v>3013.9600000000009</v>
      </c>
      <c r="E18" s="11">
        <v>981.23</v>
      </c>
      <c r="F18" s="11">
        <v>8.91</v>
      </c>
      <c r="G18" s="11">
        <v>0</v>
      </c>
      <c r="H18" s="11">
        <v>20.57</v>
      </c>
      <c r="I18" s="11">
        <v>225.73999999999998</v>
      </c>
      <c r="J18" s="11">
        <v>73.56</v>
      </c>
      <c r="K18" s="11">
        <v>0</v>
      </c>
      <c r="L18" s="11">
        <v>9.18</v>
      </c>
      <c r="M18" s="11">
        <v>620.29999999999984</v>
      </c>
      <c r="N18" s="12">
        <f t="shared" ref="N18:N28" si="0">SUM(C18:M18)</f>
        <v>16678.179999999989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4139.7300000000023</v>
      </c>
      <c r="D19" s="11">
        <v>8003.9900000000043</v>
      </c>
      <c r="E19" s="11">
        <v>678.92</v>
      </c>
      <c r="F19" s="11">
        <v>0</v>
      </c>
      <c r="G19" s="11">
        <v>0</v>
      </c>
      <c r="H19" s="11">
        <v>14.54</v>
      </c>
      <c r="I19" s="11">
        <v>88.76</v>
      </c>
      <c r="J19" s="11">
        <v>27.32</v>
      </c>
      <c r="K19" s="11">
        <v>10.51</v>
      </c>
      <c r="L19" s="11">
        <v>41.18</v>
      </c>
      <c r="M19" s="11">
        <v>873.8399999999998</v>
      </c>
      <c r="N19" s="12">
        <f t="shared" si="0"/>
        <v>13878.790000000008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1277.8700000000001</v>
      </c>
      <c r="D20" s="11">
        <v>406.22999999999996</v>
      </c>
      <c r="E20" s="11">
        <v>1900.6500000000015</v>
      </c>
      <c r="F20" s="11">
        <v>9.68</v>
      </c>
      <c r="G20" s="11">
        <v>0</v>
      </c>
      <c r="H20" s="11">
        <v>17.350000000000001</v>
      </c>
      <c r="I20" s="11">
        <v>5.99</v>
      </c>
      <c r="J20" s="11">
        <v>0</v>
      </c>
      <c r="K20" s="11">
        <v>0</v>
      </c>
      <c r="L20" s="11">
        <v>0</v>
      </c>
      <c r="M20" s="11">
        <v>72.309999999999988</v>
      </c>
      <c r="N20" s="12">
        <f t="shared" si="0"/>
        <v>3690.0800000000013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58.55</v>
      </c>
      <c r="D21" s="11">
        <v>31.35</v>
      </c>
      <c r="E21" s="11">
        <v>162.65</v>
      </c>
      <c r="F21" s="11">
        <v>55.47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308.02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54.709999999999994</v>
      </c>
      <c r="D22" s="11">
        <v>17.259999999999998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77.28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250.82000000000008</v>
      </c>
      <c r="D23" s="11">
        <v>44.37</v>
      </c>
      <c r="E23" s="11">
        <v>13.31</v>
      </c>
      <c r="F23" s="11">
        <v>0</v>
      </c>
      <c r="G23" s="11">
        <v>6.09</v>
      </c>
      <c r="H23" s="11">
        <v>27.29</v>
      </c>
      <c r="I23" s="11">
        <v>12.45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354.33000000000004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484.48999999999995</v>
      </c>
      <c r="D24" s="11">
        <v>127.37</v>
      </c>
      <c r="E24" s="11">
        <v>45.08</v>
      </c>
      <c r="F24" s="11">
        <v>0</v>
      </c>
      <c r="G24" s="11">
        <v>0</v>
      </c>
      <c r="H24" s="11">
        <v>14.95</v>
      </c>
      <c r="I24" s="11">
        <v>223.83999999999997</v>
      </c>
      <c r="J24" s="11">
        <v>19.28</v>
      </c>
      <c r="K24" s="11">
        <v>0</v>
      </c>
      <c r="L24" s="11">
        <v>0</v>
      </c>
      <c r="M24" s="11">
        <v>50.18</v>
      </c>
      <c r="N24" s="12">
        <f t="shared" si="0"/>
        <v>965.18999999999994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443.44</v>
      </c>
      <c r="D25" s="11">
        <v>69.02</v>
      </c>
      <c r="E25" s="11">
        <v>69.17</v>
      </c>
      <c r="F25" s="11">
        <v>5.41</v>
      </c>
      <c r="G25" s="11">
        <v>0</v>
      </c>
      <c r="H25" s="11">
        <v>12.98</v>
      </c>
      <c r="I25" s="11">
        <v>7.01</v>
      </c>
      <c r="J25" s="11">
        <v>209.13</v>
      </c>
      <c r="K25" s="11">
        <v>0</v>
      </c>
      <c r="L25" s="11">
        <v>0</v>
      </c>
      <c r="M25" s="11">
        <v>16.77</v>
      </c>
      <c r="N25" s="12">
        <f t="shared" si="0"/>
        <v>832.93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17.850000000000001</v>
      </c>
      <c r="D26" s="11">
        <v>63.13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10.73</v>
      </c>
      <c r="L26" s="11">
        <v>0</v>
      </c>
      <c r="M26" s="11">
        <v>27.16</v>
      </c>
      <c r="N26" s="12">
        <f t="shared" si="0"/>
        <v>118.87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56.92</v>
      </c>
      <c r="D27" s="11">
        <v>70.070000000000007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60.43</v>
      </c>
      <c r="M27" s="11">
        <v>97.73</v>
      </c>
      <c r="N27" s="12">
        <f t="shared" si="0"/>
        <v>290.81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26.439999999999998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26.439999999999998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18535.549999999985</v>
      </c>
      <c r="D29" s="15">
        <f t="shared" si="1"/>
        <v>11846.750000000005</v>
      </c>
      <c r="E29" s="15">
        <f t="shared" si="1"/>
        <v>3856.6700000000014</v>
      </c>
      <c r="F29" s="15">
        <f t="shared" si="1"/>
        <v>79.47</v>
      </c>
      <c r="G29" s="15">
        <f t="shared" si="1"/>
        <v>6.09</v>
      </c>
      <c r="H29" s="15">
        <f t="shared" si="1"/>
        <v>107.68</v>
      </c>
      <c r="I29" s="15">
        <f t="shared" si="1"/>
        <v>563.79</v>
      </c>
      <c r="J29" s="15">
        <f t="shared" si="1"/>
        <v>329.28999999999996</v>
      </c>
      <c r="K29" s="15">
        <f t="shared" si="1"/>
        <v>21.240000000000002</v>
      </c>
      <c r="L29" s="15">
        <f t="shared" si="1"/>
        <v>110.78999999999999</v>
      </c>
      <c r="M29" s="15">
        <f t="shared" si="1"/>
        <v>1763.5999999999997</v>
      </c>
      <c r="N29" s="16">
        <f t="shared" si="1"/>
        <v>37220.92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D45"/>
  <sheetViews>
    <sheetView workbookViewId="0">
      <selection activeCell="J34" sqref="J34"/>
    </sheetView>
  </sheetViews>
  <sheetFormatPr baseColWidth="10" defaultRowHeight="15" x14ac:dyDescent="0.25"/>
  <sheetData>
    <row r="4" spans="1:4" x14ac:dyDescent="0.25">
      <c r="A4" s="55">
        <f>SJXTO15T!$Y$40-MJXTO15T!$N$29</f>
        <v>-1.2223608791828156E-9</v>
      </c>
      <c r="B4" s="55">
        <f>SAXTO15T!$Y$40-MAXTO15T!$N$29</f>
        <v>-1.6007106751203537E-10</v>
      </c>
      <c r="C4" s="55">
        <f>SPXTO15T!$Y$40-MPXTO15T!$N$29</f>
        <v>0</v>
      </c>
      <c r="D4" s="55">
        <f>SHXTO15T!$Y$40-MHXTO15T!$N$29</f>
        <v>0</v>
      </c>
    </row>
    <row r="5" spans="1:4" x14ac:dyDescent="0.25">
      <c r="A5" s="55">
        <f>SJXMO15T!$Y$40-MJXMO15T!$N$29</f>
        <v>-2.2700987756252289E-9</v>
      </c>
      <c r="B5" s="55">
        <f>SAXMO15T!$Y$40-MAXMO15T!$N$29</f>
        <v>-1.6007106751203537E-10</v>
      </c>
      <c r="C5" s="55">
        <f>SPXMO15T!$Y$40-MPXMO15T!$N$29</f>
        <v>0</v>
      </c>
      <c r="D5" s="55">
        <f>SHXMO15T!$Y$40-MHXMO15T!$N$29</f>
        <v>0</v>
      </c>
    </row>
    <row r="6" spans="1:4" x14ac:dyDescent="0.25">
      <c r="A6" s="55">
        <f>SJXAU15T!$Y$40-MJXAU15T!$N$29</f>
        <v>-1.7462298274040222E-9</v>
      </c>
      <c r="B6" s="55">
        <f>SAXAU15T!$Y$40-MAXAU15T!$N$29</f>
        <v>0</v>
      </c>
      <c r="C6" s="55">
        <f>SPXAU15T!$Y$40-MPXAU15T!$N$29</f>
        <v>0</v>
      </c>
      <c r="D6" s="55">
        <f>SHXAU15T!$Y$40-MHXAU15T!$N$29</f>
        <v>0</v>
      </c>
    </row>
    <row r="7" spans="1:4" x14ac:dyDescent="0.25">
      <c r="A7" s="55">
        <f>SJXCO15T!$Y$40-MJXCO15T!$N$29</f>
        <v>1.1059455573558807E-9</v>
      </c>
      <c r="B7" s="55">
        <f>SAXCO15T!$Y$40-MAXCO15T!$N$29</f>
        <v>-9.4587448984384537E-11</v>
      </c>
      <c r="C7" s="55">
        <f>SPXCO15T!$Y$40-MPXCO15T!$N$29</f>
        <v>0</v>
      </c>
      <c r="D7" s="55">
        <f>SHXCO15T!$Y$40-MHXCO15T!$N$29</f>
        <v>0</v>
      </c>
    </row>
    <row r="8" spans="1:4" x14ac:dyDescent="0.25">
      <c r="A8" s="55">
        <f>SJXTC15T!$Y$40-MJXTC15T!$N$29</f>
        <v>0</v>
      </c>
      <c r="B8" s="55">
        <f>SAXTC15T!$Y$40-MAXTC15T!$N$29</f>
        <v>0</v>
      </c>
      <c r="C8" s="55">
        <f>SPXTC15T!$Y$40-MPXTC15T!$N$29</f>
        <v>0</v>
      </c>
      <c r="D8" s="55">
        <f>SHXTC15T!$Y$40-MHXTC15T!$N$29</f>
        <v>0</v>
      </c>
    </row>
    <row r="9" spans="1:4" x14ac:dyDescent="0.25">
      <c r="A9" s="55">
        <f>SJXNM15T!$Y$40-MJXNM15T!$N$29</f>
        <v>0</v>
      </c>
      <c r="B9" s="55">
        <f>SAXNM15T!$Y$40-MAXNM15T!$N$29</f>
        <v>0</v>
      </c>
      <c r="C9" s="55">
        <f>SPXNM15T!$Y$40-MPXNM15T!$N$29</f>
        <v>0</v>
      </c>
      <c r="D9" s="55">
        <f>SHXNM15T!$Y$40-MHXNM15T!$N$29</f>
        <v>0</v>
      </c>
    </row>
    <row r="10" spans="1:4" x14ac:dyDescent="0.25">
      <c r="A10" s="55">
        <f>SJTTO15T!$Y$40-MJTTO15T!$N$29</f>
        <v>-1.1641532182693481E-10</v>
      </c>
      <c r="B10" s="55">
        <f>SATTO15T!$Y$40-MATTO15T!$N$29</f>
        <v>0</v>
      </c>
      <c r="C10" s="55">
        <f>SPTTO15T!$Y$40-MPTTO15T!$N$29</f>
        <v>0</v>
      </c>
      <c r="D10" s="55" t="e">
        <f>SHTTO15T!$Y$40-[1]MhTTO15T!$N$29</f>
        <v>#REF!</v>
      </c>
    </row>
    <row r="11" spans="1:4" x14ac:dyDescent="0.25">
      <c r="A11" s="55">
        <f>SJTMO15T!$Y$40-MJTMO15T!$N$29</f>
        <v>-6.5483618527650833E-11</v>
      </c>
      <c r="B11" s="55">
        <f>SATMO15T!$Y$40-MATMO15T!$N$29</f>
        <v>0</v>
      </c>
      <c r="C11" s="55" t="e">
        <f>SPTMO15T!$Y$40-[2]MPTMO15T!$N$29</f>
        <v>#REF!</v>
      </c>
      <c r="D11" s="55">
        <f>SHTMO15T!$Y$40-MHTMO15T!$N$29</f>
        <v>0</v>
      </c>
    </row>
    <row r="12" spans="1:4" x14ac:dyDescent="0.25">
      <c r="A12" s="55">
        <f>SJTAU15T!$Y$40-MJTAU15T!$N$29</f>
        <v>0</v>
      </c>
      <c r="B12" s="55">
        <f>SATAU15T!$Y$40-MATAU15T!$N$29</f>
        <v>0</v>
      </c>
      <c r="C12" s="55">
        <f>SPTAU15T!$Y$40-MPTAU15T!$N$29</f>
        <v>0</v>
      </c>
      <c r="D12" s="55">
        <f>SHTAU15T!$Y$40-MHTAU15T!$N$29</f>
        <v>0</v>
      </c>
    </row>
    <row r="13" spans="1:4" x14ac:dyDescent="0.25">
      <c r="A13" s="55">
        <f>SJTCO15T!$Y$40-MJTCO15T!$N$29</f>
        <v>-8.7311491370201111E-11</v>
      </c>
      <c r="B13" s="55">
        <f>SATCO15T!$Y$40-MATCO15T!$N$29</f>
        <v>0</v>
      </c>
      <c r="C13" s="55">
        <f>SPTCO15T!$Y$40-MPTCO15T!$N$29</f>
        <v>0</v>
      </c>
      <c r="D13" s="55">
        <f>SHTCO15T!$Y$40-MHTCO15T!$N$29</f>
        <v>0</v>
      </c>
    </row>
    <row r="14" spans="1:4" x14ac:dyDescent="0.25">
      <c r="A14" s="55">
        <f>SJTTC15T!$Y$40-MJTTC15T!$N$29</f>
        <v>0</v>
      </c>
      <c r="B14" s="55">
        <f>SATTC15T!$Y$40-MATTC15T!$N$29</f>
        <v>0</v>
      </c>
      <c r="C14" s="55" t="e">
        <f>[3]SPTTC15T!$Y$40-[4]MPTTC15T!$N$29</f>
        <v>#REF!</v>
      </c>
      <c r="D14" s="55" t="e">
        <f>[5]ShTTC15T!$Y$40-[6]MhTTC15T!$N$29</f>
        <v>#REF!</v>
      </c>
    </row>
    <row r="15" spans="1:4" x14ac:dyDescent="0.25">
      <c r="A15" s="55">
        <f>SJTNM15T!$Y$40-MJTNM15T!$N$29</f>
        <v>0</v>
      </c>
      <c r="B15" s="55">
        <f>SATNM15T!$Y$40-MATNM15T!$N$29</f>
        <v>0</v>
      </c>
      <c r="C15" s="55" t="e">
        <f>[7]SPTNM15T!$Y$40-[8]MPTNM15T!$N$29</f>
        <v>#REF!</v>
      </c>
      <c r="D15" s="55">
        <f>SHTNM15T!$Y$40-MHTNM15T!$N$29</f>
        <v>0</v>
      </c>
    </row>
    <row r="16" spans="1:4" x14ac:dyDescent="0.25">
      <c r="A16" s="55">
        <f>SJETO15T!$Y$40-MJETO15T!$N$29</f>
        <v>0</v>
      </c>
      <c r="B16" s="55">
        <f>SAETO15T!$Y$40-MAETO15T!$N$29</f>
        <v>0</v>
      </c>
      <c r="C16" s="55">
        <f>SPETO15T!$Y$40-MPETO15T!$N$29</f>
        <v>0</v>
      </c>
      <c r="D16" s="55">
        <f>SHETO15T!$Y$40-MHETO15T!$N$29</f>
        <v>0</v>
      </c>
    </row>
    <row r="17" spans="1:4" x14ac:dyDescent="0.25">
      <c r="A17" s="55">
        <f>SJEMO15T!$Y$40-MJEMO15T!$N$29</f>
        <v>0</v>
      </c>
      <c r="B17" s="55">
        <f>SAEMO15T!$Y$40-MAEMO15T!$N$29</f>
        <v>0</v>
      </c>
      <c r="C17" s="55">
        <f>SPEMO15T!$Y$40-MPEMO15T!$N$29</f>
        <v>0</v>
      </c>
      <c r="D17" s="55">
        <f>SHEMO15T!$Y$40-MHEMO15T!$N$29</f>
        <v>0</v>
      </c>
    </row>
    <row r="18" spans="1:4" x14ac:dyDescent="0.25">
      <c r="A18" s="55">
        <f>SJEAU15T!$Y$40-MJEAU15T!$N$29</f>
        <v>0</v>
      </c>
      <c r="B18" s="55">
        <f>SAEAU15T!$Y$40-MAEAU15T!$N$29</f>
        <v>0</v>
      </c>
      <c r="C18" s="55" t="e">
        <f>[9]SPEAU15T!$Y$40-[10]MPEAU15T!$N$29</f>
        <v>#REF!</v>
      </c>
      <c r="D18" s="55">
        <f>SHEAU15T!$Y$40-MHEAU15T!$N$29</f>
        <v>0</v>
      </c>
    </row>
    <row r="19" spans="1:4" x14ac:dyDescent="0.25">
      <c r="A19" s="55">
        <f>SJECO15T!$Y$40-MJECO15T!$N$29</f>
        <v>0</v>
      </c>
      <c r="B19" s="55">
        <f>SAECO15T!$Y$40-MAECO15T!$N$29</f>
        <v>0</v>
      </c>
      <c r="C19" s="55" t="e">
        <f>[11]SPeCO15T!$Y$40-[12]MPeCO15T!$N$29</f>
        <v>#REF!</v>
      </c>
      <c r="D19" s="55">
        <f>SHECO15T!$Y$40-MHECO15T!$N$29</f>
        <v>0</v>
      </c>
    </row>
    <row r="20" spans="1:4" x14ac:dyDescent="0.25">
      <c r="A20" s="55">
        <f>SJETC15T!$Y$40-MJETC15T!$N$29</f>
        <v>0</v>
      </c>
      <c r="B20" s="55">
        <f>SAETC15T!$Y$40-MAETC15T!$N$29</f>
        <v>0</v>
      </c>
      <c r="C20" s="55" t="e">
        <f>[13]SPeTC15T!$Y$40-[14]MPeTC15T!$N$29</f>
        <v>#REF!</v>
      </c>
      <c r="D20" s="55" t="e">
        <f>[15]ShETC15T!$Y$40-[16]MhETC15T!$N$29</f>
        <v>#REF!</v>
      </c>
    </row>
    <row r="21" spans="1:4" x14ac:dyDescent="0.25">
      <c r="A21" s="55">
        <f>SJENM15T!$Y$40-MJENM15T!$N$29</f>
        <v>0</v>
      </c>
      <c r="B21" s="55">
        <f>SAENM15T!$Y$40-MAENM15T!$N$29</f>
        <v>0</v>
      </c>
      <c r="C21" s="55" t="e">
        <f>[17]SPeNM15T!$Y$40-[18]MPeNM15T!$N$29</f>
        <v>#REF!</v>
      </c>
      <c r="D21" s="55">
        <f>SHENM15T!$Y$40-MHENM15T!$N$29</f>
        <v>-0.26999999999952706</v>
      </c>
    </row>
    <row r="22" spans="1:4" x14ac:dyDescent="0.25">
      <c r="A22" s="55">
        <f>SJMTO15T!$Y$40-MJMTO15T!$N$29</f>
        <v>0</v>
      </c>
      <c r="B22" s="55">
        <f>SAMTO15T!$Y$40-MAMTO15T!$N$29</f>
        <v>0</v>
      </c>
      <c r="C22" s="55">
        <f>SPMTO15T!$Y$40-MPMTO15T!$N$29</f>
        <v>0</v>
      </c>
      <c r="D22" s="55">
        <f>SHMTO15T!$Y$40-MHMTO15T!$N$29</f>
        <v>0</v>
      </c>
    </row>
    <row r="23" spans="1:4" x14ac:dyDescent="0.25">
      <c r="A23" s="55">
        <f>SJMMO15T!$Y$40-MJMMO15T!$N$29</f>
        <v>0</v>
      </c>
      <c r="B23" s="55">
        <f>SAMMO15T!$Y$40-MAMMO15T!$N$29</f>
        <v>0</v>
      </c>
      <c r="C23" s="55">
        <f>SPMMO15T!$Y$40-MPMMO15T!$N$29</f>
        <v>0</v>
      </c>
      <c r="D23" s="55">
        <f>SHMMO15T!$Y$40-MHMMO15T!$N$29</f>
        <v>0</v>
      </c>
    </row>
    <row r="24" spans="1:4" x14ac:dyDescent="0.25">
      <c r="A24" s="55">
        <f>SJMAU15T!$Y$40-MJMAU15T!$N$29</f>
        <v>0</v>
      </c>
      <c r="B24" s="55">
        <f>SAMAU15T!$Y$40-MAMAU15T!$N$29</f>
        <v>0</v>
      </c>
      <c r="C24" s="55">
        <f>SPMAU15T!$Y$40-MPMAU15T!$N$29</f>
        <v>0</v>
      </c>
      <c r="D24" s="55">
        <f>SHMAU15T!$Y$40-MHMAU15T!$N$29</f>
        <v>0</v>
      </c>
    </row>
    <row r="25" spans="1:4" x14ac:dyDescent="0.25">
      <c r="A25" s="55">
        <f>SJMCO15T!$Y$40-MJMCO15T!$N$29</f>
        <v>1.1641532182693481E-10</v>
      </c>
      <c r="B25" s="55">
        <f>SAMCO15T!$Y$40-MAMCO15T!$N$29</f>
        <v>0</v>
      </c>
      <c r="C25" s="55">
        <f>SPMCO15T!$Y$40-MPMCO15T!$N$29</f>
        <v>0</v>
      </c>
      <c r="D25" s="55">
        <f>SHMCO15T!$Y$40-MHMCO15T!$N$29</f>
        <v>0</v>
      </c>
    </row>
    <row r="26" spans="1:4" x14ac:dyDescent="0.25">
      <c r="A26" s="55">
        <f>SJMTC15T!$Y$40-MJMTC15T!$N$29</f>
        <v>0</v>
      </c>
      <c r="B26" s="55" t="e">
        <f>[19]SAmTC15T!$Y$40-[20]MAmTC15T!$N$29</f>
        <v>#REF!</v>
      </c>
      <c r="C26" s="55" t="e">
        <f>[21]SPmTC15T!$Y$40-[22]MPmTC15T!$N$29</f>
        <v>#REF!</v>
      </c>
      <c r="D26" s="55">
        <f>SHMTC15T!$Y$40-MHMTC15T!$N$29</f>
        <v>0</v>
      </c>
    </row>
    <row r="27" spans="1:4" x14ac:dyDescent="0.25">
      <c r="A27" s="55">
        <f>SJMNM15T!$Y$40-MJMNM15T!$N$29</f>
        <v>0</v>
      </c>
      <c r="B27" s="55" t="e">
        <f>[23]SAmNM15T!$Y$40-[24]MAmNM15T!$N$29</f>
        <v>#REF!</v>
      </c>
      <c r="C27" s="55">
        <f>SPMNM15T!$Y$40-MPMNM15T!$N$29</f>
        <v>0</v>
      </c>
      <c r="D27" s="55">
        <f>SHMNM15T!$Y$40-MHMNM15T!$N$29</f>
        <v>0</v>
      </c>
    </row>
    <row r="28" spans="1:4" x14ac:dyDescent="0.25">
      <c r="A28" s="55">
        <f>SJLTO15T!$Y$40-MJLTO15T!$N$29</f>
        <v>0</v>
      </c>
      <c r="B28" s="55">
        <f>SALTO15T!$Y$40-MALTO15T!$N$29</f>
        <v>0</v>
      </c>
      <c r="C28" s="55">
        <f>SPLTO15T!$Y$40-MPLTO15T!$N$29</f>
        <v>0</v>
      </c>
      <c r="D28" s="55">
        <f>SHLTO15T!$Y$40-MHLTO15T!$N$29</f>
        <v>0</v>
      </c>
    </row>
    <row r="29" spans="1:4" x14ac:dyDescent="0.25">
      <c r="A29" s="55">
        <f>SJLMO15T!$Y$40-MJLMO15T!$N$29</f>
        <v>0</v>
      </c>
      <c r="B29" s="55">
        <f>SALMO15T!$Y$40-MALMO15T!$N$29</f>
        <v>0</v>
      </c>
      <c r="C29" s="55">
        <f>SPLMO15T!$Y$40-MPLMO15T!$N$29</f>
        <v>0</v>
      </c>
      <c r="D29" s="55">
        <f>SHLMO15T!$Y$40-MHLMO15T!$N$29</f>
        <v>0</v>
      </c>
    </row>
    <row r="30" spans="1:4" x14ac:dyDescent="0.25">
      <c r="A30" s="55">
        <f>SJLAU15T!$Y$40-MJLAU15T!$N$29</f>
        <v>0</v>
      </c>
      <c r="B30" s="55">
        <f>SALAU15T!$Y$40-MALAU15T!$N$29</f>
        <v>0</v>
      </c>
      <c r="C30" s="55">
        <f>SPLAU15T!$Y$40-MPLAU15T!$N$29</f>
        <v>0</v>
      </c>
      <c r="D30" s="55">
        <f>SHLAU15T!$Y$40-MHLAU15T!$N$29</f>
        <v>0</v>
      </c>
    </row>
    <row r="31" spans="1:4" x14ac:dyDescent="0.25">
      <c r="A31" s="55">
        <f>SJLCO15T!$Y$40-MJLCO15T!$N$29</f>
        <v>0</v>
      </c>
      <c r="B31" s="55">
        <f>SALCO15T!$Y$40-MALCO15T!$N$29</f>
        <v>0</v>
      </c>
      <c r="C31" s="55">
        <f>SPLCO15T!$Y$40-MPLCO15T!$N$29</f>
        <v>0</v>
      </c>
      <c r="D31" s="55">
        <f>SHLCO15T!$Y$40-MHLCO15T!$N$29</f>
        <v>0</v>
      </c>
    </row>
    <row r="32" spans="1:4" x14ac:dyDescent="0.25">
      <c r="A32" s="55">
        <f>SJLTC15T!$Y$40-MJLTC15T!$N$29</f>
        <v>0</v>
      </c>
      <c r="B32" s="55" t="e">
        <f>[25]SALTC15T!$Y$40-[26]MALTC15T!$N$29</f>
        <v>#REF!</v>
      </c>
      <c r="C32" s="55" t="e">
        <f>[27]SpLTC15T!$Y$40-[28]MpLTC15T!$N$29</f>
        <v>#REF!</v>
      </c>
      <c r="D32" s="55">
        <f>SHLTC15T!$Y$40-MHLTC15T!$N$29</f>
        <v>0</v>
      </c>
    </row>
    <row r="33" spans="1:4" ht="14.45" x14ac:dyDescent="0.3">
      <c r="A33" s="55">
        <f>SJLNM15T!$Y$40-MJLNM15T!$N$29</f>
        <v>0</v>
      </c>
      <c r="B33" s="55" t="e">
        <f>[29]SaLNM15T!$Y$40-[30]MaLNM15T!$N$29</f>
        <v>#REF!</v>
      </c>
      <c r="C33" s="55">
        <f>SPLNM15T!$Y$40-MPLNM15T!$N$29</f>
        <v>0</v>
      </c>
      <c r="D33" s="55">
        <f>SHLNM15T!$Y$40-MHLNM15T!$N$29</f>
        <v>0</v>
      </c>
    </row>
    <row r="34" spans="1:4" ht="14.45" x14ac:dyDescent="0.3">
      <c r="A34" s="55">
        <f>SJATO15T!$Y$40-MJATO15T!$N$29</f>
        <v>0</v>
      </c>
      <c r="B34" s="55">
        <f>SAATO15T!$Y$40-MAATO15T!$N$29</f>
        <v>0</v>
      </c>
      <c r="C34" s="55">
        <f>SPATO15T!$Y$40-MPATO15T!$N$29</f>
        <v>0</v>
      </c>
      <c r="D34" s="55">
        <f>SHATO15T!$Y$40-MHATO15T!$N$29</f>
        <v>0</v>
      </c>
    </row>
    <row r="35" spans="1:4" ht="14.45" x14ac:dyDescent="0.3">
      <c r="A35" s="55">
        <f>SJAMO15T!$Y$40-MJAMO15T!$N$29</f>
        <v>0</v>
      </c>
      <c r="B35" s="55">
        <f>SAAMO15T!$Y$40-MAAMO15T!$N$29</f>
        <v>0</v>
      </c>
      <c r="C35" s="55">
        <f>SPAMO15T!$Y$40-MPAMO15T!$N$29</f>
        <v>0</v>
      </c>
      <c r="D35" s="55">
        <f>SHAMO15T!$Y$40-MHAMO15T!$N$29</f>
        <v>0</v>
      </c>
    </row>
    <row r="36" spans="1:4" ht="14.45" x14ac:dyDescent="0.3">
      <c r="A36" s="55">
        <f>SJAAU15T!$Y$40-MJAAU15T!$N$29</f>
        <v>0</v>
      </c>
      <c r="B36" s="55">
        <f>SAAAU15T!$Y$40-MAAAU15T!$N$29</f>
        <v>0</v>
      </c>
      <c r="C36" s="55">
        <f>SPAAU15T!$Y$40-MPAAU15T!$N$29</f>
        <v>0</v>
      </c>
      <c r="D36" s="55">
        <f>SHAAU15T!$Y$40-MHAAU15T!$N$29</f>
        <v>0</v>
      </c>
    </row>
    <row r="37" spans="1:4" ht="14.45" x14ac:dyDescent="0.3">
      <c r="A37" s="55">
        <f>SJACO15T!$Y$40-MJACO15T!$N$29</f>
        <v>0</v>
      </c>
      <c r="B37" s="55">
        <f>SAACO15T!$Y$40-MAACO15T!$N$29</f>
        <v>0</v>
      </c>
      <c r="C37" s="55">
        <f>SPACO15T!$Y$40-MPACO15T!$N$29</f>
        <v>0</v>
      </c>
      <c r="D37" s="55">
        <f>SHACO15T!$Y$40-MHACO15T!$N$29</f>
        <v>0</v>
      </c>
    </row>
    <row r="38" spans="1:4" ht="14.45" x14ac:dyDescent="0.3">
      <c r="A38" s="55">
        <f>SJATC15T!$Y$40-MJATC15T!$N$29</f>
        <v>0</v>
      </c>
      <c r="B38" s="55" t="e">
        <f>[31]SAATC15T!$Y$40-[32]MAATC15T!$N$29</f>
        <v>#REF!</v>
      </c>
      <c r="C38" s="55" t="e">
        <f>[33]SpATC15T!$Y$40-[34]MpATC15T!$N$29</f>
        <v>#REF!</v>
      </c>
      <c r="D38" s="55" t="e">
        <f>[35]ShATC15T!$Y$40-[36]MhATC15T!$N$29</f>
        <v>#REF!</v>
      </c>
    </row>
    <row r="39" spans="1:4" x14ac:dyDescent="0.25">
      <c r="A39" s="55">
        <f>SJANM15T!$Y$40-MJANM15T!$N$29</f>
        <v>0</v>
      </c>
      <c r="B39" s="55" t="e">
        <f>[37]SaANM15T!$Y$40-[38]MaANM15T!$N$29</f>
        <v>#REF!</v>
      </c>
      <c r="C39" s="55" t="e">
        <f>[39]SpANM15T!$Y$40-[40]MpANM15T!$N$29</f>
        <v>#REF!</v>
      </c>
      <c r="D39" s="55">
        <f>SHANM15T!$Y$40-MHANM15T!$N$29</f>
        <v>0</v>
      </c>
    </row>
    <row r="40" spans="1:4" x14ac:dyDescent="0.25">
      <c r="A40" s="55">
        <f>SJNTO15T!$Y$40-MJNTO15T!$N$29</f>
        <v>5.5297277867794037E-10</v>
      </c>
      <c r="B40" s="55">
        <f>SANTO15T!$Y$40-MANTO15T!$N$29</f>
        <v>-1.6007106751203537E-10</v>
      </c>
      <c r="C40" s="55">
        <f>SPNTO15T!$Y$40-MPNTO15T!$N$29</f>
        <v>0</v>
      </c>
      <c r="D40" s="55">
        <f>SHNTO15T!$Y$40-MHNTO15T!$N$29</f>
        <v>0</v>
      </c>
    </row>
    <row r="41" spans="1:4" x14ac:dyDescent="0.25">
      <c r="A41" s="55">
        <f>SJNMO15T!$Y$40-MJNMO15T!$N$29</f>
        <v>3.2014213502407074E-10</v>
      </c>
      <c r="B41" s="55">
        <f>SANMO15T!$Y$40-MANMO15T!$N$29</f>
        <v>-1.7462298274040222E-10</v>
      </c>
      <c r="C41" s="55">
        <f>SPNMO15T!$Y$40-MPNMO15T!$N$29</f>
        <v>0</v>
      </c>
      <c r="D41" s="55">
        <f>SHNMO15T!$Y$40-MHNMO15T!$N$29</f>
        <v>0</v>
      </c>
    </row>
    <row r="42" spans="1:4" x14ac:dyDescent="0.25">
      <c r="A42" s="55">
        <f>SJNAU15T!$Y$40-MJNAU15T!$N$29</f>
        <v>0</v>
      </c>
      <c r="B42" s="55">
        <f>SANAU15T!$Y$40-MANAU15T!$N$29</f>
        <v>-6.5483618527650833E-11</v>
      </c>
      <c r="C42" s="55">
        <f>SPNAU15T!$Y$40-MPNAU15T!$N$29</f>
        <v>0</v>
      </c>
      <c r="D42" s="55">
        <f>SHNAU15T!$Y$40-MHNAU15T!$N$29</f>
        <v>0</v>
      </c>
    </row>
    <row r="43" spans="1:4" x14ac:dyDescent="0.25">
      <c r="A43" s="55">
        <f>SJNCO15T!$Y$40-MJNCO15T!$N$29</f>
        <v>0</v>
      </c>
      <c r="B43" s="55">
        <f>SANCO15T!$Y$40-MANCO15T!$N$29</f>
        <v>0</v>
      </c>
      <c r="C43" s="55">
        <f>SPNCO15T!$Y$40-MPNCO15T!$N$29</f>
        <v>0</v>
      </c>
      <c r="D43" s="55">
        <f>SHNCO15T!$Y$40-MHNCO15T!$N$29</f>
        <v>0</v>
      </c>
    </row>
    <row r="44" spans="1:4" x14ac:dyDescent="0.25">
      <c r="A44" s="55">
        <f>SJNTC15T!$Y$40-MJNTC15T!$N$29</f>
        <v>0</v>
      </c>
      <c r="B44" s="55">
        <f>SANTC15T!$Y$40-MANTC15T!$N$29</f>
        <v>0</v>
      </c>
      <c r="C44" s="55">
        <f>SPNTC15T!$Y$40-MPNTC15T!$N$29</f>
        <v>0</v>
      </c>
      <c r="D44" s="55">
        <f>SHNTC15T!$Y$40-MHNTC15T!$N$29</f>
        <v>0</v>
      </c>
    </row>
    <row r="45" spans="1:4" x14ac:dyDescent="0.25">
      <c r="A45" s="55">
        <f>SJNNM15T!$Y$40-MJNNM15T!$N$29</f>
        <v>0</v>
      </c>
      <c r="B45" s="55">
        <f>SANNM15T!$Y$40-MANNM15T!$N$29</f>
        <v>0</v>
      </c>
      <c r="C45" s="55">
        <f>SPNNM15T!$Y$40-MPNNM15T!$N$29</f>
        <v>0</v>
      </c>
      <c r="D45" s="55">
        <f>SHNNM15T!$Y$40-MHNNM15T!$N$29</f>
        <v>0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1442.9199999999994</v>
      </c>
      <c r="D18" s="11">
        <v>592.95000000000005</v>
      </c>
      <c r="E18" s="11">
        <v>709.52</v>
      </c>
      <c r="F18" s="11">
        <v>432.46999999999997</v>
      </c>
      <c r="G18" s="11">
        <v>560.87</v>
      </c>
      <c r="H18" s="11">
        <v>610.94999999999993</v>
      </c>
      <c r="I18" s="11">
        <v>260.31</v>
      </c>
      <c r="J18" s="11">
        <v>196.10999999999996</v>
      </c>
      <c r="K18" s="11">
        <v>373.63</v>
      </c>
      <c r="L18" s="11">
        <v>167.09000000000003</v>
      </c>
      <c r="M18" s="11">
        <v>367.51000000000005</v>
      </c>
      <c r="N18" s="11">
        <v>161.76000000000002</v>
      </c>
      <c r="O18" s="11">
        <v>7.67</v>
      </c>
      <c r="P18" s="11">
        <v>817.28</v>
      </c>
      <c r="Q18" s="11">
        <v>461.43</v>
      </c>
      <c r="R18" s="11">
        <v>524.46999999999991</v>
      </c>
      <c r="S18" s="11">
        <v>76.22999999999999</v>
      </c>
      <c r="T18" s="11">
        <v>304.55999999999995</v>
      </c>
      <c r="U18" s="11">
        <v>180.36</v>
      </c>
      <c r="V18" s="11">
        <v>306.93000000000006</v>
      </c>
      <c r="W18" s="11">
        <v>158.68</v>
      </c>
      <c r="X18" s="11">
        <v>95.08</v>
      </c>
      <c r="Y18" s="12">
        <f t="shared" ref="Y18:Y39" si="0">SUM(C18:X18)</f>
        <v>8808.7800000000007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490.04</v>
      </c>
      <c r="D19" s="11">
        <v>725.16</v>
      </c>
      <c r="E19" s="11">
        <v>748.72000000000014</v>
      </c>
      <c r="F19" s="11">
        <v>313.10999999999996</v>
      </c>
      <c r="G19" s="11">
        <v>359.98999999999995</v>
      </c>
      <c r="H19" s="11">
        <v>186.17</v>
      </c>
      <c r="I19" s="11">
        <v>135.67000000000002</v>
      </c>
      <c r="J19" s="11">
        <v>85.07</v>
      </c>
      <c r="K19" s="11">
        <v>178.2</v>
      </c>
      <c r="L19" s="11">
        <v>68.179999999999993</v>
      </c>
      <c r="M19" s="11">
        <v>43.75</v>
      </c>
      <c r="N19" s="11">
        <v>91.039999999999992</v>
      </c>
      <c r="O19" s="11">
        <v>2.98</v>
      </c>
      <c r="P19" s="11">
        <v>609.95000000000027</v>
      </c>
      <c r="Q19" s="11">
        <v>278.19</v>
      </c>
      <c r="R19" s="11">
        <v>365.63</v>
      </c>
      <c r="S19" s="11">
        <v>29.929999999999996</v>
      </c>
      <c r="T19" s="11">
        <v>145.69</v>
      </c>
      <c r="U19" s="11">
        <v>116.93000000000002</v>
      </c>
      <c r="V19" s="11">
        <v>157.99</v>
      </c>
      <c r="W19" s="11">
        <v>39.019999999999996</v>
      </c>
      <c r="X19" s="11">
        <v>9.75</v>
      </c>
      <c r="Y19" s="12">
        <f t="shared" si="0"/>
        <v>5181.1600000000008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410.96999999999997</v>
      </c>
      <c r="D20" s="11">
        <v>773.11000000000013</v>
      </c>
      <c r="E20" s="11">
        <v>1060.74</v>
      </c>
      <c r="F20" s="11">
        <v>318.41999999999996</v>
      </c>
      <c r="G20" s="11">
        <v>440.23000000000025</v>
      </c>
      <c r="H20" s="11">
        <v>238.37</v>
      </c>
      <c r="I20" s="11">
        <v>104.45</v>
      </c>
      <c r="J20" s="11">
        <v>109.08999999999999</v>
      </c>
      <c r="K20" s="11">
        <v>123.22999999999998</v>
      </c>
      <c r="L20" s="11">
        <v>94.84</v>
      </c>
      <c r="M20" s="11">
        <v>103.09</v>
      </c>
      <c r="N20" s="11">
        <v>56.43</v>
      </c>
      <c r="O20" s="11">
        <v>0</v>
      </c>
      <c r="P20" s="11">
        <v>593.65</v>
      </c>
      <c r="Q20" s="11">
        <v>184.11000000000004</v>
      </c>
      <c r="R20" s="11">
        <v>272.16000000000003</v>
      </c>
      <c r="S20" s="11">
        <v>57.14</v>
      </c>
      <c r="T20" s="11">
        <v>82.85</v>
      </c>
      <c r="U20" s="11">
        <v>106.30000000000001</v>
      </c>
      <c r="V20" s="11">
        <v>132.16000000000003</v>
      </c>
      <c r="W20" s="11">
        <v>70.289999999999992</v>
      </c>
      <c r="X20" s="11">
        <v>22</v>
      </c>
      <c r="Y20" s="12">
        <f t="shared" si="0"/>
        <v>5353.63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218.86</v>
      </c>
      <c r="D21" s="11">
        <v>266.63</v>
      </c>
      <c r="E21" s="11">
        <v>277.30000000000007</v>
      </c>
      <c r="F21" s="11">
        <v>367.96000000000009</v>
      </c>
      <c r="G21" s="11">
        <v>325.44999999999993</v>
      </c>
      <c r="H21" s="11">
        <v>292.39999999999998</v>
      </c>
      <c r="I21" s="11">
        <v>86.100000000000009</v>
      </c>
      <c r="J21" s="11">
        <v>17.68</v>
      </c>
      <c r="K21" s="11">
        <v>51.8</v>
      </c>
      <c r="L21" s="11">
        <v>33.630000000000003</v>
      </c>
      <c r="M21" s="11">
        <v>64.81</v>
      </c>
      <c r="N21" s="11">
        <v>16.96</v>
      </c>
      <c r="O21" s="11">
        <v>21.459999999999997</v>
      </c>
      <c r="P21" s="11">
        <v>210.55999999999995</v>
      </c>
      <c r="Q21" s="11">
        <v>132.84</v>
      </c>
      <c r="R21" s="11">
        <v>246.06999999999996</v>
      </c>
      <c r="S21" s="11">
        <v>27.229999999999997</v>
      </c>
      <c r="T21" s="11">
        <v>66.56</v>
      </c>
      <c r="U21" s="11">
        <v>12.75</v>
      </c>
      <c r="V21" s="11">
        <v>99.41</v>
      </c>
      <c r="W21" s="11">
        <v>72.52</v>
      </c>
      <c r="X21" s="11">
        <v>8.9600000000000009</v>
      </c>
      <c r="Y21" s="12">
        <f t="shared" si="0"/>
        <v>2917.9400000000005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811.80999999999983</v>
      </c>
      <c r="D22" s="11">
        <v>315.98999999999995</v>
      </c>
      <c r="E22" s="11">
        <v>497.90000000000003</v>
      </c>
      <c r="F22" s="11">
        <v>427.9</v>
      </c>
      <c r="G22" s="11">
        <v>405.80999999999995</v>
      </c>
      <c r="H22" s="11">
        <v>374.71</v>
      </c>
      <c r="I22" s="11">
        <v>137.35999999999999</v>
      </c>
      <c r="J22" s="11">
        <v>167.6</v>
      </c>
      <c r="K22" s="11">
        <v>194.41999999999996</v>
      </c>
      <c r="L22" s="11">
        <v>127.52999999999999</v>
      </c>
      <c r="M22" s="11">
        <v>126.83</v>
      </c>
      <c r="N22" s="11">
        <v>104.50999999999999</v>
      </c>
      <c r="O22" s="11">
        <v>8.41</v>
      </c>
      <c r="P22" s="11">
        <v>289.14999999999998</v>
      </c>
      <c r="Q22" s="11">
        <v>361.82</v>
      </c>
      <c r="R22" s="11">
        <v>424.86999999999989</v>
      </c>
      <c r="S22" s="11">
        <v>25.21</v>
      </c>
      <c r="T22" s="11">
        <v>87.570000000000007</v>
      </c>
      <c r="U22" s="11">
        <v>117.03999999999999</v>
      </c>
      <c r="V22" s="11">
        <v>151.43</v>
      </c>
      <c r="W22" s="11">
        <v>104.27999999999999</v>
      </c>
      <c r="X22" s="11">
        <v>55.55</v>
      </c>
      <c r="Y22" s="12">
        <f t="shared" si="0"/>
        <v>5317.7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159.94</v>
      </c>
      <c r="D23" s="11">
        <v>142.98000000000002</v>
      </c>
      <c r="E23" s="11">
        <v>229.89</v>
      </c>
      <c r="F23" s="11">
        <v>295.78000000000003</v>
      </c>
      <c r="G23" s="11">
        <v>182.58</v>
      </c>
      <c r="H23" s="11">
        <v>876.29000000000019</v>
      </c>
      <c r="I23" s="11">
        <v>461.93000000000006</v>
      </c>
      <c r="J23" s="11">
        <v>512.12999999999988</v>
      </c>
      <c r="K23" s="11">
        <v>352.28999999999996</v>
      </c>
      <c r="L23" s="11">
        <v>179.5</v>
      </c>
      <c r="M23" s="11">
        <v>263.26</v>
      </c>
      <c r="N23" s="11">
        <v>144.51000000000002</v>
      </c>
      <c r="O23" s="11">
        <v>12.190000000000001</v>
      </c>
      <c r="P23" s="11">
        <v>341.76</v>
      </c>
      <c r="Q23" s="11">
        <v>136.39999999999998</v>
      </c>
      <c r="R23" s="11">
        <v>177.78000000000003</v>
      </c>
      <c r="S23" s="11">
        <v>47.14</v>
      </c>
      <c r="T23" s="11">
        <v>70.19</v>
      </c>
      <c r="U23" s="11">
        <v>71.08</v>
      </c>
      <c r="V23" s="11">
        <v>64.52</v>
      </c>
      <c r="W23" s="11">
        <v>33.22</v>
      </c>
      <c r="X23" s="11">
        <v>11.899999999999999</v>
      </c>
      <c r="Y23" s="12">
        <f t="shared" si="0"/>
        <v>4767.26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110.23</v>
      </c>
      <c r="D24" s="11">
        <v>93.399999999999991</v>
      </c>
      <c r="E24" s="11">
        <v>44.239999999999995</v>
      </c>
      <c r="F24" s="11">
        <v>36.42</v>
      </c>
      <c r="G24" s="11">
        <v>23.86</v>
      </c>
      <c r="H24" s="11">
        <v>413.84999999999997</v>
      </c>
      <c r="I24" s="11">
        <v>646.2800000000002</v>
      </c>
      <c r="J24" s="11">
        <v>210.69</v>
      </c>
      <c r="K24" s="11">
        <v>398.21999999999997</v>
      </c>
      <c r="L24" s="11">
        <v>123.58</v>
      </c>
      <c r="M24" s="11">
        <v>200.38</v>
      </c>
      <c r="N24" s="11">
        <v>60.769999999999996</v>
      </c>
      <c r="O24" s="11">
        <v>14.08</v>
      </c>
      <c r="P24" s="11">
        <v>253.44999999999993</v>
      </c>
      <c r="Q24" s="11">
        <v>16.36</v>
      </c>
      <c r="R24" s="11">
        <v>34.65</v>
      </c>
      <c r="S24" s="11">
        <v>60.260000000000005</v>
      </c>
      <c r="T24" s="11">
        <v>0</v>
      </c>
      <c r="U24" s="11">
        <v>14.59</v>
      </c>
      <c r="V24" s="11">
        <v>33.369999999999997</v>
      </c>
      <c r="W24" s="11">
        <v>26.21</v>
      </c>
      <c r="X24" s="11">
        <v>34.42</v>
      </c>
      <c r="Y24" s="12">
        <f t="shared" si="0"/>
        <v>2849.3100000000009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61.51</v>
      </c>
      <c r="D25" s="11">
        <v>111.36999999999999</v>
      </c>
      <c r="E25" s="11">
        <v>29.689999999999998</v>
      </c>
      <c r="F25" s="11">
        <v>50.99</v>
      </c>
      <c r="G25" s="11">
        <v>38.17</v>
      </c>
      <c r="H25" s="11">
        <v>257.58000000000004</v>
      </c>
      <c r="I25" s="11">
        <v>296.20999999999992</v>
      </c>
      <c r="J25" s="11">
        <v>697.21000000000026</v>
      </c>
      <c r="K25" s="11">
        <v>559.46999999999991</v>
      </c>
      <c r="L25" s="11">
        <v>267.55</v>
      </c>
      <c r="M25" s="11">
        <v>395.74</v>
      </c>
      <c r="N25" s="11">
        <v>180.33</v>
      </c>
      <c r="O25" s="11">
        <v>24.990000000000002</v>
      </c>
      <c r="P25" s="11">
        <v>84.07</v>
      </c>
      <c r="Q25" s="11">
        <v>63.470000000000006</v>
      </c>
      <c r="R25" s="11">
        <v>55.02</v>
      </c>
      <c r="S25" s="11">
        <v>81.19</v>
      </c>
      <c r="T25" s="11">
        <v>44.550000000000004</v>
      </c>
      <c r="U25" s="11">
        <v>38.270000000000003</v>
      </c>
      <c r="V25" s="11">
        <v>85.84</v>
      </c>
      <c r="W25" s="11">
        <v>32.61</v>
      </c>
      <c r="X25" s="11">
        <v>42.480000000000004</v>
      </c>
      <c r="Y25" s="12">
        <f t="shared" si="0"/>
        <v>3498.3100000000009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169.67999999999998</v>
      </c>
      <c r="D26" s="11">
        <v>182.65000000000003</v>
      </c>
      <c r="E26" s="11">
        <v>155.97999999999999</v>
      </c>
      <c r="F26" s="11">
        <v>156.9</v>
      </c>
      <c r="G26" s="11">
        <v>69.099999999999994</v>
      </c>
      <c r="H26" s="11">
        <v>323.22000000000003</v>
      </c>
      <c r="I26" s="11">
        <v>486.43</v>
      </c>
      <c r="J26" s="11">
        <v>542.73</v>
      </c>
      <c r="K26" s="11">
        <v>983.93999999999983</v>
      </c>
      <c r="L26" s="11">
        <v>525.66</v>
      </c>
      <c r="M26" s="11">
        <v>1335.4200000000003</v>
      </c>
      <c r="N26" s="11">
        <v>423.77999999999992</v>
      </c>
      <c r="O26" s="11">
        <v>62.340000000000011</v>
      </c>
      <c r="P26" s="11">
        <v>418.1099999999999</v>
      </c>
      <c r="Q26" s="11">
        <v>70.929999999999993</v>
      </c>
      <c r="R26" s="11">
        <v>148.19999999999999</v>
      </c>
      <c r="S26" s="11">
        <v>116.57999999999998</v>
      </c>
      <c r="T26" s="11">
        <v>97.299999999999983</v>
      </c>
      <c r="U26" s="11">
        <v>56.5</v>
      </c>
      <c r="V26" s="11">
        <v>85.34</v>
      </c>
      <c r="W26" s="11">
        <v>14.99</v>
      </c>
      <c r="X26" s="11">
        <v>31.139999999999997</v>
      </c>
      <c r="Y26" s="12">
        <f t="shared" si="0"/>
        <v>6456.92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135.94</v>
      </c>
      <c r="D27" s="11">
        <v>57.29</v>
      </c>
      <c r="E27" s="11">
        <v>55.390000000000008</v>
      </c>
      <c r="F27" s="11">
        <v>54.79</v>
      </c>
      <c r="G27" s="11">
        <v>70.47</v>
      </c>
      <c r="H27" s="11">
        <v>140.71</v>
      </c>
      <c r="I27" s="11">
        <v>180.4</v>
      </c>
      <c r="J27" s="11">
        <v>434.08999999999992</v>
      </c>
      <c r="K27" s="11">
        <v>505.73999999999995</v>
      </c>
      <c r="L27" s="11">
        <v>715.00999999999988</v>
      </c>
      <c r="M27" s="11">
        <v>937.03000000000009</v>
      </c>
      <c r="N27" s="11">
        <v>381.03</v>
      </c>
      <c r="O27" s="11">
        <v>44.109999999999992</v>
      </c>
      <c r="P27" s="11">
        <v>161</v>
      </c>
      <c r="Q27" s="11">
        <v>60.969999999999992</v>
      </c>
      <c r="R27" s="11">
        <v>25.130000000000003</v>
      </c>
      <c r="S27" s="11">
        <v>90.660000000000025</v>
      </c>
      <c r="T27" s="11">
        <v>9.81</v>
      </c>
      <c r="U27" s="11">
        <v>21.25</v>
      </c>
      <c r="V27" s="11">
        <v>33.199999999999996</v>
      </c>
      <c r="W27" s="11">
        <v>15.74</v>
      </c>
      <c r="X27" s="11">
        <v>9.9499999999999993</v>
      </c>
      <c r="Y27" s="12">
        <f t="shared" si="0"/>
        <v>4139.71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60.14</v>
      </c>
      <c r="D28" s="11">
        <v>87.07</v>
      </c>
      <c r="E28" s="11">
        <v>65.05</v>
      </c>
      <c r="F28" s="11">
        <v>50.9</v>
      </c>
      <c r="G28" s="11">
        <v>98.259999999999991</v>
      </c>
      <c r="H28" s="11">
        <v>164.01</v>
      </c>
      <c r="I28" s="11">
        <v>227.86999999999995</v>
      </c>
      <c r="J28" s="11">
        <v>391.81</v>
      </c>
      <c r="K28" s="11">
        <v>926.28000000000031</v>
      </c>
      <c r="L28" s="11">
        <v>755.02</v>
      </c>
      <c r="M28" s="11">
        <v>1450.430000000001</v>
      </c>
      <c r="N28" s="11">
        <v>492.91000000000008</v>
      </c>
      <c r="O28" s="11">
        <v>53.660000000000004</v>
      </c>
      <c r="P28" s="11">
        <v>136.89000000000001</v>
      </c>
      <c r="Q28" s="11">
        <v>24.29</v>
      </c>
      <c r="R28" s="11">
        <v>24.33</v>
      </c>
      <c r="S28" s="11">
        <v>90.98</v>
      </c>
      <c r="T28" s="11">
        <v>41.96</v>
      </c>
      <c r="U28" s="11">
        <v>24.810000000000002</v>
      </c>
      <c r="V28" s="11">
        <v>15.669999999999998</v>
      </c>
      <c r="W28" s="11">
        <v>12.190000000000001</v>
      </c>
      <c r="X28" s="11">
        <v>8.57</v>
      </c>
      <c r="Y28" s="12">
        <f t="shared" si="0"/>
        <v>5203.1000000000004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6.6</v>
      </c>
      <c r="E29" s="11">
        <v>12.66</v>
      </c>
      <c r="F29" s="11">
        <v>0</v>
      </c>
      <c r="G29" s="11">
        <v>40.440000000000005</v>
      </c>
      <c r="H29" s="11">
        <v>53.160000000000004</v>
      </c>
      <c r="I29" s="11">
        <v>62.2</v>
      </c>
      <c r="J29" s="11">
        <v>96.410000000000011</v>
      </c>
      <c r="K29" s="11">
        <v>111.83000000000001</v>
      </c>
      <c r="L29" s="11">
        <v>226.74</v>
      </c>
      <c r="M29" s="11">
        <v>302.51000000000005</v>
      </c>
      <c r="N29" s="11">
        <v>205.57999999999998</v>
      </c>
      <c r="O29" s="11">
        <v>3.63</v>
      </c>
      <c r="P29" s="11">
        <v>32.97</v>
      </c>
      <c r="Q29" s="11">
        <v>0</v>
      </c>
      <c r="R29" s="11">
        <v>0</v>
      </c>
      <c r="S29" s="11">
        <v>35.379999999999995</v>
      </c>
      <c r="T29" s="11">
        <v>15.1</v>
      </c>
      <c r="U29" s="11">
        <v>11.66</v>
      </c>
      <c r="V29" s="11">
        <v>9.44</v>
      </c>
      <c r="W29" s="11">
        <v>10.120000000000001</v>
      </c>
      <c r="X29" s="11">
        <v>19.03</v>
      </c>
      <c r="Y29" s="12">
        <f t="shared" si="0"/>
        <v>1262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1.89</v>
      </c>
      <c r="F30" s="11">
        <v>10.84</v>
      </c>
      <c r="G30" s="11">
        <v>0</v>
      </c>
      <c r="H30" s="11">
        <v>3.54</v>
      </c>
      <c r="I30" s="11">
        <v>6.29</v>
      </c>
      <c r="J30" s="11">
        <v>14.43</v>
      </c>
      <c r="K30" s="11">
        <v>13.38</v>
      </c>
      <c r="L30" s="11">
        <v>15.6</v>
      </c>
      <c r="M30" s="11">
        <v>19</v>
      </c>
      <c r="N30" s="11">
        <v>0</v>
      </c>
      <c r="O30" s="11">
        <v>120.40999999999998</v>
      </c>
      <c r="P30" s="11">
        <v>28.56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31.759999999999998</v>
      </c>
      <c r="Y30" s="12">
        <f t="shared" si="0"/>
        <v>268.68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437.10999999999996</v>
      </c>
      <c r="D31" s="11">
        <v>438.5</v>
      </c>
      <c r="E31" s="11">
        <v>522.08000000000004</v>
      </c>
      <c r="F31" s="11">
        <v>465.85000000000008</v>
      </c>
      <c r="G31" s="11">
        <v>350.21</v>
      </c>
      <c r="H31" s="11">
        <v>500.30000000000013</v>
      </c>
      <c r="I31" s="11">
        <v>327.05999999999995</v>
      </c>
      <c r="J31" s="11">
        <v>205.73</v>
      </c>
      <c r="K31" s="11">
        <v>406.4</v>
      </c>
      <c r="L31" s="11">
        <v>223.01999999999995</v>
      </c>
      <c r="M31" s="11">
        <v>401.04</v>
      </c>
      <c r="N31" s="11">
        <v>134.9</v>
      </c>
      <c r="O31" s="11">
        <v>25.139999999999997</v>
      </c>
      <c r="P31" s="11">
        <v>2038.7999999999986</v>
      </c>
      <c r="Q31" s="11">
        <v>243.73999999999998</v>
      </c>
      <c r="R31" s="11">
        <v>377.65</v>
      </c>
      <c r="S31" s="11">
        <v>74.34</v>
      </c>
      <c r="T31" s="11">
        <v>734.92</v>
      </c>
      <c r="U31" s="11">
        <v>634.5899999999998</v>
      </c>
      <c r="V31" s="11">
        <v>341.21999999999997</v>
      </c>
      <c r="W31" s="11">
        <v>87.419999999999987</v>
      </c>
      <c r="X31" s="11">
        <v>26.85</v>
      </c>
      <c r="Y31" s="12">
        <f t="shared" si="0"/>
        <v>8996.8699999999972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172.66</v>
      </c>
      <c r="D32" s="11">
        <v>81.05</v>
      </c>
      <c r="E32" s="11">
        <v>130.77000000000001</v>
      </c>
      <c r="F32" s="11">
        <v>102.66</v>
      </c>
      <c r="G32" s="11">
        <v>94.9</v>
      </c>
      <c r="H32" s="11">
        <v>68.11</v>
      </c>
      <c r="I32" s="11">
        <v>18.75</v>
      </c>
      <c r="J32" s="11">
        <v>4.2</v>
      </c>
      <c r="K32" s="11">
        <v>34.520000000000003</v>
      </c>
      <c r="L32" s="11">
        <v>0</v>
      </c>
      <c r="M32" s="11">
        <v>7.61</v>
      </c>
      <c r="N32" s="11">
        <v>14.7</v>
      </c>
      <c r="O32" s="11">
        <v>0</v>
      </c>
      <c r="P32" s="11">
        <v>66.22999999999999</v>
      </c>
      <c r="Q32" s="11">
        <v>714.24999999999977</v>
      </c>
      <c r="R32" s="11">
        <v>536.38999999999987</v>
      </c>
      <c r="S32" s="11">
        <v>11.12</v>
      </c>
      <c r="T32" s="11">
        <v>26.94</v>
      </c>
      <c r="U32" s="11">
        <v>15.469999999999999</v>
      </c>
      <c r="V32" s="11">
        <v>98.449999999999989</v>
      </c>
      <c r="W32" s="11">
        <v>157.71</v>
      </c>
      <c r="X32" s="11">
        <v>36.24</v>
      </c>
      <c r="Y32" s="12">
        <f t="shared" si="0"/>
        <v>2392.7299999999991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181.51999999999998</v>
      </c>
      <c r="D33" s="11">
        <v>163.56</v>
      </c>
      <c r="E33" s="11">
        <v>142.03</v>
      </c>
      <c r="F33" s="11">
        <v>76.459999999999994</v>
      </c>
      <c r="G33" s="11">
        <v>137.67000000000002</v>
      </c>
      <c r="H33" s="11">
        <v>95.62</v>
      </c>
      <c r="I33" s="11">
        <v>14.2</v>
      </c>
      <c r="J33" s="11">
        <v>9.4</v>
      </c>
      <c r="K33" s="11">
        <v>9.2799999999999994</v>
      </c>
      <c r="L33" s="11">
        <v>9.01</v>
      </c>
      <c r="M33" s="11">
        <v>12.75</v>
      </c>
      <c r="N33" s="11">
        <v>6.52</v>
      </c>
      <c r="O33" s="11">
        <v>6.71</v>
      </c>
      <c r="P33" s="11">
        <v>168.82000000000002</v>
      </c>
      <c r="Q33" s="11">
        <v>571.59999999999991</v>
      </c>
      <c r="R33" s="11">
        <v>1214.8299999999995</v>
      </c>
      <c r="S33" s="11">
        <v>44.23</v>
      </c>
      <c r="T33" s="11">
        <v>31.590000000000003</v>
      </c>
      <c r="U33" s="11">
        <v>0</v>
      </c>
      <c r="V33" s="11">
        <v>225.74</v>
      </c>
      <c r="W33" s="11">
        <v>107.65</v>
      </c>
      <c r="X33" s="11">
        <v>55.949999999999996</v>
      </c>
      <c r="Y33" s="12">
        <f t="shared" si="0"/>
        <v>3285.14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22.5</v>
      </c>
      <c r="D34" s="11">
        <v>35</v>
      </c>
      <c r="E34" s="11">
        <v>4.92</v>
      </c>
      <c r="F34" s="11">
        <v>0</v>
      </c>
      <c r="G34" s="11">
        <v>4.3899999999999997</v>
      </c>
      <c r="H34" s="11">
        <v>37.619999999999997</v>
      </c>
      <c r="I34" s="11">
        <v>8.23</v>
      </c>
      <c r="J34" s="11">
        <v>14.32</v>
      </c>
      <c r="K34" s="11">
        <v>34.340000000000003</v>
      </c>
      <c r="L34" s="11">
        <v>77.91</v>
      </c>
      <c r="M34" s="11">
        <v>50.100000000000009</v>
      </c>
      <c r="N34" s="11">
        <v>29.799999999999997</v>
      </c>
      <c r="O34" s="11">
        <v>0</v>
      </c>
      <c r="P34" s="11">
        <v>20.950000000000003</v>
      </c>
      <c r="Q34" s="11">
        <v>3.57</v>
      </c>
      <c r="R34" s="11">
        <v>23.81</v>
      </c>
      <c r="S34" s="11">
        <v>313.24000000000007</v>
      </c>
      <c r="T34" s="11">
        <v>0</v>
      </c>
      <c r="U34" s="11">
        <v>0</v>
      </c>
      <c r="V34" s="11">
        <v>15.63</v>
      </c>
      <c r="W34" s="11">
        <v>0</v>
      </c>
      <c r="X34" s="11">
        <v>27.86</v>
      </c>
      <c r="Y34" s="12">
        <f t="shared" si="0"/>
        <v>724.19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96.19</v>
      </c>
      <c r="D35" s="11">
        <v>61.150000000000006</v>
      </c>
      <c r="E35" s="11">
        <v>57.81</v>
      </c>
      <c r="F35" s="11">
        <v>66.25</v>
      </c>
      <c r="G35" s="11">
        <v>69.349999999999994</v>
      </c>
      <c r="H35" s="11">
        <v>17.170000000000002</v>
      </c>
      <c r="I35" s="11">
        <v>57.57</v>
      </c>
      <c r="J35" s="11">
        <v>65.87</v>
      </c>
      <c r="K35" s="11">
        <v>0</v>
      </c>
      <c r="L35" s="11">
        <v>37.89</v>
      </c>
      <c r="M35" s="11">
        <v>72.55</v>
      </c>
      <c r="N35" s="11">
        <v>0</v>
      </c>
      <c r="O35" s="11">
        <v>5.86</v>
      </c>
      <c r="P35" s="11">
        <v>598.37000000000012</v>
      </c>
      <c r="Q35" s="11">
        <v>27.64</v>
      </c>
      <c r="R35" s="11">
        <v>43.78</v>
      </c>
      <c r="S35" s="11">
        <v>9.52</v>
      </c>
      <c r="T35" s="11">
        <v>1764.08</v>
      </c>
      <c r="U35" s="11">
        <v>831.17</v>
      </c>
      <c r="V35" s="11">
        <v>60.45</v>
      </c>
      <c r="W35" s="11">
        <v>29.590000000000003</v>
      </c>
      <c r="X35" s="11">
        <v>30.560000000000002</v>
      </c>
      <c r="Y35" s="12">
        <f t="shared" si="0"/>
        <v>4002.82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87.15</v>
      </c>
      <c r="D36" s="11">
        <v>67.72999999999999</v>
      </c>
      <c r="E36" s="11">
        <v>51.05</v>
      </c>
      <c r="F36" s="11">
        <v>36.14</v>
      </c>
      <c r="G36" s="11">
        <v>26.46</v>
      </c>
      <c r="H36" s="11">
        <v>12.1</v>
      </c>
      <c r="I36" s="11">
        <v>19.93</v>
      </c>
      <c r="J36" s="11">
        <v>0</v>
      </c>
      <c r="K36" s="11">
        <v>18.71</v>
      </c>
      <c r="L36" s="11">
        <v>19.260000000000002</v>
      </c>
      <c r="M36" s="11">
        <v>16.27</v>
      </c>
      <c r="N36" s="11">
        <v>7.58</v>
      </c>
      <c r="O36" s="11">
        <v>2.9</v>
      </c>
      <c r="P36" s="11">
        <v>231.27</v>
      </c>
      <c r="Q36" s="11">
        <v>40.420000000000009</v>
      </c>
      <c r="R36" s="11">
        <v>45.650000000000006</v>
      </c>
      <c r="S36" s="11">
        <v>6.4</v>
      </c>
      <c r="T36" s="11">
        <v>766.60000000000025</v>
      </c>
      <c r="U36" s="11">
        <v>587.18000000000018</v>
      </c>
      <c r="V36" s="11">
        <v>24.009999999999998</v>
      </c>
      <c r="W36" s="11">
        <v>5.14</v>
      </c>
      <c r="X36" s="11">
        <v>27.62</v>
      </c>
      <c r="Y36" s="12">
        <f t="shared" si="0"/>
        <v>2099.5700000000002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98.37</v>
      </c>
      <c r="D37" s="11">
        <v>56.360000000000007</v>
      </c>
      <c r="E37" s="11">
        <v>69.94</v>
      </c>
      <c r="F37" s="11">
        <v>74.930000000000007</v>
      </c>
      <c r="G37" s="11">
        <v>25.799999999999997</v>
      </c>
      <c r="H37" s="11">
        <v>64.849999999999994</v>
      </c>
      <c r="I37" s="11">
        <v>23.83</v>
      </c>
      <c r="J37" s="11">
        <v>6.73</v>
      </c>
      <c r="K37" s="11">
        <v>32.14</v>
      </c>
      <c r="L37" s="11">
        <v>26.4</v>
      </c>
      <c r="M37" s="11">
        <v>23.009999999999998</v>
      </c>
      <c r="N37" s="11">
        <v>17.11</v>
      </c>
      <c r="O37" s="11">
        <v>0</v>
      </c>
      <c r="P37" s="11">
        <v>131.07</v>
      </c>
      <c r="Q37" s="11">
        <v>57.42</v>
      </c>
      <c r="R37" s="11">
        <v>170.85000000000002</v>
      </c>
      <c r="S37" s="11">
        <v>34.04</v>
      </c>
      <c r="T37" s="11">
        <v>19.98</v>
      </c>
      <c r="U37" s="11">
        <v>5.99</v>
      </c>
      <c r="V37" s="11">
        <v>1198.1400000000006</v>
      </c>
      <c r="W37" s="11">
        <v>38.42</v>
      </c>
      <c r="X37" s="11">
        <v>60.81</v>
      </c>
      <c r="Y37" s="12">
        <f t="shared" si="0"/>
        <v>2236.1900000000005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36.550000000000004</v>
      </c>
      <c r="D38" s="11">
        <v>20.889999999999997</v>
      </c>
      <c r="E38" s="11">
        <v>11.53</v>
      </c>
      <c r="F38" s="11">
        <v>2.67</v>
      </c>
      <c r="G38" s="11">
        <v>32.18</v>
      </c>
      <c r="H38" s="11">
        <v>47.31</v>
      </c>
      <c r="I38" s="11">
        <v>4.5199999999999996</v>
      </c>
      <c r="J38" s="11">
        <v>3.04</v>
      </c>
      <c r="K38" s="11">
        <v>7.14</v>
      </c>
      <c r="L38" s="11">
        <v>11.48</v>
      </c>
      <c r="M38" s="11">
        <v>0</v>
      </c>
      <c r="N38" s="11">
        <v>0</v>
      </c>
      <c r="O38" s="11">
        <v>0</v>
      </c>
      <c r="P38" s="11">
        <v>14.8</v>
      </c>
      <c r="Q38" s="11">
        <v>55.62</v>
      </c>
      <c r="R38" s="11">
        <v>39.450000000000003</v>
      </c>
      <c r="S38" s="11">
        <v>5.37</v>
      </c>
      <c r="T38" s="11">
        <v>4.8</v>
      </c>
      <c r="U38" s="11">
        <v>7.41</v>
      </c>
      <c r="V38" s="11">
        <v>50.83</v>
      </c>
      <c r="W38" s="11">
        <v>218.29</v>
      </c>
      <c r="X38" s="11">
        <v>10.370000000000001</v>
      </c>
      <c r="Y38" s="12">
        <f t="shared" si="0"/>
        <v>584.25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84.81</v>
      </c>
      <c r="D39" s="11">
        <v>55.899999999999991</v>
      </c>
      <c r="E39" s="11">
        <v>47.39</v>
      </c>
      <c r="F39" s="11">
        <v>106.99000000000002</v>
      </c>
      <c r="G39" s="11">
        <v>158.35</v>
      </c>
      <c r="H39" s="11">
        <v>104.38</v>
      </c>
      <c r="I39" s="11">
        <v>79.889999999999986</v>
      </c>
      <c r="J39" s="11">
        <v>175.65</v>
      </c>
      <c r="K39" s="11">
        <v>189.76999999999998</v>
      </c>
      <c r="L39" s="11">
        <v>55.860000000000007</v>
      </c>
      <c r="M39" s="11">
        <v>224.55</v>
      </c>
      <c r="N39" s="11">
        <v>163.70000000000002</v>
      </c>
      <c r="O39" s="11">
        <v>133.11000000000001</v>
      </c>
      <c r="P39" s="11">
        <v>240.99</v>
      </c>
      <c r="Q39" s="11">
        <v>50.459999999999994</v>
      </c>
      <c r="R39" s="11">
        <v>121.11</v>
      </c>
      <c r="S39" s="11">
        <v>206.59999999999997</v>
      </c>
      <c r="T39" s="11">
        <v>133.64000000000001</v>
      </c>
      <c r="U39" s="11">
        <v>40.61</v>
      </c>
      <c r="V39" s="11">
        <v>106.83</v>
      </c>
      <c r="W39" s="11">
        <v>35.74</v>
      </c>
      <c r="X39" s="11">
        <v>18.87</v>
      </c>
      <c r="Y39" s="12">
        <f t="shared" si="0"/>
        <v>2535.1999999999994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5295.4399999999987</v>
      </c>
      <c r="D40" s="15">
        <f t="shared" si="1"/>
        <v>4338.32</v>
      </c>
      <c r="E40" s="15">
        <f t="shared" si="1"/>
        <v>4926.4900000000007</v>
      </c>
      <c r="F40" s="15">
        <f t="shared" si="1"/>
        <v>3448.4300000000003</v>
      </c>
      <c r="G40" s="15">
        <f t="shared" si="1"/>
        <v>3514.54</v>
      </c>
      <c r="H40" s="15">
        <f t="shared" si="1"/>
        <v>4882.420000000001</v>
      </c>
      <c r="I40" s="15">
        <f t="shared" si="1"/>
        <v>3645.4799999999996</v>
      </c>
      <c r="J40" s="15">
        <f t="shared" si="1"/>
        <v>3959.9900000000002</v>
      </c>
      <c r="K40" s="15">
        <f t="shared" si="1"/>
        <v>5504.7300000000014</v>
      </c>
      <c r="L40" s="15">
        <f t="shared" si="1"/>
        <v>3760.76</v>
      </c>
      <c r="M40" s="15">
        <f t="shared" si="1"/>
        <v>6417.6400000000031</v>
      </c>
      <c r="N40" s="15">
        <f t="shared" si="1"/>
        <v>2693.9199999999996</v>
      </c>
      <c r="O40" s="15">
        <f t="shared" si="1"/>
        <v>549.64999999999986</v>
      </c>
      <c r="P40" s="15">
        <f t="shared" si="1"/>
        <v>7488.699999999998</v>
      </c>
      <c r="Q40" s="15">
        <f t="shared" si="1"/>
        <v>3555.5299999999997</v>
      </c>
      <c r="R40" s="15">
        <f t="shared" si="1"/>
        <v>4871.829999999999</v>
      </c>
      <c r="S40" s="15">
        <f t="shared" si="1"/>
        <v>1442.79</v>
      </c>
      <c r="T40" s="15">
        <f t="shared" si="1"/>
        <v>4448.6899999999996</v>
      </c>
      <c r="U40" s="15">
        <f t="shared" si="1"/>
        <v>2893.96</v>
      </c>
      <c r="V40" s="15">
        <f t="shared" si="1"/>
        <v>3296.6000000000008</v>
      </c>
      <c r="W40" s="15">
        <f t="shared" si="1"/>
        <v>1269.83</v>
      </c>
      <c r="X40" s="15">
        <f t="shared" si="1"/>
        <v>675.72</v>
      </c>
      <c r="Y40" s="16">
        <f t="shared" si="1"/>
        <v>82881.460000000006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1204.3499999999997</v>
      </c>
      <c r="D18" s="11">
        <v>189.45</v>
      </c>
      <c r="E18" s="11">
        <v>72.09</v>
      </c>
      <c r="F18" s="11">
        <v>0</v>
      </c>
      <c r="G18" s="11">
        <v>0</v>
      </c>
      <c r="H18" s="11">
        <v>0</v>
      </c>
      <c r="I18" s="11">
        <v>37.29</v>
      </c>
      <c r="J18" s="11">
        <v>0</v>
      </c>
      <c r="K18" s="11">
        <v>0</v>
      </c>
      <c r="L18" s="11">
        <v>0</v>
      </c>
      <c r="M18" s="11">
        <v>76.17</v>
      </c>
      <c r="N18" s="12">
        <f t="shared" ref="N18:N28" si="0">SUM(C18:M18)</f>
        <v>1579.3499999999997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381.76999999999987</v>
      </c>
      <c r="D19" s="11">
        <v>696.22999999999979</v>
      </c>
      <c r="E19" s="11">
        <v>62.550000000000004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14.31</v>
      </c>
      <c r="M19" s="11">
        <v>45.6</v>
      </c>
      <c r="N19" s="12">
        <f t="shared" si="0"/>
        <v>1200.4599999999994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137.95999999999998</v>
      </c>
      <c r="D20" s="11">
        <v>34.79</v>
      </c>
      <c r="E20" s="11">
        <v>161.01</v>
      </c>
      <c r="F20" s="11">
        <v>0</v>
      </c>
      <c r="G20" s="11">
        <v>0</v>
      </c>
      <c r="H20" s="11">
        <v>0</v>
      </c>
      <c r="I20" s="11">
        <v>12.75</v>
      </c>
      <c r="J20" s="11">
        <v>0</v>
      </c>
      <c r="K20" s="11">
        <v>0</v>
      </c>
      <c r="L20" s="11">
        <v>0</v>
      </c>
      <c r="M20" s="11">
        <v>11.83</v>
      </c>
      <c r="N20" s="12">
        <f t="shared" si="0"/>
        <v>358.34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12.95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12.95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12.280000000000001</v>
      </c>
      <c r="D23" s="11">
        <v>2.58</v>
      </c>
      <c r="E23" s="11">
        <v>12.21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4.9800000000000004</v>
      </c>
      <c r="N23" s="12">
        <f t="shared" si="0"/>
        <v>32.049999999999997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70.010000000000005</v>
      </c>
      <c r="D24" s="11">
        <v>10.57</v>
      </c>
      <c r="E24" s="11">
        <v>0</v>
      </c>
      <c r="F24" s="11">
        <v>0</v>
      </c>
      <c r="G24" s="11">
        <v>0</v>
      </c>
      <c r="H24" s="11">
        <v>0</v>
      </c>
      <c r="I24" s="11">
        <v>65.84</v>
      </c>
      <c r="J24" s="11">
        <v>0</v>
      </c>
      <c r="K24" s="11">
        <v>0</v>
      </c>
      <c r="L24" s="11">
        <v>0</v>
      </c>
      <c r="M24" s="11">
        <v>15.03</v>
      </c>
      <c r="N24" s="12">
        <f t="shared" si="0"/>
        <v>161.45000000000002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5.48</v>
      </c>
      <c r="D25" s="11">
        <v>17.34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37.549999999999997</v>
      </c>
      <c r="K25" s="11">
        <v>0</v>
      </c>
      <c r="L25" s="11">
        <v>0</v>
      </c>
      <c r="M25" s="11">
        <v>12.5</v>
      </c>
      <c r="N25" s="12">
        <f t="shared" si="0"/>
        <v>72.87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8.52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13.26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7.38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4.07</v>
      </c>
      <c r="M27" s="11">
        <v>9.8000000000000007</v>
      </c>
      <c r="N27" s="12">
        <f t="shared" si="0"/>
        <v>21.25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27.550000000000004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27.550000000000004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1857.0899999999995</v>
      </c>
      <c r="D29" s="15">
        <f t="shared" si="1"/>
        <v>966.8599999999999</v>
      </c>
      <c r="E29" s="15">
        <f t="shared" si="1"/>
        <v>307.85999999999996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115.88</v>
      </c>
      <c r="J29" s="15">
        <f t="shared" si="1"/>
        <v>37.549999999999997</v>
      </c>
      <c r="K29" s="15">
        <f t="shared" si="1"/>
        <v>0</v>
      </c>
      <c r="L29" s="15">
        <f t="shared" si="1"/>
        <v>18.380000000000003</v>
      </c>
      <c r="M29" s="15">
        <f t="shared" si="1"/>
        <v>175.91000000000003</v>
      </c>
      <c r="N29" s="16">
        <f t="shared" si="1"/>
        <v>3479.5299999999993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5826</v>
      </c>
      <c r="D18" s="11">
        <v>861</v>
      </c>
      <c r="E18" s="11">
        <v>260</v>
      </c>
      <c r="F18" s="11">
        <v>0</v>
      </c>
      <c r="G18" s="11">
        <v>0</v>
      </c>
      <c r="H18" s="11">
        <v>9</v>
      </c>
      <c r="I18" s="11">
        <v>89</v>
      </c>
      <c r="J18" s="11">
        <v>0</v>
      </c>
      <c r="K18" s="11">
        <v>6</v>
      </c>
      <c r="L18" s="11">
        <v>0</v>
      </c>
      <c r="M18" s="11">
        <v>103</v>
      </c>
      <c r="N18" s="12">
        <v>7154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1324</v>
      </c>
      <c r="D19" s="11">
        <v>3842</v>
      </c>
      <c r="E19" s="11">
        <v>49</v>
      </c>
      <c r="F19" s="11">
        <v>0</v>
      </c>
      <c r="G19" s="11">
        <v>0</v>
      </c>
      <c r="H19" s="11">
        <v>0</v>
      </c>
      <c r="I19" s="11">
        <v>7</v>
      </c>
      <c r="J19" s="11">
        <v>0</v>
      </c>
      <c r="K19" s="11">
        <v>0</v>
      </c>
      <c r="L19" s="11">
        <v>29</v>
      </c>
      <c r="M19" s="11">
        <v>128</v>
      </c>
      <c r="N19" s="12">
        <v>5379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307</v>
      </c>
      <c r="D20" s="11">
        <v>58</v>
      </c>
      <c r="E20" s="11">
        <v>840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41</v>
      </c>
      <c r="N20" s="12">
        <v>1246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</v>
      </c>
      <c r="D21" s="11">
        <v>13</v>
      </c>
      <c r="E21" s="11">
        <v>25</v>
      </c>
      <c r="F21" s="11">
        <v>45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92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7</v>
      </c>
      <c r="F22" s="11">
        <v>0</v>
      </c>
      <c r="G22" s="11">
        <v>3</v>
      </c>
      <c r="H22" s="11">
        <v>9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70</v>
      </c>
      <c r="D23" s="11">
        <v>8</v>
      </c>
      <c r="E23" s="11">
        <v>7</v>
      </c>
      <c r="F23" s="11">
        <v>0</v>
      </c>
      <c r="G23" s="11">
        <v>0</v>
      </c>
      <c r="H23" s="11">
        <v>10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96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105</v>
      </c>
      <c r="D24" s="11">
        <v>35</v>
      </c>
      <c r="E24" s="11">
        <v>0</v>
      </c>
      <c r="F24" s="11">
        <v>0</v>
      </c>
      <c r="G24" s="11">
        <v>0</v>
      </c>
      <c r="H24" s="11">
        <v>0</v>
      </c>
      <c r="I24" s="11">
        <v>85</v>
      </c>
      <c r="J24" s="11">
        <v>25</v>
      </c>
      <c r="K24" s="11">
        <v>0</v>
      </c>
      <c r="L24" s="11">
        <v>0</v>
      </c>
      <c r="M24" s="11">
        <v>12</v>
      </c>
      <c r="N24" s="12">
        <v>261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41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134</v>
      </c>
      <c r="K25" s="11">
        <v>0</v>
      </c>
      <c r="L25" s="11">
        <v>0</v>
      </c>
      <c r="M25" s="11">
        <v>10</v>
      </c>
      <c r="N25" s="12">
        <v>185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10</v>
      </c>
      <c r="D26" s="11">
        <v>15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5</v>
      </c>
      <c r="L26" s="11">
        <v>0</v>
      </c>
      <c r="M26" s="11">
        <v>0</v>
      </c>
      <c r="N26" s="12">
        <v>31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</v>
      </c>
      <c r="D27" s="11">
        <v>3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25</v>
      </c>
      <c r="M27" s="11">
        <v>16</v>
      </c>
      <c r="N27" s="12">
        <v>49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95</v>
      </c>
      <c r="D28" s="11">
        <v>56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21</v>
      </c>
      <c r="N28" s="12">
        <v>172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7794</v>
      </c>
      <c r="D29" s="15">
        <v>4892</v>
      </c>
      <c r="E29" s="15">
        <v>1188</v>
      </c>
      <c r="F29" s="15">
        <v>45</v>
      </c>
      <c r="G29" s="15">
        <v>3</v>
      </c>
      <c r="H29" s="15">
        <v>28</v>
      </c>
      <c r="I29" s="15">
        <v>181</v>
      </c>
      <c r="J29" s="15">
        <v>159</v>
      </c>
      <c r="K29" s="15">
        <v>12</v>
      </c>
      <c r="L29" s="15">
        <v>54</v>
      </c>
      <c r="M29" s="15">
        <v>331</v>
      </c>
      <c r="N29" s="16">
        <v>14687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338.87999999999988</v>
      </c>
      <c r="D18" s="11">
        <v>56.18</v>
      </c>
      <c r="E18" s="11">
        <v>15.57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410.62999999999988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111.55999999999999</v>
      </c>
      <c r="D19" s="11">
        <v>221.38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332.94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53.73</v>
      </c>
      <c r="D20" s="11">
        <v>0</v>
      </c>
      <c r="E20" s="11">
        <v>12.59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66.319999999999993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3.86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3.86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508.02999999999992</v>
      </c>
      <c r="D29" s="15">
        <f t="shared" si="1"/>
        <v>277.56</v>
      </c>
      <c r="E29" s="15">
        <f t="shared" si="1"/>
        <v>28.16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0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813.74999999999989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191.52999999999997</v>
      </c>
      <c r="D18" s="11">
        <v>56.18</v>
      </c>
      <c r="E18" s="11">
        <v>15.57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263.27999999999997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91.38</v>
      </c>
      <c r="D19" s="11">
        <v>142.5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233.88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39.11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39.11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322.02</v>
      </c>
      <c r="D29" s="15">
        <f t="shared" si="1"/>
        <v>198.68</v>
      </c>
      <c r="E29" s="15">
        <f t="shared" si="1"/>
        <v>15.57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0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536.27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319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979.73999999999978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979.73999999999978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17.689999999999998</v>
      </c>
      <c r="D19" s="11">
        <v>610.34000000000026</v>
      </c>
      <c r="E19" s="11">
        <v>0</v>
      </c>
      <c r="F19" s="11">
        <v>0</v>
      </c>
      <c r="G19" s="11">
        <v>0</v>
      </c>
      <c r="H19" s="11">
        <v>0</v>
      </c>
      <c r="I19" s="11">
        <v>13.72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641.75000000000023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344.05000000000007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344.05000000000007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13.36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13.36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5.31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5.31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21.03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21.03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15.87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15.87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26.349999999999998</v>
      </c>
      <c r="K25" s="11">
        <v>0</v>
      </c>
      <c r="L25" s="11">
        <v>0</v>
      </c>
      <c r="M25" s="11">
        <v>0</v>
      </c>
      <c r="N25" s="12">
        <f t="shared" si="0"/>
        <v>26.349999999999998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997.42999999999984</v>
      </c>
      <c r="D29" s="15">
        <f t="shared" si="1"/>
        <v>610.34000000000026</v>
      </c>
      <c r="E29" s="15">
        <f t="shared" si="1"/>
        <v>344.05000000000007</v>
      </c>
      <c r="F29" s="15">
        <f t="shared" si="1"/>
        <v>13.36</v>
      </c>
      <c r="G29" s="15">
        <f t="shared" si="1"/>
        <v>5.31</v>
      </c>
      <c r="H29" s="15">
        <f t="shared" si="1"/>
        <v>21.03</v>
      </c>
      <c r="I29" s="15">
        <f t="shared" si="1"/>
        <v>29.59</v>
      </c>
      <c r="J29" s="15">
        <f t="shared" si="1"/>
        <v>26.349999999999998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2047.4599999999996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422.50000000000011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422.50000000000011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8.9</v>
      </c>
      <c r="D19" s="11">
        <v>230.95999999999998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239.85999999999999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236.32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236.32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5.31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5.31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10.98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10.98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17.939999999999998</v>
      </c>
      <c r="K25" s="11">
        <v>0</v>
      </c>
      <c r="L25" s="11">
        <v>0</v>
      </c>
      <c r="M25" s="11">
        <v>0</v>
      </c>
      <c r="N25" s="12">
        <f t="shared" si="0"/>
        <v>17.939999999999998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431.40000000000009</v>
      </c>
      <c r="D29" s="15">
        <f t="shared" si="1"/>
        <v>230.95999999999998</v>
      </c>
      <c r="E29" s="15">
        <f t="shared" si="1"/>
        <v>236.32</v>
      </c>
      <c r="F29" s="15">
        <f t="shared" si="1"/>
        <v>0</v>
      </c>
      <c r="G29" s="15">
        <f t="shared" si="1"/>
        <v>5.31</v>
      </c>
      <c r="H29" s="15">
        <f t="shared" si="1"/>
        <v>10.98</v>
      </c>
      <c r="I29" s="15">
        <f t="shared" si="1"/>
        <v>0</v>
      </c>
      <c r="J29" s="15">
        <f t="shared" si="1"/>
        <v>17.939999999999998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932.91000000000008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459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459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276</v>
      </c>
      <c r="E19" s="11">
        <v>0</v>
      </c>
      <c r="F19" s="11">
        <v>0</v>
      </c>
      <c r="G19" s="11">
        <v>0</v>
      </c>
      <c r="H19" s="11">
        <v>0</v>
      </c>
      <c r="I19" s="11">
        <v>14</v>
      </c>
      <c r="J19" s="11">
        <v>0</v>
      </c>
      <c r="K19" s="11">
        <v>0</v>
      </c>
      <c r="L19" s="11">
        <v>0</v>
      </c>
      <c r="M19" s="11">
        <v>0</v>
      </c>
      <c r="N19" s="12">
        <v>290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69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69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13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13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10</v>
      </c>
      <c r="J24" s="11">
        <v>0</v>
      </c>
      <c r="K24" s="11">
        <v>0</v>
      </c>
      <c r="L24" s="11">
        <v>0</v>
      </c>
      <c r="M24" s="11">
        <v>0</v>
      </c>
      <c r="N24" s="12">
        <v>10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459</v>
      </c>
      <c r="D29" s="15">
        <v>276</v>
      </c>
      <c r="E29" s="15">
        <v>69</v>
      </c>
      <c r="F29" s="15">
        <v>13</v>
      </c>
      <c r="G29" s="15">
        <v>0</v>
      </c>
      <c r="H29" s="15">
        <v>0</v>
      </c>
      <c r="I29" s="15">
        <v>24</v>
      </c>
      <c r="J29" s="15">
        <v>0</v>
      </c>
      <c r="K29" s="15">
        <v>0</v>
      </c>
      <c r="L29" s="15">
        <v>0</v>
      </c>
      <c r="M29" s="15">
        <v>0</v>
      </c>
      <c r="N29" s="16">
        <v>842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11363.780000000006</v>
      </c>
      <c r="D18" s="11">
        <v>948.58000000000027</v>
      </c>
      <c r="E18" s="11">
        <v>54.959999999999994</v>
      </c>
      <c r="F18" s="11">
        <v>0</v>
      </c>
      <c r="G18" s="11">
        <v>0</v>
      </c>
      <c r="H18" s="11">
        <v>0</v>
      </c>
      <c r="I18" s="11">
        <v>51.41</v>
      </c>
      <c r="J18" s="11">
        <v>0</v>
      </c>
      <c r="K18" s="11">
        <v>0</v>
      </c>
      <c r="L18" s="11">
        <v>0</v>
      </c>
      <c r="M18" s="11">
        <v>63.449999999999996</v>
      </c>
      <c r="N18" s="12">
        <f t="shared" ref="N18:N28" si="0">SUM(C18:M18)</f>
        <v>12482.180000000006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1614.9400000000003</v>
      </c>
      <c r="D19" s="11">
        <v>10014.329999999984</v>
      </c>
      <c r="E19" s="11">
        <v>16.73</v>
      </c>
      <c r="F19" s="11">
        <v>0</v>
      </c>
      <c r="G19" s="11">
        <v>0</v>
      </c>
      <c r="H19" s="11">
        <v>0</v>
      </c>
      <c r="I19" s="11">
        <v>19.420000000000002</v>
      </c>
      <c r="J19" s="11">
        <v>0</v>
      </c>
      <c r="K19" s="11">
        <v>2.92</v>
      </c>
      <c r="L19" s="11">
        <v>0</v>
      </c>
      <c r="M19" s="11">
        <v>96.01</v>
      </c>
      <c r="N19" s="12">
        <f t="shared" si="0"/>
        <v>11764.349999999984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685.7700000000001</v>
      </c>
      <c r="D20" s="11">
        <v>207.95000000000002</v>
      </c>
      <c r="E20" s="11">
        <v>2346.3400000000006</v>
      </c>
      <c r="F20" s="11">
        <v>0</v>
      </c>
      <c r="G20" s="11">
        <v>0</v>
      </c>
      <c r="H20" s="11">
        <v>0</v>
      </c>
      <c r="I20" s="11">
        <v>13.95</v>
      </c>
      <c r="J20" s="11">
        <v>0</v>
      </c>
      <c r="K20" s="11">
        <v>0</v>
      </c>
      <c r="L20" s="11">
        <v>0</v>
      </c>
      <c r="M20" s="11">
        <v>42.32</v>
      </c>
      <c r="N20" s="12">
        <f t="shared" si="0"/>
        <v>3296.3300000000008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55.68</v>
      </c>
      <c r="D21" s="11">
        <v>12.81</v>
      </c>
      <c r="E21" s="11">
        <v>29.37</v>
      </c>
      <c r="F21" s="11">
        <v>71.47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169.32999999999998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30.950000000000003</v>
      </c>
      <c r="D22" s="11">
        <v>0</v>
      </c>
      <c r="E22" s="11">
        <v>0</v>
      </c>
      <c r="F22" s="11">
        <v>0</v>
      </c>
      <c r="G22" s="11">
        <v>21.990000000000002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52.940000000000005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115.14</v>
      </c>
      <c r="D23" s="11">
        <v>30.169999999999998</v>
      </c>
      <c r="E23" s="11">
        <v>0</v>
      </c>
      <c r="F23" s="11">
        <v>0</v>
      </c>
      <c r="G23" s="11">
        <v>0</v>
      </c>
      <c r="H23" s="11">
        <v>205.15999999999994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350.46999999999991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372.2299999999999</v>
      </c>
      <c r="D24" s="11">
        <v>103.98</v>
      </c>
      <c r="E24" s="11">
        <v>0</v>
      </c>
      <c r="F24" s="11">
        <v>0</v>
      </c>
      <c r="G24" s="11">
        <v>0</v>
      </c>
      <c r="H24" s="11">
        <v>0</v>
      </c>
      <c r="I24" s="11">
        <v>485.03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961.2399999999999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235.92999999999998</v>
      </c>
      <c r="D25" s="11">
        <v>38.96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262.68000000000006</v>
      </c>
      <c r="K25" s="11">
        <v>0</v>
      </c>
      <c r="L25" s="11">
        <v>0</v>
      </c>
      <c r="M25" s="11">
        <v>0</v>
      </c>
      <c r="N25" s="12">
        <f t="shared" si="0"/>
        <v>537.57000000000005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10.59</v>
      </c>
      <c r="D26" s="11">
        <v>23.07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33.659999999999997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21.07</v>
      </c>
      <c r="D27" s="11">
        <v>102.36999999999999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128.85999999999996</v>
      </c>
      <c r="M27" s="11">
        <v>10</v>
      </c>
      <c r="N27" s="12">
        <f t="shared" si="0"/>
        <v>262.29999999999995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31.67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31.67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14537.750000000007</v>
      </c>
      <c r="D29" s="15">
        <f t="shared" si="1"/>
        <v>11482.219999999983</v>
      </c>
      <c r="E29" s="15">
        <f t="shared" si="1"/>
        <v>2447.4000000000005</v>
      </c>
      <c r="F29" s="15">
        <f t="shared" si="1"/>
        <v>71.47</v>
      </c>
      <c r="G29" s="15">
        <f t="shared" si="1"/>
        <v>21.990000000000002</v>
      </c>
      <c r="H29" s="15">
        <f t="shared" si="1"/>
        <v>205.15999999999994</v>
      </c>
      <c r="I29" s="15">
        <f t="shared" si="1"/>
        <v>569.80999999999995</v>
      </c>
      <c r="J29" s="15">
        <f t="shared" si="1"/>
        <v>262.68000000000006</v>
      </c>
      <c r="K29" s="15">
        <f t="shared" si="1"/>
        <v>2.92</v>
      </c>
      <c r="L29" s="15">
        <f t="shared" si="1"/>
        <v>128.85999999999996</v>
      </c>
      <c r="M29" s="15">
        <f t="shared" si="1"/>
        <v>211.78</v>
      </c>
      <c r="N29" s="16">
        <f t="shared" si="1"/>
        <v>29942.039999999994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8069.839999999982</v>
      </c>
      <c r="D18" s="11">
        <v>703.80999999999983</v>
      </c>
      <c r="E18" s="11">
        <v>54.959999999999994</v>
      </c>
      <c r="F18" s="11">
        <v>0</v>
      </c>
      <c r="G18" s="11">
        <v>0</v>
      </c>
      <c r="H18" s="11">
        <v>0</v>
      </c>
      <c r="I18" s="11">
        <v>43.849999999999994</v>
      </c>
      <c r="J18" s="11">
        <v>0</v>
      </c>
      <c r="K18" s="11">
        <v>0</v>
      </c>
      <c r="L18" s="11">
        <v>0</v>
      </c>
      <c r="M18" s="11">
        <v>63.449999999999996</v>
      </c>
      <c r="N18" s="12">
        <f t="shared" ref="N18:N28" si="0">SUM(C18:M18)</f>
        <v>8935.9099999999817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1074.1599999999992</v>
      </c>
      <c r="D19" s="11">
        <v>6630.66</v>
      </c>
      <c r="E19" s="11">
        <v>16.73</v>
      </c>
      <c r="F19" s="11">
        <v>0</v>
      </c>
      <c r="G19" s="11">
        <v>0</v>
      </c>
      <c r="H19" s="11">
        <v>0</v>
      </c>
      <c r="I19" s="11">
        <v>19.420000000000002</v>
      </c>
      <c r="J19" s="11">
        <v>0</v>
      </c>
      <c r="K19" s="11">
        <v>2.92</v>
      </c>
      <c r="L19" s="11">
        <v>0</v>
      </c>
      <c r="M19" s="11">
        <v>57.19</v>
      </c>
      <c r="N19" s="12">
        <f t="shared" si="0"/>
        <v>7801.0799999999981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574.92000000000019</v>
      </c>
      <c r="D20" s="11">
        <v>185.55000000000004</v>
      </c>
      <c r="E20" s="11">
        <v>1645.7299999999977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2406.199999999998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40.31</v>
      </c>
      <c r="D21" s="11">
        <v>12.81</v>
      </c>
      <c r="E21" s="11">
        <v>29.37</v>
      </c>
      <c r="F21" s="11">
        <v>71.47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153.96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30.950000000000003</v>
      </c>
      <c r="D22" s="11">
        <v>0</v>
      </c>
      <c r="E22" s="11">
        <v>0</v>
      </c>
      <c r="F22" s="11">
        <v>0</v>
      </c>
      <c r="G22" s="11">
        <v>13.530000000000001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44.480000000000004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107.21000000000002</v>
      </c>
      <c r="D23" s="11">
        <v>30.169999999999998</v>
      </c>
      <c r="E23" s="11">
        <v>0</v>
      </c>
      <c r="F23" s="11">
        <v>0</v>
      </c>
      <c r="G23" s="11">
        <v>0</v>
      </c>
      <c r="H23" s="11">
        <v>145.96999999999997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283.35000000000002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317.44999999999993</v>
      </c>
      <c r="D24" s="11">
        <v>90.460000000000008</v>
      </c>
      <c r="E24" s="11">
        <v>0</v>
      </c>
      <c r="F24" s="11">
        <v>0</v>
      </c>
      <c r="G24" s="11">
        <v>0</v>
      </c>
      <c r="H24" s="11">
        <v>0</v>
      </c>
      <c r="I24" s="11">
        <v>300.33000000000004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708.24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197.09</v>
      </c>
      <c r="D25" s="11">
        <v>38.96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172.57999999999996</v>
      </c>
      <c r="K25" s="11">
        <v>0</v>
      </c>
      <c r="L25" s="11">
        <v>0</v>
      </c>
      <c r="M25" s="11">
        <v>0</v>
      </c>
      <c r="N25" s="12">
        <f t="shared" si="0"/>
        <v>408.63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3.96</v>
      </c>
      <c r="D26" s="11">
        <v>18.509999999999998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22.47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6.9</v>
      </c>
      <c r="D27" s="11">
        <v>91.789999999999978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82.689999999999984</v>
      </c>
      <c r="M27" s="11">
        <v>10</v>
      </c>
      <c r="N27" s="12">
        <f t="shared" si="0"/>
        <v>191.37999999999997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10422.789999999981</v>
      </c>
      <c r="D29" s="15">
        <f t="shared" si="1"/>
        <v>7802.72</v>
      </c>
      <c r="E29" s="15">
        <f t="shared" si="1"/>
        <v>1746.7899999999977</v>
      </c>
      <c r="F29" s="15">
        <f t="shared" si="1"/>
        <v>71.47</v>
      </c>
      <c r="G29" s="15">
        <f t="shared" si="1"/>
        <v>13.530000000000001</v>
      </c>
      <c r="H29" s="15">
        <f t="shared" si="1"/>
        <v>145.96999999999997</v>
      </c>
      <c r="I29" s="15">
        <f t="shared" si="1"/>
        <v>363.6</v>
      </c>
      <c r="J29" s="15">
        <f t="shared" si="1"/>
        <v>172.57999999999996</v>
      </c>
      <c r="K29" s="15">
        <f t="shared" si="1"/>
        <v>2.92</v>
      </c>
      <c r="L29" s="15">
        <f t="shared" si="1"/>
        <v>82.689999999999984</v>
      </c>
      <c r="M29" s="15">
        <f t="shared" si="1"/>
        <v>130.63999999999999</v>
      </c>
      <c r="N29" s="16">
        <f t="shared" si="1"/>
        <v>20955.699999999979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214.30999999999997</v>
      </c>
      <c r="D18" s="11">
        <v>26.9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241.20999999999998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72</v>
      </c>
      <c r="D19" s="11">
        <v>97.48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169.48000000000002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12.59</v>
      </c>
      <c r="N20" s="12">
        <f t="shared" si="0"/>
        <v>12.59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15.37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15.37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4.03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4.03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29.4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29.4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335.1099999999999</v>
      </c>
      <c r="D29" s="15">
        <f t="shared" si="1"/>
        <v>124.38</v>
      </c>
      <c r="E29" s="15">
        <f t="shared" si="1"/>
        <v>0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0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12.59</v>
      </c>
      <c r="N29" s="16">
        <f t="shared" si="1"/>
        <v>472.07999999999993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1845</v>
      </c>
      <c r="D18" s="11">
        <v>1112</v>
      </c>
      <c r="E18" s="11">
        <v>871</v>
      </c>
      <c r="F18" s="11">
        <v>455</v>
      </c>
      <c r="G18" s="11">
        <v>1081</v>
      </c>
      <c r="H18" s="11">
        <v>272</v>
      </c>
      <c r="I18" s="11">
        <v>166</v>
      </c>
      <c r="J18" s="11">
        <v>174</v>
      </c>
      <c r="K18" s="11">
        <v>211</v>
      </c>
      <c r="L18" s="11">
        <v>118</v>
      </c>
      <c r="M18" s="11">
        <v>123</v>
      </c>
      <c r="N18" s="11">
        <v>34</v>
      </c>
      <c r="O18" s="11">
        <v>6</v>
      </c>
      <c r="P18" s="11">
        <v>666</v>
      </c>
      <c r="Q18" s="11">
        <v>348</v>
      </c>
      <c r="R18" s="11">
        <v>347</v>
      </c>
      <c r="S18" s="11">
        <v>29</v>
      </c>
      <c r="T18" s="11">
        <v>185</v>
      </c>
      <c r="U18" s="11">
        <v>134</v>
      </c>
      <c r="V18" s="11">
        <v>97</v>
      </c>
      <c r="W18" s="11">
        <v>112</v>
      </c>
      <c r="X18" s="11">
        <v>60</v>
      </c>
      <c r="Y18" s="12">
        <v>8446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1082</v>
      </c>
      <c r="D19" s="11">
        <v>1354</v>
      </c>
      <c r="E19" s="11">
        <v>1730</v>
      </c>
      <c r="F19" s="11">
        <v>450</v>
      </c>
      <c r="G19" s="11">
        <v>608</v>
      </c>
      <c r="H19" s="11">
        <v>293</v>
      </c>
      <c r="I19" s="11">
        <v>103</v>
      </c>
      <c r="J19" s="11">
        <v>101</v>
      </c>
      <c r="K19" s="11">
        <v>149</v>
      </c>
      <c r="L19" s="11">
        <v>41</v>
      </c>
      <c r="M19" s="11">
        <v>72</v>
      </c>
      <c r="N19" s="11">
        <v>75</v>
      </c>
      <c r="O19" s="11">
        <v>10</v>
      </c>
      <c r="P19" s="11">
        <v>874</v>
      </c>
      <c r="Q19" s="11">
        <v>259</v>
      </c>
      <c r="R19" s="11">
        <v>407</v>
      </c>
      <c r="S19" s="11">
        <v>25</v>
      </c>
      <c r="T19" s="11">
        <v>186</v>
      </c>
      <c r="U19" s="11">
        <v>144</v>
      </c>
      <c r="V19" s="11">
        <v>115</v>
      </c>
      <c r="W19" s="11">
        <v>65</v>
      </c>
      <c r="X19" s="11">
        <v>44</v>
      </c>
      <c r="Y19" s="12">
        <v>8186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959</v>
      </c>
      <c r="D20" s="11">
        <v>1639</v>
      </c>
      <c r="E20" s="11">
        <v>1819</v>
      </c>
      <c r="F20" s="11">
        <v>547</v>
      </c>
      <c r="G20" s="11">
        <v>729</v>
      </c>
      <c r="H20" s="11">
        <v>248</v>
      </c>
      <c r="I20" s="11">
        <v>47</v>
      </c>
      <c r="J20" s="11">
        <v>40</v>
      </c>
      <c r="K20" s="11">
        <v>105</v>
      </c>
      <c r="L20" s="11">
        <v>108</v>
      </c>
      <c r="M20" s="11">
        <v>84</v>
      </c>
      <c r="N20" s="11">
        <v>5</v>
      </c>
      <c r="O20" s="11">
        <v>2</v>
      </c>
      <c r="P20" s="11">
        <v>824</v>
      </c>
      <c r="Q20" s="11">
        <v>170</v>
      </c>
      <c r="R20" s="11">
        <v>320</v>
      </c>
      <c r="S20" s="11">
        <v>14</v>
      </c>
      <c r="T20" s="11">
        <v>64</v>
      </c>
      <c r="U20" s="11">
        <v>51</v>
      </c>
      <c r="V20" s="11">
        <v>103</v>
      </c>
      <c r="W20" s="11">
        <v>23</v>
      </c>
      <c r="X20" s="11">
        <v>56</v>
      </c>
      <c r="Y20" s="12">
        <v>7958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482</v>
      </c>
      <c r="D21" s="11">
        <v>620</v>
      </c>
      <c r="E21" s="11">
        <v>424</v>
      </c>
      <c r="F21" s="11">
        <v>472</v>
      </c>
      <c r="G21" s="11">
        <v>394</v>
      </c>
      <c r="H21" s="11">
        <v>226</v>
      </c>
      <c r="I21" s="11">
        <v>67</v>
      </c>
      <c r="J21" s="11">
        <v>51</v>
      </c>
      <c r="K21" s="11">
        <v>64</v>
      </c>
      <c r="L21" s="11">
        <v>63</v>
      </c>
      <c r="M21" s="11">
        <v>0</v>
      </c>
      <c r="N21" s="11">
        <v>16</v>
      </c>
      <c r="O21" s="11">
        <v>1</v>
      </c>
      <c r="P21" s="11">
        <v>475</v>
      </c>
      <c r="Q21" s="11">
        <v>172</v>
      </c>
      <c r="R21" s="11">
        <v>179</v>
      </c>
      <c r="S21" s="11">
        <v>7</v>
      </c>
      <c r="T21" s="11">
        <v>19</v>
      </c>
      <c r="U21" s="11">
        <v>38</v>
      </c>
      <c r="V21" s="11">
        <v>55</v>
      </c>
      <c r="W21" s="11">
        <v>18</v>
      </c>
      <c r="X21" s="11">
        <v>23</v>
      </c>
      <c r="Y21" s="12">
        <v>3867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888</v>
      </c>
      <c r="D22" s="11">
        <v>610</v>
      </c>
      <c r="E22" s="11">
        <v>730</v>
      </c>
      <c r="F22" s="11">
        <v>420</v>
      </c>
      <c r="G22" s="11">
        <v>601</v>
      </c>
      <c r="H22" s="11">
        <v>234</v>
      </c>
      <c r="I22" s="11">
        <v>17</v>
      </c>
      <c r="J22" s="11">
        <v>8</v>
      </c>
      <c r="K22" s="11">
        <v>111</v>
      </c>
      <c r="L22" s="11">
        <v>174</v>
      </c>
      <c r="M22" s="11">
        <v>142</v>
      </c>
      <c r="N22" s="11">
        <v>29</v>
      </c>
      <c r="O22" s="11">
        <v>3</v>
      </c>
      <c r="P22" s="11">
        <v>367</v>
      </c>
      <c r="Q22" s="11">
        <v>313</v>
      </c>
      <c r="R22" s="11">
        <v>301</v>
      </c>
      <c r="S22" s="11">
        <v>33</v>
      </c>
      <c r="T22" s="11">
        <v>44</v>
      </c>
      <c r="U22" s="11">
        <v>85</v>
      </c>
      <c r="V22" s="11">
        <v>136</v>
      </c>
      <c r="W22" s="11">
        <v>47</v>
      </c>
      <c r="X22" s="11">
        <v>19</v>
      </c>
      <c r="Y22" s="12">
        <v>5312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265</v>
      </c>
      <c r="D23" s="11">
        <v>340</v>
      </c>
      <c r="E23" s="11">
        <v>306</v>
      </c>
      <c r="F23" s="11">
        <v>231</v>
      </c>
      <c r="G23" s="11">
        <v>266</v>
      </c>
      <c r="H23" s="11">
        <v>950</v>
      </c>
      <c r="I23" s="11">
        <v>398</v>
      </c>
      <c r="J23" s="11">
        <v>371</v>
      </c>
      <c r="K23" s="11">
        <v>375</v>
      </c>
      <c r="L23" s="11">
        <v>213</v>
      </c>
      <c r="M23" s="11">
        <v>222</v>
      </c>
      <c r="N23" s="11">
        <v>82</v>
      </c>
      <c r="O23" s="11">
        <v>25</v>
      </c>
      <c r="P23" s="11">
        <v>251</v>
      </c>
      <c r="Q23" s="11">
        <v>83</v>
      </c>
      <c r="R23" s="11">
        <v>56</v>
      </c>
      <c r="S23" s="11">
        <v>43</v>
      </c>
      <c r="T23" s="11">
        <v>26</v>
      </c>
      <c r="U23" s="11">
        <v>11</v>
      </c>
      <c r="V23" s="11">
        <v>8</v>
      </c>
      <c r="W23" s="11">
        <v>14</v>
      </c>
      <c r="X23" s="11">
        <v>76</v>
      </c>
      <c r="Y23" s="12">
        <v>4612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165</v>
      </c>
      <c r="D24" s="11">
        <v>152</v>
      </c>
      <c r="E24" s="11">
        <v>102</v>
      </c>
      <c r="F24" s="11">
        <v>47</v>
      </c>
      <c r="G24" s="11">
        <v>75</v>
      </c>
      <c r="H24" s="11">
        <v>390</v>
      </c>
      <c r="I24" s="11">
        <v>739</v>
      </c>
      <c r="J24" s="11">
        <v>503</v>
      </c>
      <c r="K24" s="11">
        <v>570</v>
      </c>
      <c r="L24" s="11">
        <v>207</v>
      </c>
      <c r="M24" s="11">
        <v>236</v>
      </c>
      <c r="N24" s="11">
        <v>123</v>
      </c>
      <c r="O24" s="11">
        <v>9</v>
      </c>
      <c r="P24" s="11">
        <v>181</v>
      </c>
      <c r="Q24" s="11">
        <v>0</v>
      </c>
      <c r="R24" s="11">
        <v>21</v>
      </c>
      <c r="S24" s="11">
        <v>16</v>
      </c>
      <c r="T24" s="11">
        <v>19</v>
      </c>
      <c r="U24" s="11">
        <v>5</v>
      </c>
      <c r="V24" s="11">
        <v>42</v>
      </c>
      <c r="W24" s="11">
        <v>7</v>
      </c>
      <c r="X24" s="11">
        <v>72</v>
      </c>
      <c r="Y24" s="12">
        <v>3683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158</v>
      </c>
      <c r="D25" s="11">
        <v>106</v>
      </c>
      <c r="E25" s="11">
        <v>81</v>
      </c>
      <c r="F25" s="11">
        <v>22</v>
      </c>
      <c r="G25" s="11">
        <v>33</v>
      </c>
      <c r="H25" s="11">
        <v>361</v>
      </c>
      <c r="I25" s="11">
        <v>461</v>
      </c>
      <c r="J25" s="11">
        <v>751</v>
      </c>
      <c r="K25" s="11">
        <v>738</v>
      </c>
      <c r="L25" s="11">
        <v>652</v>
      </c>
      <c r="M25" s="11">
        <v>595</v>
      </c>
      <c r="N25" s="11">
        <v>198</v>
      </c>
      <c r="O25" s="11">
        <v>16</v>
      </c>
      <c r="P25" s="11">
        <v>111</v>
      </c>
      <c r="Q25" s="11">
        <v>32</v>
      </c>
      <c r="R25" s="11">
        <v>16</v>
      </c>
      <c r="S25" s="11">
        <v>30</v>
      </c>
      <c r="T25" s="11">
        <v>0</v>
      </c>
      <c r="U25" s="11">
        <v>12</v>
      </c>
      <c r="V25" s="11">
        <v>5</v>
      </c>
      <c r="W25" s="11">
        <v>0</v>
      </c>
      <c r="X25" s="11">
        <v>35</v>
      </c>
      <c r="Y25" s="12">
        <v>4415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209</v>
      </c>
      <c r="D26" s="11">
        <v>136</v>
      </c>
      <c r="E26" s="11">
        <v>128</v>
      </c>
      <c r="F26" s="11">
        <v>85</v>
      </c>
      <c r="G26" s="11">
        <v>73</v>
      </c>
      <c r="H26" s="11">
        <v>393</v>
      </c>
      <c r="I26" s="11">
        <v>671</v>
      </c>
      <c r="J26" s="11">
        <v>709</v>
      </c>
      <c r="K26" s="11">
        <v>1448</v>
      </c>
      <c r="L26" s="11">
        <v>626</v>
      </c>
      <c r="M26" s="11">
        <v>1328</v>
      </c>
      <c r="N26" s="11">
        <v>273</v>
      </c>
      <c r="O26" s="11">
        <v>33</v>
      </c>
      <c r="P26" s="11">
        <v>429</v>
      </c>
      <c r="Q26" s="11">
        <v>59</v>
      </c>
      <c r="R26" s="11">
        <v>11</v>
      </c>
      <c r="S26" s="11">
        <v>99</v>
      </c>
      <c r="T26" s="11">
        <v>85</v>
      </c>
      <c r="U26" s="11">
        <v>33</v>
      </c>
      <c r="V26" s="11">
        <v>44</v>
      </c>
      <c r="W26" s="11">
        <v>15</v>
      </c>
      <c r="X26" s="11">
        <v>137</v>
      </c>
      <c r="Y26" s="12">
        <v>7026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113</v>
      </c>
      <c r="D27" s="11">
        <v>65</v>
      </c>
      <c r="E27" s="11">
        <v>97</v>
      </c>
      <c r="F27" s="11">
        <v>37</v>
      </c>
      <c r="G27" s="11">
        <v>130</v>
      </c>
      <c r="H27" s="11">
        <v>232</v>
      </c>
      <c r="I27" s="11">
        <v>157</v>
      </c>
      <c r="J27" s="11">
        <v>590</v>
      </c>
      <c r="K27" s="11">
        <v>658</v>
      </c>
      <c r="L27" s="11">
        <v>961</v>
      </c>
      <c r="M27" s="11">
        <v>1238</v>
      </c>
      <c r="N27" s="11">
        <v>473</v>
      </c>
      <c r="O27" s="11">
        <v>24</v>
      </c>
      <c r="P27" s="11">
        <v>156</v>
      </c>
      <c r="Q27" s="11">
        <v>9</v>
      </c>
      <c r="R27" s="11">
        <v>43</v>
      </c>
      <c r="S27" s="11">
        <v>89</v>
      </c>
      <c r="T27" s="11">
        <v>0</v>
      </c>
      <c r="U27" s="11">
        <v>9</v>
      </c>
      <c r="V27" s="11">
        <v>20</v>
      </c>
      <c r="W27" s="11">
        <v>6</v>
      </c>
      <c r="X27" s="11">
        <v>62</v>
      </c>
      <c r="Y27" s="12">
        <v>5170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225</v>
      </c>
      <c r="D28" s="11">
        <v>229</v>
      </c>
      <c r="E28" s="11">
        <v>97</v>
      </c>
      <c r="F28" s="11">
        <v>18</v>
      </c>
      <c r="G28" s="11">
        <v>42</v>
      </c>
      <c r="H28" s="11">
        <v>184</v>
      </c>
      <c r="I28" s="11">
        <v>231</v>
      </c>
      <c r="J28" s="11">
        <v>705</v>
      </c>
      <c r="K28" s="11">
        <v>1458</v>
      </c>
      <c r="L28" s="11">
        <v>1234</v>
      </c>
      <c r="M28" s="11">
        <v>2903</v>
      </c>
      <c r="N28" s="11">
        <v>513</v>
      </c>
      <c r="O28" s="11">
        <v>41</v>
      </c>
      <c r="P28" s="11">
        <v>146</v>
      </c>
      <c r="Q28" s="11">
        <v>36</v>
      </c>
      <c r="R28" s="11">
        <v>41</v>
      </c>
      <c r="S28" s="11">
        <v>100</v>
      </c>
      <c r="T28" s="11">
        <v>12</v>
      </c>
      <c r="U28" s="11">
        <v>15</v>
      </c>
      <c r="V28" s="11">
        <v>28</v>
      </c>
      <c r="W28" s="11">
        <v>3</v>
      </c>
      <c r="X28" s="11">
        <v>81</v>
      </c>
      <c r="Y28" s="12">
        <v>8343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81</v>
      </c>
      <c r="D29" s="11">
        <v>179</v>
      </c>
      <c r="E29" s="11">
        <v>23</v>
      </c>
      <c r="F29" s="11">
        <v>16</v>
      </c>
      <c r="G29" s="11">
        <v>21</v>
      </c>
      <c r="H29" s="11">
        <v>85</v>
      </c>
      <c r="I29" s="11">
        <v>106</v>
      </c>
      <c r="J29" s="11">
        <v>136</v>
      </c>
      <c r="K29" s="11">
        <v>393</v>
      </c>
      <c r="L29" s="11">
        <v>471</v>
      </c>
      <c r="M29" s="11">
        <v>480</v>
      </c>
      <c r="N29" s="11">
        <v>168</v>
      </c>
      <c r="O29" s="11">
        <v>2</v>
      </c>
      <c r="P29" s="11">
        <v>103</v>
      </c>
      <c r="Q29" s="11">
        <v>0</v>
      </c>
      <c r="R29" s="11">
        <v>15</v>
      </c>
      <c r="S29" s="11">
        <v>26</v>
      </c>
      <c r="T29" s="11">
        <v>9</v>
      </c>
      <c r="U29" s="11">
        <v>18</v>
      </c>
      <c r="V29" s="11">
        <v>15</v>
      </c>
      <c r="W29" s="11">
        <v>7</v>
      </c>
      <c r="X29" s="11">
        <v>55</v>
      </c>
      <c r="Y29" s="12">
        <v>2408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</v>
      </c>
      <c r="D30" s="11">
        <v>22</v>
      </c>
      <c r="E30" s="11">
        <v>0</v>
      </c>
      <c r="F30" s="11">
        <v>3</v>
      </c>
      <c r="G30" s="11">
        <v>0</v>
      </c>
      <c r="H30" s="11">
        <v>0</v>
      </c>
      <c r="I30" s="11">
        <v>2</v>
      </c>
      <c r="J30" s="11">
        <v>13</v>
      </c>
      <c r="K30" s="11">
        <v>40</v>
      </c>
      <c r="L30" s="11">
        <v>38</v>
      </c>
      <c r="M30" s="11">
        <v>23</v>
      </c>
      <c r="N30" s="11">
        <v>2</v>
      </c>
      <c r="O30" s="11">
        <v>144</v>
      </c>
      <c r="P30" s="11">
        <v>7</v>
      </c>
      <c r="Q30" s="11">
        <v>6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77</v>
      </c>
      <c r="Y30" s="12">
        <v>389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715</v>
      </c>
      <c r="D31" s="11">
        <v>990</v>
      </c>
      <c r="E31" s="11">
        <v>825</v>
      </c>
      <c r="F31" s="11">
        <v>402</v>
      </c>
      <c r="G31" s="11">
        <v>243</v>
      </c>
      <c r="H31" s="11">
        <v>247</v>
      </c>
      <c r="I31" s="11">
        <v>242</v>
      </c>
      <c r="J31" s="11">
        <v>85</v>
      </c>
      <c r="K31" s="11">
        <v>456</v>
      </c>
      <c r="L31" s="11">
        <v>93</v>
      </c>
      <c r="M31" s="11">
        <v>289</v>
      </c>
      <c r="N31" s="11">
        <v>72</v>
      </c>
      <c r="O31" s="11">
        <v>34</v>
      </c>
      <c r="P31" s="11">
        <v>1966</v>
      </c>
      <c r="Q31" s="11">
        <v>132</v>
      </c>
      <c r="R31" s="11">
        <v>274</v>
      </c>
      <c r="S31" s="11">
        <v>7</v>
      </c>
      <c r="T31" s="11">
        <v>557</v>
      </c>
      <c r="U31" s="11">
        <v>424</v>
      </c>
      <c r="V31" s="11">
        <v>181</v>
      </c>
      <c r="W31" s="11">
        <v>28</v>
      </c>
      <c r="X31" s="11">
        <v>100</v>
      </c>
      <c r="Y31" s="12">
        <v>8362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386</v>
      </c>
      <c r="D32" s="11">
        <v>360</v>
      </c>
      <c r="E32" s="11">
        <v>223</v>
      </c>
      <c r="F32" s="11">
        <v>123</v>
      </c>
      <c r="G32" s="11">
        <v>390</v>
      </c>
      <c r="H32" s="11">
        <v>77</v>
      </c>
      <c r="I32" s="11">
        <v>39</v>
      </c>
      <c r="J32" s="11">
        <v>4</v>
      </c>
      <c r="K32" s="11">
        <v>44</v>
      </c>
      <c r="L32" s="11">
        <v>24</v>
      </c>
      <c r="M32" s="11">
        <v>0</v>
      </c>
      <c r="N32" s="11">
        <v>0</v>
      </c>
      <c r="O32" s="11">
        <v>0</v>
      </c>
      <c r="P32" s="11">
        <v>113</v>
      </c>
      <c r="Q32" s="11">
        <v>811</v>
      </c>
      <c r="R32" s="11">
        <v>653</v>
      </c>
      <c r="S32" s="11">
        <v>6</v>
      </c>
      <c r="T32" s="11">
        <v>17</v>
      </c>
      <c r="U32" s="11">
        <v>14</v>
      </c>
      <c r="V32" s="11">
        <v>43</v>
      </c>
      <c r="W32" s="11">
        <v>125</v>
      </c>
      <c r="X32" s="11">
        <v>7</v>
      </c>
      <c r="Y32" s="12">
        <v>3461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388</v>
      </c>
      <c r="D33" s="11">
        <v>474</v>
      </c>
      <c r="E33" s="11">
        <v>261</v>
      </c>
      <c r="F33" s="11">
        <v>195</v>
      </c>
      <c r="G33" s="11">
        <v>313</v>
      </c>
      <c r="H33" s="11">
        <v>69</v>
      </c>
      <c r="I33" s="11">
        <v>55</v>
      </c>
      <c r="J33" s="11">
        <v>37</v>
      </c>
      <c r="K33" s="11">
        <v>53</v>
      </c>
      <c r="L33" s="11">
        <v>26</v>
      </c>
      <c r="M33" s="11">
        <v>30</v>
      </c>
      <c r="N33" s="11">
        <v>15</v>
      </c>
      <c r="O33" s="11">
        <v>0</v>
      </c>
      <c r="P33" s="11">
        <v>224</v>
      </c>
      <c r="Q33" s="11">
        <v>610</v>
      </c>
      <c r="R33" s="11">
        <v>1632</v>
      </c>
      <c r="S33" s="11">
        <v>5</v>
      </c>
      <c r="T33" s="11">
        <v>17</v>
      </c>
      <c r="U33" s="11">
        <v>65</v>
      </c>
      <c r="V33" s="11">
        <v>297</v>
      </c>
      <c r="W33" s="11">
        <v>103</v>
      </c>
      <c r="X33" s="11">
        <v>31</v>
      </c>
      <c r="Y33" s="12">
        <v>4902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40</v>
      </c>
      <c r="D34" s="11">
        <v>36</v>
      </c>
      <c r="E34" s="11">
        <v>30</v>
      </c>
      <c r="F34" s="11">
        <v>3</v>
      </c>
      <c r="G34" s="11">
        <v>20</v>
      </c>
      <c r="H34" s="11">
        <v>50</v>
      </c>
      <c r="I34" s="11">
        <v>41</v>
      </c>
      <c r="J34" s="11">
        <v>57</v>
      </c>
      <c r="K34" s="11">
        <v>101</v>
      </c>
      <c r="L34" s="11">
        <v>78</v>
      </c>
      <c r="M34" s="11">
        <v>150</v>
      </c>
      <c r="N34" s="11">
        <v>20</v>
      </c>
      <c r="O34" s="11">
        <v>6</v>
      </c>
      <c r="P34" s="11">
        <v>28</v>
      </c>
      <c r="Q34" s="11">
        <v>10</v>
      </c>
      <c r="R34" s="11">
        <v>0</v>
      </c>
      <c r="S34" s="11">
        <v>253</v>
      </c>
      <c r="T34" s="11">
        <v>5</v>
      </c>
      <c r="U34" s="11">
        <v>0</v>
      </c>
      <c r="V34" s="11">
        <v>15</v>
      </c>
      <c r="W34" s="11">
        <v>0</v>
      </c>
      <c r="X34" s="11">
        <v>135</v>
      </c>
      <c r="Y34" s="12">
        <v>1079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153</v>
      </c>
      <c r="D35" s="11">
        <v>260</v>
      </c>
      <c r="E35" s="11">
        <v>31</v>
      </c>
      <c r="F35" s="11">
        <v>16</v>
      </c>
      <c r="G35" s="11">
        <v>31</v>
      </c>
      <c r="H35" s="11">
        <v>45</v>
      </c>
      <c r="I35" s="11">
        <v>13</v>
      </c>
      <c r="J35" s="11">
        <v>16</v>
      </c>
      <c r="K35" s="11">
        <v>26</v>
      </c>
      <c r="L35" s="11">
        <v>9</v>
      </c>
      <c r="M35" s="11">
        <v>8</v>
      </c>
      <c r="N35" s="11">
        <v>31</v>
      </c>
      <c r="O35" s="11">
        <v>0</v>
      </c>
      <c r="P35" s="11">
        <v>593</v>
      </c>
      <c r="Q35" s="11">
        <v>18</v>
      </c>
      <c r="R35" s="11">
        <v>28</v>
      </c>
      <c r="S35" s="11">
        <v>0</v>
      </c>
      <c r="T35" s="11">
        <v>2436</v>
      </c>
      <c r="U35" s="11">
        <v>1157</v>
      </c>
      <c r="V35" s="11">
        <v>0</v>
      </c>
      <c r="W35" s="11">
        <v>8</v>
      </c>
      <c r="X35" s="11">
        <v>40</v>
      </c>
      <c r="Y35" s="12">
        <v>4920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133</v>
      </c>
      <c r="D36" s="11">
        <v>132</v>
      </c>
      <c r="E36" s="11">
        <v>110</v>
      </c>
      <c r="F36" s="11">
        <v>2</v>
      </c>
      <c r="G36" s="11">
        <v>100</v>
      </c>
      <c r="H36" s="11">
        <v>16</v>
      </c>
      <c r="I36" s="11">
        <v>9</v>
      </c>
      <c r="J36" s="11">
        <v>12</v>
      </c>
      <c r="K36" s="11">
        <v>16</v>
      </c>
      <c r="L36" s="11">
        <v>7</v>
      </c>
      <c r="M36" s="11">
        <v>7</v>
      </c>
      <c r="N36" s="11">
        <v>25</v>
      </c>
      <c r="O36" s="11">
        <v>0</v>
      </c>
      <c r="P36" s="11">
        <v>465</v>
      </c>
      <c r="Q36" s="11">
        <v>22</v>
      </c>
      <c r="R36" s="11">
        <v>34</v>
      </c>
      <c r="S36" s="11">
        <v>0</v>
      </c>
      <c r="T36" s="11">
        <v>1137</v>
      </c>
      <c r="U36" s="11">
        <v>1256</v>
      </c>
      <c r="V36" s="11">
        <v>14</v>
      </c>
      <c r="W36" s="11">
        <v>0</v>
      </c>
      <c r="X36" s="11">
        <v>45</v>
      </c>
      <c r="Y36" s="12">
        <v>3544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128</v>
      </c>
      <c r="D37" s="11">
        <v>140</v>
      </c>
      <c r="E37" s="11">
        <v>82</v>
      </c>
      <c r="F37" s="11">
        <v>78</v>
      </c>
      <c r="G37" s="11">
        <v>119</v>
      </c>
      <c r="H37" s="11">
        <v>46</v>
      </c>
      <c r="I37" s="11">
        <v>19</v>
      </c>
      <c r="J37" s="11">
        <v>19</v>
      </c>
      <c r="K37" s="11">
        <v>66</v>
      </c>
      <c r="L37" s="11">
        <v>29</v>
      </c>
      <c r="M37" s="11">
        <v>34</v>
      </c>
      <c r="N37" s="11">
        <v>19</v>
      </c>
      <c r="O37" s="11">
        <v>0</v>
      </c>
      <c r="P37" s="11">
        <v>183</v>
      </c>
      <c r="Q37" s="11">
        <v>57</v>
      </c>
      <c r="R37" s="11">
        <v>259</v>
      </c>
      <c r="S37" s="11">
        <v>13</v>
      </c>
      <c r="T37" s="11">
        <v>0</v>
      </c>
      <c r="U37" s="11">
        <v>0</v>
      </c>
      <c r="V37" s="11">
        <v>1775</v>
      </c>
      <c r="W37" s="11">
        <v>0</v>
      </c>
      <c r="X37" s="11">
        <v>53</v>
      </c>
      <c r="Y37" s="12">
        <v>3119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120</v>
      </c>
      <c r="D38" s="11">
        <v>63</v>
      </c>
      <c r="E38" s="11">
        <v>53</v>
      </c>
      <c r="F38" s="11">
        <v>31</v>
      </c>
      <c r="G38" s="11">
        <v>75</v>
      </c>
      <c r="H38" s="11">
        <v>0</v>
      </c>
      <c r="I38" s="11">
        <v>3</v>
      </c>
      <c r="J38" s="11">
        <v>0</v>
      </c>
      <c r="K38" s="11">
        <v>3</v>
      </c>
      <c r="L38" s="11">
        <v>4</v>
      </c>
      <c r="M38" s="11">
        <v>3</v>
      </c>
      <c r="N38" s="11">
        <v>19</v>
      </c>
      <c r="O38" s="11">
        <v>0</v>
      </c>
      <c r="P38" s="11">
        <v>22</v>
      </c>
      <c r="Q38" s="11">
        <v>162</v>
      </c>
      <c r="R38" s="11">
        <v>109</v>
      </c>
      <c r="S38" s="11">
        <v>0</v>
      </c>
      <c r="T38" s="11">
        <v>15</v>
      </c>
      <c r="U38" s="11">
        <v>13</v>
      </c>
      <c r="V38" s="11">
        <v>21</v>
      </c>
      <c r="W38" s="11">
        <v>399</v>
      </c>
      <c r="X38" s="11">
        <v>21</v>
      </c>
      <c r="Y38" s="12">
        <v>1136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56</v>
      </c>
      <c r="D39" s="11">
        <v>55</v>
      </c>
      <c r="E39" s="11">
        <v>88</v>
      </c>
      <c r="F39" s="11">
        <v>40</v>
      </c>
      <c r="G39" s="11">
        <v>64</v>
      </c>
      <c r="H39" s="11">
        <v>76</v>
      </c>
      <c r="I39" s="11">
        <v>40</v>
      </c>
      <c r="J39" s="11">
        <v>48</v>
      </c>
      <c r="K39" s="11">
        <v>102</v>
      </c>
      <c r="L39" s="11">
        <v>72</v>
      </c>
      <c r="M39" s="11">
        <v>128</v>
      </c>
      <c r="N39" s="11">
        <v>31</v>
      </c>
      <c r="O39" s="11">
        <v>63</v>
      </c>
      <c r="P39" s="11">
        <v>65</v>
      </c>
      <c r="Q39" s="11">
        <v>53</v>
      </c>
      <c r="R39" s="11">
        <v>96</v>
      </c>
      <c r="S39" s="11">
        <v>89</v>
      </c>
      <c r="T39" s="11">
        <v>44</v>
      </c>
      <c r="U39" s="11">
        <v>25</v>
      </c>
      <c r="V39" s="11">
        <v>24</v>
      </c>
      <c r="W39" s="11">
        <v>32</v>
      </c>
      <c r="X39" s="11">
        <v>74</v>
      </c>
      <c r="Y39" s="12">
        <v>1363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8605</v>
      </c>
      <c r="D40" s="15">
        <v>9072</v>
      </c>
      <c r="E40" s="15">
        <v>8113</v>
      </c>
      <c r="F40" s="15">
        <v>3693</v>
      </c>
      <c r="G40" s="15">
        <v>5407</v>
      </c>
      <c r="H40" s="15">
        <v>4494</v>
      </c>
      <c r="I40" s="15">
        <v>3626</v>
      </c>
      <c r="J40" s="15">
        <v>4430</v>
      </c>
      <c r="K40" s="15">
        <v>7185</v>
      </c>
      <c r="L40" s="15">
        <v>5248</v>
      </c>
      <c r="M40" s="15">
        <v>8095</v>
      </c>
      <c r="N40" s="15">
        <v>2224</v>
      </c>
      <c r="O40" s="15">
        <v>419</v>
      </c>
      <c r="P40" s="15">
        <v>8250</v>
      </c>
      <c r="Q40" s="15">
        <v>3364</v>
      </c>
      <c r="R40" s="15">
        <v>4842</v>
      </c>
      <c r="S40" s="15">
        <v>886</v>
      </c>
      <c r="T40" s="15">
        <v>4878</v>
      </c>
      <c r="U40" s="15">
        <v>3512</v>
      </c>
      <c r="V40" s="15">
        <v>3040</v>
      </c>
      <c r="W40" s="15">
        <v>1014</v>
      </c>
      <c r="X40" s="15">
        <v>1305</v>
      </c>
      <c r="Y40" s="16">
        <v>101702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2885</v>
      </c>
      <c r="D18" s="11">
        <v>208</v>
      </c>
      <c r="E18" s="11">
        <v>0</v>
      </c>
      <c r="F18" s="11">
        <v>0</v>
      </c>
      <c r="G18" s="11">
        <v>0</v>
      </c>
      <c r="H18" s="11">
        <v>0</v>
      </c>
      <c r="I18" s="11">
        <v>8</v>
      </c>
      <c r="J18" s="11">
        <v>0</v>
      </c>
      <c r="K18" s="11">
        <v>0</v>
      </c>
      <c r="L18" s="11">
        <v>0</v>
      </c>
      <c r="M18" s="11">
        <v>0</v>
      </c>
      <c r="N18" s="12">
        <v>3100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352</v>
      </c>
      <c r="D19" s="11">
        <v>3234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39</v>
      </c>
      <c r="N19" s="12">
        <v>3625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99</v>
      </c>
      <c r="D20" s="11">
        <v>22</v>
      </c>
      <c r="E20" s="11">
        <v>701</v>
      </c>
      <c r="F20" s="11">
        <v>0</v>
      </c>
      <c r="G20" s="11">
        <v>0</v>
      </c>
      <c r="H20" s="11">
        <v>0</v>
      </c>
      <c r="I20" s="11">
        <v>14</v>
      </c>
      <c r="J20" s="11">
        <v>0</v>
      </c>
      <c r="K20" s="11">
        <v>0</v>
      </c>
      <c r="L20" s="11">
        <v>0</v>
      </c>
      <c r="M20" s="11">
        <v>17</v>
      </c>
      <c r="N20" s="12">
        <v>853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</v>
      </c>
      <c r="D23" s="11">
        <v>0</v>
      </c>
      <c r="E23" s="11">
        <v>0</v>
      </c>
      <c r="F23" s="11">
        <v>0</v>
      </c>
      <c r="G23" s="11">
        <v>0</v>
      </c>
      <c r="H23" s="11">
        <v>59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63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55</v>
      </c>
      <c r="D24" s="11">
        <v>14</v>
      </c>
      <c r="E24" s="11">
        <v>0</v>
      </c>
      <c r="F24" s="11">
        <v>0</v>
      </c>
      <c r="G24" s="11">
        <v>0</v>
      </c>
      <c r="H24" s="11">
        <v>0</v>
      </c>
      <c r="I24" s="11">
        <v>185</v>
      </c>
      <c r="J24" s="11">
        <v>0</v>
      </c>
      <c r="K24" s="11">
        <v>0</v>
      </c>
      <c r="L24" s="11">
        <v>0</v>
      </c>
      <c r="M24" s="11">
        <v>0</v>
      </c>
      <c r="N24" s="12">
        <v>253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90</v>
      </c>
      <c r="K25" s="11">
        <v>0</v>
      </c>
      <c r="L25" s="11">
        <v>0</v>
      </c>
      <c r="M25" s="11">
        <v>0</v>
      </c>
      <c r="N25" s="12">
        <v>100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</v>
      </c>
      <c r="D26" s="11">
        <v>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11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10</v>
      </c>
      <c r="D27" s="11">
        <v>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46</v>
      </c>
      <c r="M27" s="11">
        <v>0</v>
      </c>
      <c r="N27" s="12">
        <v>62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12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12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3434</v>
      </c>
      <c r="D29" s="15">
        <v>3488</v>
      </c>
      <c r="E29" s="15">
        <v>701</v>
      </c>
      <c r="F29" s="15">
        <v>0</v>
      </c>
      <c r="G29" s="15">
        <v>8</v>
      </c>
      <c r="H29" s="15">
        <v>59</v>
      </c>
      <c r="I29" s="15">
        <v>206</v>
      </c>
      <c r="J29" s="15">
        <v>90</v>
      </c>
      <c r="K29" s="15">
        <v>0</v>
      </c>
      <c r="L29" s="15">
        <v>46</v>
      </c>
      <c r="M29" s="15">
        <v>56</v>
      </c>
      <c r="N29" s="16">
        <v>8089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9493.2999999999938</v>
      </c>
      <c r="D18" s="11">
        <v>948.58000000000027</v>
      </c>
      <c r="E18" s="11">
        <v>54.959999999999994</v>
      </c>
      <c r="F18" s="11">
        <v>0</v>
      </c>
      <c r="G18" s="11">
        <v>0</v>
      </c>
      <c r="H18" s="11">
        <v>0</v>
      </c>
      <c r="I18" s="11">
        <v>51.41</v>
      </c>
      <c r="J18" s="11">
        <v>0</v>
      </c>
      <c r="K18" s="11">
        <v>0</v>
      </c>
      <c r="L18" s="11">
        <v>0</v>
      </c>
      <c r="M18" s="11">
        <v>63.449999999999996</v>
      </c>
      <c r="N18" s="12">
        <f t="shared" ref="N18:N28" si="0">SUM(C18:M18)</f>
        <v>10611.699999999993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1614.9400000000003</v>
      </c>
      <c r="D19" s="11">
        <v>8425.3999999999978</v>
      </c>
      <c r="E19" s="11">
        <v>16.73</v>
      </c>
      <c r="F19" s="11">
        <v>0</v>
      </c>
      <c r="G19" s="11">
        <v>0</v>
      </c>
      <c r="H19" s="11">
        <v>0</v>
      </c>
      <c r="I19" s="11">
        <v>19.420000000000002</v>
      </c>
      <c r="J19" s="11">
        <v>0</v>
      </c>
      <c r="K19" s="11">
        <v>2.92</v>
      </c>
      <c r="L19" s="11">
        <v>0</v>
      </c>
      <c r="M19" s="11">
        <v>96.01</v>
      </c>
      <c r="N19" s="12">
        <f t="shared" si="0"/>
        <v>10175.419999999998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678.73</v>
      </c>
      <c r="D20" s="11">
        <v>207.95000000000002</v>
      </c>
      <c r="E20" s="11">
        <v>1883.6499999999965</v>
      </c>
      <c r="F20" s="11">
        <v>0</v>
      </c>
      <c r="G20" s="11">
        <v>0</v>
      </c>
      <c r="H20" s="11">
        <v>0</v>
      </c>
      <c r="I20" s="11">
        <v>13.95</v>
      </c>
      <c r="J20" s="11">
        <v>0</v>
      </c>
      <c r="K20" s="11">
        <v>0</v>
      </c>
      <c r="L20" s="11">
        <v>0</v>
      </c>
      <c r="M20" s="11">
        <v>42.32</v>
      </c>
      <c r="N20" s="12">
        <f t="shared" si="0"/>
        <v>2826.5999999999963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55.68</v>
      </c>
      <c r="D21" s="11">
        <v>12.81</v>
      </c>
      <c r="E21" s="11">
        <v>29.37</v>
      </c>
      <c r="F21" s="11">
        <v>71.47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169.32999999999998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30.950000000000003</v>
      </c>
      <c r="D22" s="11">
        <v>0</v>
      </c>
      <c r="E22" s="11">
        <v>0</v>
      </c>
      <c r="F22" s="11">
        <v>0</v>
      </c>
      <c r="G22" s="11">
        <v>21.990000000000002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52.940000000000005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115.14</v>
      </c>
      <c r="D23" s="11">
        <v>30.169999999999998</v>
      </c>
      <c r="E23" s="11">
        <v>0</v>
      </c>
      <c r="F23" s="11">
        <v>0</v>
      </c>
      <c r="G23" s="11">
        <v>0</v>
      </c>
      <c r="H23" s="11">
        <v>205.15999999999994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350.46999999999991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372.2299999999999</v>
      </c>
      <c r="D24" s="11">
        <v>103.98</v>
      </c>
      <c r="E24" s="11">
        <v>0</v>
      </c>
      <c r="F24" s="11">
        <v>0</v>
      </c>
      <c r="G24" s="11">
        <v>0</v>
      </c>
      <c r="H24" s="11">
        <v>0</v>
      </c>
      <c r="I24" s="11">
        <v>302.62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778.82999999999993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235.92999999999998</v>
      </c>
      <c r="D25" s="11">
        <v>38.96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172.45</v>
      </c>
      <c r="K25" s="11">
        <v>0</v>
      </c>
      <c r="L25" s="11">
        <v>0</v>
      </c>
      <c r="M25" s="11">
        <v>0</v>
      </c>
      <c r="N25" s="12">
        <f t="shared" si="0"/>
        <v>447.34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10.59</v>
      </c>
      <c r="D26" s="11">
        <v>23.07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33.659999999999997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21.07</v>
      </c>
      <c r="D27" s="11">
        <v>102.36999999999999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72.71999999999997</v>
      </c>
      <c r="M27" s="11">
        <v>10</v>
      </c>
      <c r="N27" s="12">
        <f t="shared" si="0"/>
        <v>206.15999999999997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31.67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31.67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12660.229999999994</v>
      </c>
      <c r="D29" s="15">
        <f t="shared" si="1"/>
        <v>9893.2899999999972</v>
      </c>
      <c r="E29" s="15">
        <f t="shared" si="1"/>
        <v>1984.7099999999964</v>
      </c>
      <c r="F29" s="15">
        <f t="shared" si="1"/>
        <v>71.47</v>
      </c>
      <c r="G29" s="15">
        <f t="shared" si="1"/>
        <v>21.990000000000002</v>
      </c>
      <c r="H29" s="15">
        <f t="shared" si="1"/>
        <v>205.15999999999994</v>
      </c>
      <c r="I29" s="15">
        <f t="shared" si="1"/>
        <v>387.4</v>
      </c>
      <c r="J29" s="15">
        <f t="shared" si="1"/>
        <v>172.45</v>
      </c>
      <c r="K29" s="15">
        <f t="shared" si="1"/>
        <v>2.92</v>
      </c>
      <c r="L29" s="15">
        <f t="shared" si="1"/>
        <v>72.71999999999997</v>
      </c>
      <c r="M29" s="15">
        <f t="shared" si="1"/>
        <v>211.78</v>
      </c>
      <c r="N29" s="16">
        <f t="shared" si="1"/>
        <v>25684.119999999984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7018.2699999999904</v>
      </c>
      <c r="D18" s="11">
        <v>703.80999999999983</v>
      </c>
      <c r="E18" s="11">
        <v>54.959999999999994</v>
      </c>
      <c r="F18" s="11">
        <v>0</v>
      </c>
      <c r="G18" s="11">
        <v>0</v>
      </c>
      <c r="H18" s="11">
        <v>0</v>
      </c>
      <c r="I18" s="11">
        <v>43.849999999999994</v>
      </c>
      <c r="J18" s="11">
        <v>0</v>
      </c>
      <c r="K18" s="11">
        <v>0</v>
      </c>
      <c r="L18" s="11">
        <v>0</v>
      </c>
      <c r="M18" s="11">
        <v>63.449999999999996</v>
      </c>
      <c r="N18" s="12">
        <f t="shared" ref="N18:N28" si="0">SUM(C18:M18)</f>
        <v>7884.3399999999901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1074.1599999999992</v>
      </c>
      <c r="D19" s="11">
        <v>5656.01</v>
      </c>
      <c r="E19" s="11">
        <v>16.73</v>
      </c>
      <c r="F19" s="11">
        <v>0</v>
      </c>
      <c r="G19" s="11">
        <v>0</v>
      </c>
      <c r="H19" s="11">
        <v>0</v>
      </c>
      <c r="I19" s="11">
        <v>19.420000000000002</v>
      </c>
      <c r="J19" s="11">
        <v>0</v>
      </c>
      <c r="K19" s="11">
        <v>2.92</v>
      </c>
      <c r="L19" s="11">
        <v>0</v>
      </c>
      <c r="M19" s="11">
        <v>57.19</v>
      </c>
      <c r="N19" s="12">
        <f t="shared" si="0"/>
        <v>6826.4299999999985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567.88000000000011</v>
      </c>
      <c r="D20" s="11">
        <v>185.55000000000004</v>
      </c>
      <c r="E20" s="11">
        <v>1393.1999999999978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2146.6299999999978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40.31</v>
      </c>
      <c r="D21" s="11">
        <v>12.81</v>
      </c>
      <c r="E21" s="11">
        <v>29.37</v>
      </c>
      <c r="F21" s="11">
        <v>71.47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153.96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30.950000000000003</v>
      </c>
      <c r="D22" s="11">
        <v>0</v>
      </c>
      <c r="E22" s="11">
        <v>0</v>
      </c>
      <c r="F22" s="11">
        <v>0</v>
      </c>
      <c r="G22" s="11">
        <v>13.530000000000001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44.480000000000004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107.21000000000002</v>
      </c>
      <c r="D23" s="11">
        <v>30.169999999999998</v>
      </c>
      <c r="E23" s="11">
        <v>0</v>
      </c>
      <c r="F23" s="11">
        <v>0</v>
      </c>
      <c r="G23" s="11">
        <v>0</v>
      </c>
      <c r="H23" s="11">
        <v>145.96999999999997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283.35000000000002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317.44999999999993</v>
      </c>
      <c r="D24" s="11">
        <v>90.460000000000008</v>
      </c>
      <c r="E24" s="11">
        <v>0</v>
      </c>
      <c r="F24" s="11">
        <v>0</v>
      </c>
      <c r="G24" s="11">
        <v>0</v>
      </c>
      <c r="H24" s="11">
        <v>0</v>
      </c>
      <c r="I24" s="11">
        <v>198.42000000000002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606.32999999999993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197.09</v>
      </c>
      <c r="D25" s="11">
        <v>38.96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124.22999999999998</v>
      </c>
      <c r="K25" s="11">
        <v>0</v>
      </c>
      <c r="L25" s="11">
        <v>0</v>
      </c>
      <c r="M25" s="11">
        <v>0</v>
      </c>
      <c r="N25" s="12">
        <f t="shared" si="0"/>
        <v>360.28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3.96</v>
      </c>
      <c r="D26" s="11">
        <v>18.509999999999998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22.47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6.9</v>
      </c>
      <c r="D27" s="11">
        <v>91.789999999999978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52.719999999999992</v>
      </c>
      <c r="M27" s="11">
        <v>10</v>
      </c>
      <c r="N27" s="12">
        <f t="shared" si="0"/>
        <v>161.40999999999997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9364.1799999999894</v>
      </c>
      <c r="D29" s="15">
        <f t="shared" si="1"/>
        <v>6828.0700000000006</v>
      </c>
      <c r="E29" s="15">
        <f t="shared" si="1"/>
        <v>1494.2599999999977</v>
      </c>
      <c r="F29" s="15">
        <f t="shared" si="1"/>
        <v>71.47</v>
      </c>
      <c r="G29" s="15">
        <f t="shared" si="1"/>
        <v>13.530000000000001</v>
      </c>
      <c r="H29" s="15">
        <f t="shared" si="1"/>
        <v>145.96999999999997</v>
      </c>
      <c r="I29" s="15">
        <f t="shared" si="1"/>
        <v>261.69</v>
      </c>
      <c r="J29" s="15">
        <f t="shared" si="1"/>
        <v>124.22999999999998</v>
      </c>
      <c r="K29" s="15">
        <f t="shared" si="1"/>
        <v>2.92</v>
      </c>
      <c r="L29" s="15">
        <f t="shared" si="1"/>
        <v>52.719999999999992</v>
      </c>
      <c r="M29" s="15">
        <f t="shared" si="1"/>
        <v>130.63999999999999</v>
      </c>
      <c r="N29" s="16">
        <f t="shared" si="1"/>
        <v>18489.679999999982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185.14</v>
      </c>
      <c r="D18" s="11">
        <v>26.9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212.04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72</v>
      </c>
      <c r="D19" s="11">
        <v>97.48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169.48000000000002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12.59</v>
      </c>
      <c r="N20" s="12">
        <f t="shared" si="0"/>
        <v>12.59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15.37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15.37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4.03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4.03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29.4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29.4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305.93999999999994</v>
      </c>
      <c r="D29" s="15">
        <f t="shared" si="1"/>
        <v>124.38</v>
      </c>
      <c r="E29" s="15">
        <f t="shared" si="1"/>
        <v>0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0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12.59</v>
      </c>
      <c r="N29" s="16">
        <f t="shared" si="1"/>
        <v>442.90999999999991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329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2095</v>
      </c>
      <c r="D18" s="11">
        <v>208</v>
      </c>
      <c r="E18" s="11">
        <v>0</v>
      </c>
      <c r="F18" s="11">
        <v>0</v>
      </c>
      <c r="G18" s="11">
        <v>0</v>
      </c>
      <c r="H18" s="11">
        <v>0</v>
      </c>
      <c r="I18" s="11">
        <v>8</v>
      </c>
      <c r="J18" s="11">
        <v>0</v>
      </c>
      <c r="K18" s="11">
        <v>0</v>
      </c>
      <c r="L18" s="11">
        <v>0</v>
      </c>
      <c r="M18" s="11">
        <v>0</v>
      </c>
      <c r="N18" s="12">
        <v>2311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352</v>
      </c>
      <c r="D19" s="11">
        <v>2620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39</v>
      </c>
      <c r="N19" s="12">
        <v>3011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99</v>
      </c>
      <c r="D20" s="11">
        <v>22</v>
      </c>
      <c r="E20" s="11">
        <v>490</v>
      </c>
      <c r="F20" s="11">
        <v>0</v>
      </c>
      <c r="G20" s="11">
        <v>0</v>
      </c>
      <c r="H20" s="11">
        <v>0</v>
      </c>
      <c r="I20" s="11">
        <v>14</v>
      </c>
      <c r="J20" s="11">
        <v>0</v>
      </c>
      <c r="K20" s="11">
        <v>0</v>
      </c>
      <c r="L20" s="11">
        <v>0</v>
      </c>
      <c r="M20" s="11">
        <v>17</v>
      </c>
      <c r="N20" s="12">
        <v>643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</v>
      </c>
      <c r="D23" s="11">
        <v>0</v>
      </c>
      <c r="E23" s="11">
        <v>0</v>
      </c>
      <c r="F23" s="11">
        <v>0</v>
      </c>
      <c r="G23" s="11">
        <v>0</v>
      </c>
      <c r="H23" s="11">
        <v>59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63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55</v>
      </c>
      <c r="D24" s="11">
        <v>14</v>
      </c>
      <c r="E24" s="11">
        <v>0</v>
      </c>
      <c r="F24" s="11">
        <v>0</v>
      </c>
      <c r="G24" s="11">
        <v>0</v>
      </c>
      <c r="H24" s="11">
        <v>0</v>
      </c>
      <c r="I24" s="11">
        <v>104</v>
      </c>
      <c r="J24" s="11">
        <v>0</v>
      </c>
      <c r="K24" s="11">
        <v>0</v>
      </c>
      <c r="L24" s="11">
        <v>0</v>
      </c>
      <c r="M24" s="11">
        <v>0</v>
      </c>
      <c r="N24" s="12">
        <v>172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48</v>
      </c>
      <c r="K25" s="11">
        <v>0</v>
      </c>
      <c r="L25" s="11">
        <v>0</v>
      </c>
      <c r="M25" s="11">
        <v>0</v>
      </c>
      <c r="N25" s="12">
        <v>58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</v>
      </c>
      <c r="D26" s="11">
        <v>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11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10</v>
      </c>
      <c r="D27" s="11">
        <v>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20</v>
      </c>
      <c r="M27" s="11">
        <v>0</v>
      </c>
      <c r="N27" s="12">
        <v>36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12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12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2644</v>
      </c>
      <c r="D29" s="15">
        <v>2874</v>
      </c>
      <c r="E29" s="15">
        <v>490</v>
      </c>
      <c r="F29" s="15">
        <v>0</v>
      </c>
      <c r="G29" s="15">
        <v>8</v>
      </c>
      <c r="H29" s="15">
        <v>59</v>
      </c>
      <c r="I29" s="15">
        <v>126</v>
      </c>
      <c r="J29" s="15">
        <v>48</v>
      </c>
      <c r="K29" s="15">
        <v>0</v>
      </c>
      <c r="L29" s="15">
        <v>20</v>
      </c>
      <c r="M29" s="15">
        <v>56</v>
      </c>
      <c r="N29" s="16">
        <v>6326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4341.9000000000015</v>
      </c>
      <c r="D18" s="11">
        <v>631.13999999999987</v>
      </c>
      <c r="E18" s="11">
        <v>54.959999999999994</v>
      </c>
      <c r="F18" s="11">
        <v>0</v>
      </c>
      <c r="G18" s="11">
        <v>0</v>
      </c>
      <c r="H18" s="11">
        <v>0</v>
      </c>
      <c r="I18" s="11">
        <v>51.41</v>
      </c>
      <c r="J18" s="11">
        <v>0</v>
      </c>
      <c r="K18" s="11">
        <v>0</v>
      </c>
      <c r="L18" s="11">
        <v>0</v>
      </c>
      <c r="M18" s="11">
        <v>51.140000000000008</v>
      </c>
      <c r="N18" s="12">
        <f t="shared" ref="N18:N28" si="0">SUM(C18:M18)</f>
        <v>5130.5500000000011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1258.3299999999997</v>
      </c>
      <c r="D19" s="11">
        <v>2509.9200000000019</v>
      </c>
      <c r="E19" s="11">
        <v>16.73</v>
      </c>
      <c r="F19" s="11">
        <v>0</v>
      </c>
      <c r="G19" s="11">
        <v>0</v>
      </c>
      <c r="H19" s="11">
        <v>0</v>
      </c>
      <c r="I19" s="11">
        <v>12.08</v>
      </c>
      <c r="J19" s="11">
        <v>0</v>
      </c>
      <c r="K19" s="11">
        <v>0</v>
      </c>
      <c r="L19" s="11">
        <v>0</v>
      </c>
      <c r="M19" s="11">
        <v>64.569999999999993</v>
      </c>
      <c r="N19" s="12">
        <f t="shared" si="0"/>
        <v>3861.6300000000019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398.23</v>
      </c>
      <c r="D20" s="11">
        <v>160.23000000000005</v>
      </c>
      <c r="E20" s="11">
        <v>544.64999999999986</v>
      </c>
      <c r="F20" s="11">
        <v>0</v>
      </c>
      <c r="G20" s="11">
        <v>0</v>
      </c>
      <c r="H20" s="11">
        <v>0</v>
      </c>
      <c r="I20" s="11">
        <v>13.95</v>
      </c>
      <c r="J20" s="11">
        <v>0</v>
      </c>
      <c r="K20" s="11">
        <v>0</v>
      </c>
      <c r="L20" s="11">
        <v>0</v>
      </c>
      <c r="M20" s="11">
        <v>42.32</v>
      </c>
      <c r="N20" s="12">
        <f t="shared" si="0"/>
        <v>1159.3799999999999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55.68</v>
      </c>
      <c r="D21" s="11">
        <v>12.81</v>
      </c>
      <c r="E21" s="11">
        <v>12.95</v>
      </c>
      <c r="F21" s="11">
        <v>9.02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90.46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11.7</v>
      </c>
      <c r="D22" s="11">
        <v>0</v>
      </c>
      <c r="E22" s="11">
        <v>0</v>
      </c>
      <c r="F22" s="11">
        <v>0</v>
      </c>
      <c r="G22" s="11">
        <v>4.16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15.86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35.69</v>
      </c>
      <c r="D23" s="11">
        <v>30.169999999999998</v>
      </c>
      <c r="E23" s="11">
        <v>0</v>
      </c>
      <c r="F23" s="11">
        <v>0</v>
      </c>
      <c r="G23" s="11">
        <v>0</v>
      </c>
      <c r="H23" s="11">
        <v>8.4600000000000009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74.319999999999993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172.98</v>
      </c>
      <c r="D24" s="11">
        <v>89.67</v>
      </c>
      <c r="E24" s="11">
        <v>0</v>
      </c>
      <c r="F24" s="11">
        <v>0</v>
      </c>
      <c r="G24" s="11">
        <v>0</v>
      </c>
      <c r="H24" s="11">
        <v>0</v>
      </c>
      <c r="I24" s="11">
        <v>37.849999999999994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300.5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84.58</v>
      </c>
      <c r="D25" s="11">
        <v>38.96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59.69</v>
      </c>
      <c r="K25" s="11">
        <v>0</v>
      </c>
      <c r="L25" s="11">
        <v>0</v>
      </c>
      <c r="M25" s="11">
        <v>0</v>
      </c>
      <c r="N25" s="12">
        <f t="shared" si="0"/>
        <v>183.23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10.59</v>
      </c>
      <c r="D26" s="11">
        <v>4.5599999999999996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15.149999999999999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21.07</v>
      </c>
      <c r="D27" s="11">
        <v>44.82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16.02</v>
      </c>
      <c r="M27" s="11">
        <v>10</v>
      </c>
      <c r="N27" s="12">
        <f t="shared" si="0"/>
        <v>91.91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6390.75</v>
      </c>
      <c r="D29" s="15">
        <f t="shared" si="1"/>
        <v>3522.280000000002</v>
      </c>
      <c r="E29" s="15">
        <f t="shared" si="1"/>
        <v>629.29</v>
      </c>
      <c r="F29" s="15">
        <f t="shared" si="1"/>
        <v>9.02</v>
      </c>
      <c r="G29" s="15">
        <f t="shared" si="1"/>
        <v>4.16</v>
      </c>
      <c r="H29" s="15">
        <f t="shared" si="1"/>
        <v>8.4600000000000009</v>
      </c>
      <c r="I29" s="15">
        <f t="shared" si="1"/>
        <v>115.28999999999999</v>
      </c>
      <c r="J29" s="15">
        <f t="shared" si="1"/>
        <v>59.69</v>
      </c>
      <c r="K29" s="15">
        <f t="shared" si="1"/>
        <v>0</v>
      </c>
      <c r="L29" s="15">
        <f t="shared" si="1"/>
        <v>16.02</v>
      </c>
      <c r="M29" s="15">
        <f t="shared" si="1"/>
        <v>168.03</v>
      </c>
      <c r="N29" s="16">
        <f t="shared" si="1"/>
        <v>10922.990000000002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2955.9999999999995</v>
      </c>
      <c r="D18" s="11">
        <v>450.59000000000003</v>
      </c>
      <c r="E18" s="11">
        <v>54.959999999999994</v>
      </c>
      <c r="F18" s="11">
        <v>0</v>
      </c>
      <c r="G18" s="11">
        <v>0</v>
      </c>
      <c r="H18" s="11">
        <v>0</v>
      </c>
      <c r="I18" s="11">
        <v>43.849999999999994</v>
      </c>
      <c r="J18" s="11">
        <v>0</v>
      </c>
      <c r="K18" s="11">
        <v>0</v>
      </c>
      <c r="L18" s="11">
        <v>0</v>
      </c>
      <c r="M18" s="11">
        <v>51.140000000000008</v>
      </c>
      <c r="N18" s="12">
        <f t="shared" ref="N18:N28" si="0">SUM(C18:M18)</f>
        <v>3556.5399999999995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809.31999999999971</v>
      </c>
      <c r="D19" s="11">
        <v>1729.7799999999997</v>
      </c>
      <c r="E19" s="11">
        <v>16.73</v>
      </c>
      <c r="F19" s="11">
        <v>0</v>
      </c>
      <c r="G19" s="11">
        <v>0</v>
      </c>
      <c r="H19" s="11">
        <v>0</v>
      </c>
      <c r="I19" s="11">
        <v>12.08</v>
      </c>
      <c r="J19" s="11">
        <v>0</v>
      </c>
      <c r="K19" s="11">
        <v>0</v>
      </c>
      <c r="L19" s="11">
        <v>0</v>
      </c>
      <c r="M19" s="11">
        <v>39.25</v>
      </c>
      <c r="N19" s="12">
        <f t="shared" si="0"/>
        <v>2607.1599999999994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296.83000000000004</v>
      </c>
      <c r="D20" s="11">
        <v>137.83000000000001</v>
      </c>
      <c r="E20" s="11">
        <v>391.44000000000005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826.10000000000014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40.31</v>
      </c>
      <c r="D21" s="11">
        <v>12.81</v>
      </c>
      <c r="E21" s="11">
        <v>12.95</v>
      </c>
      <c r="F21" s="11">
        <v>9.02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75.09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11.7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11.7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27.759999999999998</v>
      </c>
      <c r="D23" s="11">
        <v>30.169999999999998</v>
      </c>
      <c r="E23" s="11">
        <v>0</v>
      </c>
      <c r="F23" s="11">
        <v>0</v>
      </c>
      <c r="G23" s="11">
        <v>0</v>
      </c>
      <c r="H23" s="11">
        <v>8.4600000000000009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66.389999999999986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118.20000000000002</v>
      </c>
      <c r="D24" s="11">
        <v>76.150000000000006</v>
      </c>
      <c r="E24" s="11">
        <v>0</v>
      </c>
      <c r="F24" s="11">
        <v>0</v>
      </c>
      <c r="G24" s="11">
        <v>0</v>
      </c>
      <c r="H24" s="11">
        <v>0</v>
      </c>
      <c r="I24" s="11">
        <v>16.399999999999999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210.75000000000003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45.739999999999995</v>
      </c>
      <c r="D25" s="11">
        <v>38.96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59.69</v>
      </c>
      <c r="K25" s="11">
        <v>0</v>
      </c>
      <c r="L25" s="11">
        <v>0</v>
      </c>
      <c r="M25" s="11">
        <v>0</v>
      </c>
      <c r="N25" s="12">
        <f t="shared" si="0"/>
        <v>144.38999999999999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3.96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3.96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6.9</v>
      </c>
      <c r="D27" s="11">
        <v>34.24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16.02</v>
      </c>
      <c r="M27" s="11">
        <v>10</v>
      </c>
      <c r="N27" s="12">
        <f t="shared" si="0"/>
        <v>67.16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4316.7199999999984</v>
      </c>
      <c r="D29" s="15">
        <f t="shared" si="1"/>
        <v>2510.5299999999997</v>
      </c>
      <c r="E29" s="15">
        <f t="shared" si="1"/>
        <v>476.08000000000004</v>
      </c>
      <c r="F29" s="15">
        <f t="shared" si="1"/>
        <v>9.02</v>
      </c>
      <c r="G29" s="15">
        <f t="shared" si="1"/>
        <v>0</v>
      </c>
      <c r="H29" s="15">
        <f t="shared" si="1"/>
        <v>8.4600000000000009</v>
      </c>
      <c r="I29" s="15">
        <f t="shared" si="1"/>
        <v>72.329999999999984</v>
      </c>
      <c r="J29" s="15">
        <f t="shared" si="1"/>
        <v>59.69</v>
      </c>
      <c r="K29" s="15">
        <f t="shared" si="1"/>
        <v>0</v>
      </c>
      <c r="L29" s="15">
        <f t="shared" si="1"/>
        <v>16.02</v>
      </c>
      <c r="M29" s="15">
        <f t="shared" si="1"/>
        <v>100.39000000000001</v>
      </c>
      <c r="N29" s="16">
        <f t="shared" si="1"/>
        <v>7569.24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1062</v>
      </c>
      <c r="D18" s="11">
        <v>144</v>
      </c>
      <c r="E18" s="11">
        <v>0</v>
      </c>
      <c r="F18" s="11">
        <v>0</v>
      </c>
      <c r="G18" s="11">
        <v>0</v>
      </c>
      <c r="H18" s="11">
        <v>0</v>
      </c>
      <c r="I18" s="11">
        <v>8</v>
      </c>
      <c r="J18" s="11">
        <v>0</v>
      </c>
      <c r="K18" s="11">
        <v>0</v>
      </c>
      <c r="L18" s="11">
        <v>0</v>
      </c>
      <c r="M18" s="11">
        <v>0</v>
      </c>
      <c r="N18" s="12">
        <v>1213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311</v>
      </c>
      <c r="D19" s="11">
        <v>698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25</v>
      </c>
      <c r="N19" s="12">
        <v>1034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90</v>
      </c>
      <c r="D20" s="11">
        <v>22</v>
      </c>
      <c r="E20" s="11">
        <v>153</v>
      </c>
      <c r="F20" s="11">
        <v>0</v>
      </c>
      <c r="G20" s="11">
        <v>0</v>
      </c>
      <c r="H20" s="11">
        <v>0</v>
      </c>
      <c r="I20" s="11">
        <v>14</v>
      </c>
      <c r="J20" s="11">
        <v>0</v>
      </c>
      <c r="K20" s="11">
        <v>0</v>
      </c>
      <c r="L20" s="11">
        <v>0</v>
      </c>
      <c r="M20" s="11">
        <v>17</v>
      </c>
      <c r="N20" s="12">
        <v>297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4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55</v>
      </c>
      <c r="D24" s="11">
        <v>14</v>
      </c>
      <c r="E24" s="11">
        <v>0</v>
      </c>
      <c r="F24" s="11">
        <v>0</v>
      </c>
      <c r="G24" s="11">
        <v>0</v>
      </c>
      <c r="H24" s="11">
        <v>0</v>
      </c>
      <c r="I24" s="11">
        <v>21</v>
      </c>
      <c r="J24" s="11">
        <v>0</v>
      </c>
      <c r="K24" s="11">
        <v>0</v>
      </c>
      <c r="L24" s="11">
        <v>0</v>
      </c>
      <c r="M24" s="11">
        <v>0</v>
      </c>
      <c r="N24" s="12">
        <v>90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</v>
      </c>
      <c r="D26" s="11">
        <v>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11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10</v>
      </c>
      <c r="D27" s="11">
        <v>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v>16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1548</v>
      </c>
      <c r="D29" s="15">
        <v>888</v>
      </c>
      <c r="E29" s="15">
        <v>153</v>
      </c>
      <c r="F29" s="15">
        <v>0</v>
      </c>
      <c r="G29" s="15">
        <v>4</v>
      </c>
      <c r="H29" s="15">
        <v>0</v>
      </c>
      <c r="I29" s="15">
        <v>43</v>
      </c>
      <c r="J29" s="15">
        <v>0</v>
      </c>
      <c r="K29" s="15">
        <v>0</v>
      </c>
      <c r="L29" s="15">
        <v>0</v>
      </c>
      <c r="M29" s="15">
        <v>42</v>
      </c>
      <c r="N29" s="16">
        <v>2678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2215.2700000000004</v>
      </c>
      <c r="D18" s="11">
        <v>406.96999999999997</v>
      </c>
      <c r="E18" s="11">
        <v>13.14</v>
      </c>
      <c r="F18" s="11">
        <v>0</v>
      </c>
      <c r="G18" s="11">
        <v>0</v>
      </c>
      <c r="H18" s="11">
        <v>0</v>
      </c>
      <c r="I18" s="11">
        <v>51.41</v>
      </c>
      <c r="J18" s="11">
        <v>0</v>
      </c>
      <c r="K18" s="11">
        <v>0</v>
      </c>
      <c r="L18" s="11">
        <v>0</v>
      </c>
      <c r="M18" s="11">
        <v>38.340000000000003</v>
      </c>
      <c r="N18" s="12">
        <f t="shared" ref="N18:N28" si="0">SUM(C18:M18)</f>
        <v>2725.13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1052.0899999999997</v>
      </c>
      <c r="D19" s="11">
        <v>1256.0600000000004</v>
      </c>
      <c r="E19" s="11">
        <v>0</v>
      </c>
      <c r="F19" s="11">
        <v>0</v>
      </c>
      <c r="G19" s="11">
        <v>0</v>
      </c>
      <c r="H19" s="11">
        <v>0</v>
      </c>
      <c r="I19" s="11">
        <v>12.08</v>
      </c>
      <c r="J19" s="11">
        <v>0</v>
      </c>
      <c r="K19" s="11">
        <v>0</v>
      </c>
      <c r="L19" s="11">
        <v>0</v>
      </c>
      <c r="M19" s="11">
        <v>64.569999999999993</v>
      </c>
      <c r="N19" s="12">
        <f t="shared" si="0"/>
        <v>2384.8000000000002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198.71</v>
      </c>
      <c r="D20" s="11">
        <v>149.01000000000002</v>
      </c>
      <c r="E20" s="11">
        <v>82.690000000000012</v>
      </c>
      <c r="F20" s="11">
        <v>0</v>
      </c>
      <c r="G20" s="11">
        <v>0</v>
      </c>
      <c r="H20" s="11">
        <v>0</v>
      </c>
      <c r="I20" s="11">
        <v>13.95</v>
      </c>
      <c r="J20" s="11">
        <v>0</v>
      </c>
      <c r="K20" s="11">
        <v>0</v>
      </c>
      <c r="L20" s="11">
        <v>0</v>
      </c>
      <c r="M20" s="11">
        <v>42.32</v>
      </c>
      <c r="N20" s="12">
        <f t="shared" si="0"/>
        <v>486.68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40.880000000000003</v>
      </c>
      <c r="D21" s="11">
        <v>12.81</v>
      </c>
      <c r="E21" s="11">
        <v>12.95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66.64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5.85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5.85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17.810000000000002</v>
      </c>
      <c r="D23" s="11">
        <v>23.619999999999997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41.43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99.720000000000013</v>
      </c>
      <c r="D24" s="11">
        <v>38.729999999999997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138.45000000000002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63.409999999999989</v>
      </c>
      <c r="D25" s="11">
        <v>38.96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102.36999999999999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10.59</v>
      </c>
      <c r="D26" s="11">
        <v>4.5599999999999996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15.149999999999999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21.07</v>
      </c>
      <c r="D27" s="11">
        <v>35.08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5.2200000000000006</v>
      </c>
      <c r="N27" s="12">
        <f t="shared" si="0"/>
        <v>61.37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3725.4</v>
      </c>
      <c r="D29" s="15">
        <f t="shared" si="1"/>
        <v>1965.8000000000002</v>
      </c>
      <c r="E29" s="15">
        <f t="shared" si="1"/>
        <v>108.78000000000002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77.44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150.44999999999999</v>
      </c>
      <c r="N29" s="16">
        <f t="shared" si="1"/>
        <v>6027.8700000000008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1111.69</v>
      </c>
      <c r="D18" s="11">
        <v>270.88</v>
      </c>
      <c r="E18" s="11">
        <v>13.14</v>
      </c>
      <c r="F18" s="11">
        <v>0</v>
      </c>
      <c r="G18" s="11">
        <v>0</v>
      </c>
      <c r="H18" s="11">
        <v>0</v>
      </c>
      <c r="I18" s="11">
        <v>43.849999999999994</v>
      </c>
      <c r="J18" s="11">
        <v>0</v>
      </c>
      <c r="K18" s="11">
        <v>0</v>
      </c>
      <c r="L18" s="11">
        <v>0</v>
      </c>
      <c r="M18" s="11">
        <v>38.340000000000003</v>
      </c>
      <c r="N18" s="12">
        <f t="shared" ref="N18:N28" si="0">SUM(C18:M18)</f>
        <v>1477.9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622.16000000000008</v>
      </c>
      <c r="D19" s="11">
        <v>764.19000000000017</v>
      </c>
      <c r="E19" s="11">
        <v>0</v>
      </c>
      <c r="F19" s="11">
        <v>0</v>
      </c>
      <c r="G19" s="11">
        <v>0</v>
      </c>
      <c r="H19" s="11">
        <v>0</v>
      </c>
      <c r="I19" s="11">
        <v>12.08</v>
      </c>
      <c r="J19" s="11">
        <v>0</v>
      </c>
      <c r="K19" s="11">
        <v>0</v>
      </c>
      <c r="L19" s="11">
        <v>0</v>
      </c>
      <c r="M19" s="11">
        <v>39.25</v>
      </c>
      <c r="N19" s="12">
        <f t="shared" si="0"/>
        <v>1437.6800000000003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142.64000000000001</v>
      </c>
      <c r="D20" s="11">
        <v>126.61</v>
      </c>
      <c r="E20" s="11">
        <v>66.27000000000001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335.52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25.51</v>
      </c>
      <c r="D21" s="11">
        <v>12.81</v>
      </c>
      <c r="E21" s="11">
        <v>12.95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51.269999999999996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5.85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5.85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9.879999999999999</v>
      </c>
      <c r="D23" s="11">
        <v>23.619999999999997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33.5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58.46</v>
      </c>
      <c r="D24" s="11">
        <v>25.21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83.67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39.269999999999996</v>
      </c>
      <c r="D25" s="11">
        <v>38.96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78.22999999999999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3.96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3.96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6.9</v>
      </c>
      <c r="D27" s="11">
        <v>24.5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5.2200000000000006</v>
      </c>
      <c r="N27" s="12">
        <f t="shared" si="0"/>
        <v>36.619999999999997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2026.3200000000004</v>
      </c>
      <c r="D29" s="15">
        <f t="shared" si="1"/>
        <v>1286.78</v>
      </c>
      <c r="E29" s="15">
        <f t="shared" si="1"/>
        <v>92.360000000000014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55.929999999999993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82.81</v>
      </c>
      <c r="N29" s="16">
        <f t="shared" si="1"/>
        <v>3544.2000000000003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85.389999999999986</v>
      </c>
      <c r="D18" s="11">
        <v>183.44</v>
      </c>
      <c r="E18" s="11">
        <v>111.31</v>
      </c>
      <c r="F18" s="11">
        <v>101.5</v>
      </c>
      <c r="G18" s="11">
        <v>82</v>
      </c>
      <c r="H18" s="11">
        <v>62.03</v>
      </c>
      <c r="I18" s="11">
        <v>28.91</v>
      </c>
      <c r="J18" s="11">
        <v>38.93</v>
      </c>
      <c r="K18" s="11">
        <v>36.619999999999997</v>
      </c>
      <c r="L18" s="11">
        <v>27.369999999999997</v>
      </c>
      <c r="M18" s="11">
        <v>103.27</v>
      </c>
      <c r="N18" s="11">
        <v>62.57</v>
      </c>
      <c r="O18" s="11">
        <v>0</v>
      </c>
      <c r="P18" s="11">
        <v>86.17</v>
      </c>
      <c r="Q18" s="11">
        <v>124.12</v>
      </c>
      <c r="R18" s="11">
        <v>71.959999999999994</v>
      </c>
      <c r="S18" s="11">
        <v>31.070000000000004</v>
      </c>
      <c r="T18" s="11">
        <v>70.459999999999994</v>
      </c>
      <c r="U18" s="11">
        <v>81.180000000000007</v>
      </c>
      <c r="V18" s="11">
        <v>7.94</v>
      </c>
      <c r="W18" s="11">
        <v>0</v>
      </c>
      <c r="X18" s="11">
        <v>0</v>
      </c>
      <c r="Y18" s="12">
        <f t="shared" ref="Y18:Y39" si="0">SUM(C18:X18)</f>
        <v>1396.24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144.78</v>
      </c>
      <c r="D19" s="11">
        <v>12.07</v>
      </c>
      <c r="E19" s="11">
        <v>40.92</v>
      </c>
      <c r="F19" s="11">
        <v>46.980000000000004</v>
      </c>
      <c r="G19" s="11">
        <v>63.92</v>
      </c>
      <c r="H19" s="11">
        <v>79.56</v>
      </c>
      <c r="I19" s="11">
        <v>7.22</v>
      </c>
      <c r="J19" s="11">
        <v>7.17</v>
      </c>
      <c r="K19" s="11">
        <v>25.08</v>
      </c>
      <c r="L19" s="11">
        <v>33.39</v>
      </c>
      <c r="M19" s="11">
        <v>26.62</v>
      </c>
      <c r="N19" s="11">
        <v>0</v>
      </c>
      <c r="O19" s="11">
        <v>0</v>
      </c>
      <c r="P19" s="11">
        <v>0</v>
      </c>
      <c r="Q19" s="11">
        <v>0</v>
      </c>
      <c r="R19" s="11">
        <v>24.380000000000003</v>
      </c>
      <c r="S19" s="11">
        <v>0</v>
      </c>
      <c r="T19" s="11">
        <v>23.73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535.82000000000005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159.52000000000001</v>
      </c>
      <c r="D20" s="11">
        <v>33.01</v>
      </c>
      <c r="E20" s="11">
        <v>0</v>
      </c>
      <c r="F20" s="11">
        <v>60.35</v>
      </c>
      <c r="G20" s="11">
        <v>72.930000000000007</v>
      </c>
      <c r="H20" s="11">
        <v>80.540000000000006</v>
      </c>
      <c r="I20" s="11">
        <v>4.93</v>
      </c>
      <c r="J20" s="11">
        <v>23.77</v>
      </c>
      <c r="K20" s="11">
        <v>33.54</v>
      </c>
      <c r="L20" s="11">
        <v>25.26</v>
      </c>
      <c r="M20" s="11">
        <v>0</v>
      </c>
      <c r="N20" s="11">
        <v>0</v>
      </c>
      <c r="O20" s="11">
        <v>0</v>
      </c>
      <c r="P20" s="11">
        <v>0</v>
      </c>
      <c r="Q20" s="11">
        <v>31.159999999999997</v>
      </c>
      <c r="R20" s="11">
        <v>82.88000000000001</v>
      </c>
      <c r="S20" s="11">
        <v>9.5500000000000007</v>
      </c>
      <c r="T20" s="11">
        <v>13.26</v>
      </c>
      <c r="U20" s="11">
        <v>17.14</v>
      </c>
      <c r="V20" s="11">
        <v>0</v>
      </c>
      <c r="W20" s="11">
        <v>0</v>
      </c>
      <c r="X20" s="11">
        <v>0</v>
      </c>
      <c r="Y20" s="12">
        <f t="shared" si="0"/>
        <v>647.83999999999992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101.22</v>
      </c>
      <c r="D21" s="11">
        <v>35.130000000000003</v>
      </c>
      <c r="E21" s="11">
        <v>46.98</v>
      </c>
      <c r="F21" s="11">
        <v>6.57</v>
      </c>
      <c r="G21" s="11">
        <v>98.02</v>
      </c>
      <c r="H21" s="11">
        <v>16.740000000000002</v>
      </c>
      <c r="I21" s="11">
        <v>11.33</v>
      </c>
      <c r="J21" s="11">
        <v>0</v>
      </c>
      <c r="K21" s="11">
        <v>0</v>
      </c>
      <c r="L21" s="11">
        <v>21.81</v>
      </c>
      <c r="M21" s="11">
        <v>11.33</v>
      </c>
      <c r="N21" s="11">
        <v>0</v>
      </c>
      <c r="O21" s="11">
        <v>0</v>
      </c>
      <c r="P21" s="11">
        <v>0</v>
      </c>
      <c r="Q21" s="11">
        <v>0</v>
      </c>
      <c r="R21" s="11">
        <v>10.44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359.56999999999994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130.20000000000002</v>
      </c>
      <c r="D22" s="11">
        <v>38.150000000000006</v>
      </c>
      <c r="E22" s="11">
        <v>93.740000000000009</v>
      </c>
      <c r="F22" s="11">
        <v>108.45</v>
      </c>
      <c r="G22" s="11">
        <v>113.58000000000001</v>
      </c>
      <c r="H22" s="11">
        <v>56.21</v>
      </c>
      <c r="I22" s="11">
        <v>0</v>
      </c>
      <c r="J22" s="11">
        <v>22.32</v>
      </c>
      <c r="K22" s="11">
        <v>52.099999999999994</v>
      </c>
      <c r="L22" s="11">
        <v>16.91</v>
      </c>
      <c r="M22" s="11">
        <v>28.6</v>
      </c>
      <c r="N22" s="11">
        <v>0</v>
      </c>
      <c r="O22" s="11">
        <v>0</v>
      </c>
      <c r="P22" s="11">
        <v>12.71</v>
      </c>
      <c r="Q22" s="11">
        <v>78.59</v>
      </c>
      <c r="R22" s="11">
        <v>17.259999999999998</v>
      </c>
      <c r="S22" s="11">
        <v>0</v>
      </c>
      <c r="T22" s="11">
        <v>19.57</v>
      </c>
      <c r="U22" s="11">
        <v>18.59</v>
      </c>
      <c r="V22" s="11">
        <v>9.25</v>
      </c>
      <c r="W22" s="11">
        <v>19.36</v>
      </c>
      <c r="X22" s="11">
        <v>0</v>
      </c>
      <c r="Y22" s="12">
        <f t="shared" si="0"/>
        <v>835.59000000000026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75.52000000000001</v>
      </c>
      <c r="D23" s="11">
        <v>66.86</v>
      </c>
      <c r="E23" s="11">
        <v>137.08999999999997</v>
      </c>
      <c r="F23" s="11">
        <v>6.42</v>
      </c>
      <c r="G23" s="11">
        <v>89.17</v>
      </c>
      <c r="H23" s="11">
        <v>0</v>
      </c>
      <c r="I23" s="11">
        <v>0</v>
      </c>
      <c r="J23" s="11">
        <v>25.33</v>
      </c>
      <c r="K23" s="11">
        <v>69.97</v>
      </c>
      <c r="L23" s="11">
        <v>0</v>
      </c>
      <c r="M23" s="11">
        <v>4.5599999999999996</v>
      </c>
      <c r="N23" s="11">
        <v>0</v>
      </c>
      <c r="O23" s="11">
        <v>0</v>
      </c>
      <c r="P23" s="11">
        <v>15.57</v>
      </c>
      <c r="Q23" s="11">
        <v>0</v>
      </c>
      <c r="R23" s="11">
        <v>9.16</v>
      </c>
      <c r="S23" s="11">
        <v>0</v>
      </c>
      <c r="T23" s="11">
        <v>0</v>
      </c>
      <c r="U23" s="11">
        <v>12.36</v>
      </c>
      <c r="V23" s="11">
        <v>0</v>
      </c>
      <c r="W23" s="11">
        <v>0</v>
      </c>
      <c r="X23" s="11">
        <v>0</v>
      </c>
      <c r="Y23" s="12">
        <f t="shared" si="0"/>
        <v>512.01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35.81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77.38</v>
      </c>
      <c r="L24" s="11">
        <v>0</v>
      </c>
      <c r="M24" s="11">
        <v>12.16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5.83</v>
      </c>
      <c r="T24" s="11">
        <v>0</v>
      </c>
      <c r="U24" s="11">
        <v>11.22</v>
      </c>
      <c r="V24" s="11">
        <v>0</v>
      </c>
      <c r="W24" s="11">
        <v>0</v>
      </c>
      <c r="X24" s="11">
        <v>0</v>
      </c>
      <c r="Y24" s="12">
        <f t="shared" si="0"/>
        <v>142.4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34.72</v>
      </c>
      <c r="D25" s="11">
        <v>7.17</v>
      </c>
      <c r="E25" s="11">
        <v>23.77</v>
      </c>
      <c r="F25" s="11">
        <v>0</v>
      </c>
      <c r="G25" s="11">
        <v>22.32</v>
      </c>
      <c r="H25" s="11">
        <v>45.42</v>
      </c>
      <c r="I25" s="11">
        <v>0</v>
      </c>
      <c r="J25" s="11">
        <v>0</v>
      </c>
      <c r="K25" s="11">
        <v>50.86</v>
      </c>
      <c r="L25" s="11">
        <v>44.53</v>
      </c>
      <c r="M25" s="11">
        <v>42.839999999999996</v>
      </c>
      <c r="N25" s="11">
        <v>10.44</v>
      </c>
      <c r="O25" s="11">
        <v>0</v>
      </c>
      <c r="P25" s="11">
        <v>0</v>
      </c>
      <c r="Q25" s="11">
        <v>8.31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0</v>
      </c>
      <c r="Y25" s="12">
        <f t="shared" si="0"/>
        <v>297.71999999999997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36.619999999999997</v>
      </c>
      <c r="D26" s="11">
        <v>19.68</v>
      </c>
      <c r="E26" s="11">
        <v>17.809999999999999</v>
      </c>
      <c r="F26" s="11">
        <v>24.56</v>
      </c>
      <c r="G26" s="11">
        <v>59.36999999999999</v>
      </c>
      <c r="H26" s="11">
        <v>59.209999999999994</v>
      </c>
      <c r="I26" s="11">
        <v>78.48</v>
      </c>
      <c r="J26" s="11">
        <v>80.389999999999986</v>
      </c>
      <c r="K26" s="11">
        <v>61.099999999999994</v>
      </c>
      <c r="L26" s="11">
        <v>47.8</v>
      </c>
      <c r="M26" s="11">
        <v>36.299999999999997</v>
      </c>
      <c r="N26" s="11">
        <v>78.930000000000007</v>
      </c>
      <c r="O26" s="11">
        <v>0</v>
      </c>
      <c r="P26" s="11">
        <v>10.59</v>
      </c>
      <c r="Q26" s="11">
        <v>0</v>
      </c>
      <c r="R26" s="11">
        <v>34.370000000000005</v>
      </c>
      <c r="S26" s="11">
        <v>13.37</v>
      </c>
      <c r="T26" s="11">
        <v>31.220000000000002</v>
      </c>
      <c r="U26" s="11">
        <v>0</v>
      </c>
      <c r="V26" s="11">
        <v>0</v>
      </c>
      <c r="W26" s="11">
        <v>6.55</v>
      </c>
      <c r="X26" s="11">
        <v>0</v>
      </c>
      <c r="Y26" s="12">
        <f t="shared" si="0"/>
        <v>696.35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27.369999999999997</v>
      </c>
      <c r="D27" s="11">
        <v>33.39</v>
      </c>
      <c r="E27" s="11">
        <v>0</v>
      </c>
      <c r="F27" s="11">
        <v>21.81</v>
      </c>
      <c r="G27" s="11">
        <v>37.090000000000003</v>
      </c>
      <c r="H27" s="11">
        <v>10.76</v>
      </c>
      <c r="I27" s="11">
        <v>0</v>
      </c>
      <c r="J27" s="11">
        <v>50.9</v>
      </c>
      <c r="K27" s="11">
        <v>58.97</v>
      </c>
      <c r="L27" s="11">
        <v>52.14</v>
      </c>
      <c r="M27" s="11">
        <v>53.699999999999996</v>
      </c>
      <c r="N27" s="11">
        <v>16.93</v>
      </c>
      <c r="O27" s="11">
        <v>0</v>
      </c>
      <c r="P27" s="11">
        <v>0</v>
      </c>
      <c r="Q27" s="11">
        <v>12.95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376.01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125.63</v>
      </c>
      <c r="D28" s="11">
        <v>18.93</v>
      </c>
      <c r="E28" s="11">
        <v>9.76</v>
      </c>
      <c r="F28" s="11">
        <v>11.33</v>
      </c>
      <c r="G28" s="11">
        <v>28.6</v>
      </c>
      <c r="H28" s="11">
        <v>4.5599999999999996</v>
      </c>
      <c r="I28" s="11">
        <v>4.95</v>
      </c>
      <c r="J28" s="11">
        <v>19.68</v>
      </c>
      <c r="K28" s="11">
        <v>51.91</v>
      </c>
      <c r="L28" s="11">
        <v>63.89</v>
      </c>
      <c r="M28" s="11">
        <v>76.459999999999994</v>
      </c>
      <c r="N28" s="11">
        <v>82.47</v>
      </c>
      <c r="O28" s="11">
        <v>0</v>
      </c>
      <c r="P28" s="11">
        <v>0</v>
      </c>
      <c r="Q28" s="11">
        <v>7.84</v>
      </c>
      <c r="R28" s="11">
        <v>15.61</v>
      </c>
      <c r="S28" s="11">
        <v>7.63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529.24999999999989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36.33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17.989999999999998</v>
      </c>
      <c r="K29" s="11">
        <v>101.73000000000002</v>
      </c>
      <c r="L29" s="11">
        <v>23.75</v>
      </c>
      <c r="M29" s="11">
        <v>84.27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264.07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103.85</v>
      </c>
      <c r="D31" s="11">
        <v>0</v>
      </c>
      <c r="E31" s="11">
        <v>60.31</v>
      </c>
      <c r="F31" s="11">
        <v>0</v>
      </c>
      <c r="G31" s="11">
        <v>20.32</v>
      </c>
      <c r="H31" s="11">
        <v>0</v>
      </c>
      <c r="I31" s="11">
        <v>0</v>
      </c>
      <c r="J31" s="11">
        <v>0</v>
      </c>
      <c r="K31" s="11">
        <v>10.59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39.06</v>
      </c>
      <c r="R31" s="11">
        <v>10.78</v>
      </c>
      <c r="S31" s="11">
        <v>0</v>
      </c>
      <c r="T31" s="11">
        <v>9.27</v>
      </c>
      <c r="U31" s="11">
        <v>10.38</v>
      </c>
      <c r="V31" s="11">
        <v>0</v>
      </c>
      <c r="W31" s="11">
        <v>0</v>
      </c>
      <c r="X31" s="11">
        <v>0</v>
      </c>
      <c r="Y31" s="12">
        <f t="shared" si="0"/>
        <v>264.56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98.67</v>
      </c>
      <c r="D32" s="11">
        <v>20.45</v>
      </c>
      <c r="E32" s="11">
        <v>60.89</v>
      </c>
      <c r="F32" s="11">
        <v>0</v>
      </c>
      <c r="G32" s="11">
        <v>71.710000000000008</v>
      </c>
      <c r="H32" s="11">
        <v>0</v>
      </c>
      <c r="I32" s="11">
        <v>0</v>
      </c>
      <c r="J32" s="11">
        <v>8.31</v>
      </c>
      <c r="K32" s="11">
        <v>0</v>
      </c>
      <c r="L32" s="11">
        <v>0</v>
      </c>
      <c r="M32" s="11">
        <v>7.84</v>
      </c>
      <c r="N32" s="11">
        <v>0</v>
      </c>
      <c r="O32" s="11">
        <v>0</v>
      </c>
      <c r="P32" s="11">
        <v>39.06</v>
      </c>
      <c r="Q32" s="11">
        <v>29.990000000000002</v>
      </c>
      <c r="R32" s="11">
        <v>60.83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397.74999999999994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61.489999999999995</v>
      </c>
      <c r="D33" s="11">
        <v>68.290000000000006</v>
      </c>
      <c r="E33" s="11">
        <v>109.43</v>
      </c>
      <c r="F33" s="11">
        <v>10.44</v>
      </c>
      <c r="G33" s="11">
        <v>78.41</v>
      </c>
      <c r="H33" s="11">
        <v>27.55</v>
      </c>
      <c r="I33" s="11">
        <v>0</v>
      </c>
      <c r="J33" s="11">
        <v>0</v>
      </c>
      <c r="K33" s="11">
        <v>34.370000000000005</v>
      </c>
      <c r="L33" s="11">
        <v>0</v>
      </c>
      <c r="M33" s="11">
        <v>0</v>
      </c>
      <c r="N33" s="11">
        <v>0</v>
      </c>
      <c r="O33" s="11">
        <v>0</v>
      </c>
      <c r="P33" s="11">
        <v>33.89</v>
      </c>
      <c r="Q33" s="11">
        <v>48.64</v>
      </c>
      <c r="R33" s="11">
        <v>86.72</v>
      </c>
      <c r="S33" s="11">
        <v>0</v>
      </c>
      <c r="T33" s="11">
        <v>0</v>
      </c>
      <c r="U33" s="11">
        <v>0</v>
      </c>
      <c r="V33" s="11">
        <v>0</v>
      </c>
      <c r="W33" s="11">
        <v>6.55</v>
      </c>
      <c r="X33" s="11">
        <v>0</v>
      </c>
      <c r="Y33" s="12">
        <f t="shared" si="0"/>
        <v>565.78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31.070000000000004</v>
      </c>
      <c r="D34" s="11">
        <v>0</v>
      </c>
      <c r="E34" s="11">
        <v>9.5500000000000007</v>
      </c>
      <c r="F34" s="11">
        <v>0</v>
      </c>
      <c r="G34" s="11">
        <v>0</v>
      </c>
      <c r="H34" s="11">
        <v>0</v>
      </c>
      <c r="I34" s="11">
        <v>5.83</v>
      </c>
      <c r="J34" s="11">
        <v>0</v>
      </c>
      <c r="K34" s="11">
        <v>5.83</v>
      </c>
      <c r="L34" s="11">
        <v>0</v>
      </c>
      <c r="M34" s="11">
        <v>17.93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70.210000000000008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99.199999999999989</v>
      </c>
      <c r="D35" s="11">
        <v>23.73</v>
      </c>
      <c r="E35" s="11">
        <v>24.22</v>
      </c>
      <c r="F35" s="11">
        <v>0</v>
      </c>
      <c r="G35" s="11">
        <v>27.96</v>
      </c>
      <c r="H35" s="11">
        <v>0</v>
      </c>
      <c r="I35" s="11">
        <v>0</v>
      </c>
      <c r="J35" s="11">
        <v>0</v>
      </c>
      <c r="K35" s="11">
        <v>31.220000000000002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27.92</v>
      </c>
      <c r="U35" s="11">
        <v>96.699999999999989</v>
      </c>
      <c r="V35" s="11">
        <v>0</v>
      </c>
      <c r="W35" s="11">
        <v>0</v>
      </c>
      <c r="X35" s="11">
        <v>0</v>
      </c>
      <c r="Y35" s="12">
        <f t="shared" si="0"/>
        <v>330.95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95.13</v>
      </c>
      <c r="D36" s="11">
        <v>0</v>
      </c>
      <c r="E36" s="11">
        <v>31.060000000000002</v>
      </c>
      <c r="F36" s="11">
        <v>13.95</v>
      </c>
      <c r="G36" s="11">
        <v>18.59</v>
      </c>
      <c r="H36" s="11">
        <v>0</v>
      </c>
      <c r="I36" s="11">
        <v>11.22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19.649999999999999</v>
      </c>
      <c r="Q36" s="11">
        <v>0</v>
      </c>
      <c r="R36" s="11">
        <v>0</v>
      </c>
      <c r="S36" s="11">
        <v>0</v>
      </c>
      <c r="T36" s="11">
        <v>66.25</v>
      </c>
      <c r="U36" s="11">
        <v>6.49</v>
      </c>
      <c r="V36" s="11">
        <v>0</v>
      </c>
      <c r="W36" s="11">
        <v>0</v>
      </c>
      <c r="X36" s="11">
        <v>0</v>
      </c>
      <c r="Y36" s="12">
        <f t="shared" si="0"/>
        <v>262.33999999999997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9.44</v>
      </c>
      <c r="F37" s="11">
        <v>0</v>
      </c>
      <c r="G37" s="11">
        <v>16.399999999999999</v>
      </c>
      <c r="H37" s="11">
        <v>7.34</v>
      </c>
      <c r="I37" s="11">
        <v>14.31</v>
      </c>
      <c r="J37" s="11">
        <v>0</v>
      </c>
      <c r="K37" s="11">
        <v>26.53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74.02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4.93</v>
      </c>
      <c r="D38" s="11">
        <v>3.86</v>
      </c>
      <c r="E38" s="11">
        <v>4.93</v>
      </c>
      <c r="F38" s="11">
        <v>0</v>
      </c>
      <c r="G38" s="11">
        <v>5.07</v>
      </c>
      <c r="H38" s="11">
        <v>0</v>
      </c>
      <c r="I38" s="11">
        <v>0</v>
      </c>
      <c r="J38" s="11">
        <v>0</v>
      </c>
      <c r="K38" s="11">
        <v>6.55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6.55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31.89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1487.45</v>
      </c>
      <c r="D40" s="15">
        <f t="shared" si="1"/>
        <v>564.16</v>
      </c>
      <c r="E40" s="15">
        <f t="shared" si="1"/>
        <v>791.20999999999992</v>
      </c>
      <c r="F40" s="15">
        <f t="shared" si="1"/>
        <v>412.36</v>
      </c>
      <c r="G40" s="15">
        <f t="shared" si="1"/>
        <v>905.46000000000026</v>
      </c>
      <c r="H40" s="15">
        <f t="shared" si="1"/>
        <v>449.91999999999996</v>
      </c>
      <c r="I40" s="15">
        <f t="shared" si="1"/>
        <v>167.18</v>
      </c>
      <c r="J40" s="15">
        <f t="shared" si="1"/>
        <v>294.78999999999996</v>
      </c>
      <c r="K40" s="15">
        <f t="shared" si="1"/>
        <v>734.35</v>
      </c>
      <c r="L40" s="15">
        <f t="shared" si="1"/>
        <v>356.84999999999997</v>
      </c>
      <c r="M40" s="15">
        <f t="shared" si="1"/>
        <v>505.87999999999994</v>
      </c>
      <c r="N40" s="15">
        <f t="shared" si="1"/>
        <v>251.34</v>
      </c>
      <c r="O40" s="15">
        <f t="shared" si="1"/>
        <v>0</v>
      </c>
      <c r="P40" s="15">
        <f t="shared" si="1"/>
        <v>217.64000000000001</v>
      </c>
      <c r="Q40" s="15">
        <f t="shared" si="1"/>
        <v>380.65999999999997</v>
      </c>
      <c r="R40" s="15">
        <f t="shared" si="1"/>
        <v>430.94</v>
      </c>
      <c r="S40" s="15">
        <f t="shared" si="1"/>
        <v>67.45</v>
      </c>
      <c r="T40" s="15">
        <f t="shared" si="1"/>
        <v>261.68</v>
      </c>
      <c r="U40" s="15">
        <f t="shared" si="1"/>
        <v>254.06</v>
      </c>
      <c r="V40" s="15">
        <f t="shared" si="1"/>
        <v>24.53</v>
      </c>
      <c r="W40" s="15">
        <f t="shared" si="1"/>
        <v>32.46</v>
      </c>
      <c r="X40" s="15">
        <f t="shared" si="1"/>
        <v>0</v>
      </c>
      <c r="Y40" s="16">
        <f t="shared" si="1"/>
        <v>8590.3700000000008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794</v>
      </c>
      <c r="D18" s="11">
        <v>109</v>
      </c>
      <c r="E18" s="11">
        <v>0</v>
      </c>
      <c r="F18" s="11">
        <v>0</v>
      </c>
      <c r="G18" s="11">
        <v>0</v>
      </c>
      <c r="H18" s="11">
        <v>0</v>
      </c>
      <c r="I18" s="11">
        <v>8</v>
      </c>
      <c r="J18" s="11">
        <v>0</v>
      </c>
      <c r="K18" s="11">
        <v>0</v>
      </c>
      <c r="L18" s="11">
        <v>0</v>
      </c>
      <c r="M18" s="11">
        <v>0</v>
      </c>
      <c r="N18" s="12">
        <v>911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292</v>
      </c>
      <c r="D19" s="11">
        <v>431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25</v>
      </c>
      <c r="N19" s="12">
        <v>748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45</v>
      </c>
      <c r="D20" s="11">
        <v>22</v>
      </c>
      <c r="E20" s="11">
        <v>16</v>
      </c>
      <c r="F20" s="11">
        <v>0</v>
      </c>
      <c r="G20" s="11">
        <v>0</v>
      </c>
      <c r="H20" s="11">
        <v>0</v>
      </c>
      <c r="I20" s="11">
        <v>14</v>
      </c>
      <c r="J20" s="11">
        <v>0</v>
      </c>
      <c r="K20" s="11">
        <v>0</v>
      </c>
      <c r="L20" s="11">
        <v>0</v>
      </c>
      <c r="M20" s="11">
        <v>17</v>
      </c>
      <c r="N20" s="12">
        <v>114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41</v>
      </c>
      <c r="D24" s="11">
        <v>14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v>55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</v>
      </c>
      <c r="D26" s="11">
        <v>5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11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10</v>
      </c>
      <c r="D27" s="11">
        <v>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v>16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1202</v>
      </c>
      <c r="D29" s="15">
        <v>586</v>
      </c>
      <c r="E29" s="15">
        <v>16</v>
      </c>
      <c r="F29" s="15">
        <v>0</v>
      </c>
      <c r="G29" s="15">
        <v>0</v>
      </c>
      <c r="H29" s="15">
        <v>0</v>
      </c>
      <c r="I29" s="15">
        <v>22</v>
      </c>
      <c r="J29" s="15">
        <v>0</v>
      </c>
      <c r="K29" s="15">
        <v>0</v>
      </c>
      <c r="L29" s="15">
        <v>0</v>
      </c>
      <c r="M29" s="15">
        <v>42</v>
      </c>
      <c r="N29" s="16">
        <v>1868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1300.9299999999996</v>
      </c>
      <c r="D18" s="11">
        <v>148.67000000000002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1449.5999999999997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377.34000000000003</v>
      </c>
      <c r="D19" s="11">
        <v>323.89999999999998</v>
      </c>
      <c r="E19" s="11">
        <v>0</v>
      </c>
      <c r="F19" s="11">
        <v>0</v>
      </c>
      <c r="G19" s="11">
        <v>0</v>
      </c>
      <c r="H19" s="11">
        <v>0</v>
      </c>
      <c r="I19" s="11">
        <v>7.34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708.58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243.64999999999998</v>
      </c>
      <c r="D20" s="11">
        <v>42.440000000000005</v>
      </c>
      <c r="E20" s="11">
        <v>31.55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317.64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14.8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14.8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4.93</v>
      </c>
      <c r="D23" s="11">
        <v>6.55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11.48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25.84</v>
      </c>
      <c r="D24" s="11">
        <v>40.840000000000003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66.680000000000007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1967.4899999999996</v>
      </c>
      <c r="D29" s="15">
        <f t="shared" si="1"/>
        <v>562.4</v>
      </c>
      <c r="E29" s="15">
        <f t="shared" si="1"/>
        <v>31.55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7.34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2568.7799999999997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1111.3499999999999</v>
      </c>
      <c r="D18" s="11">
        <v>125.41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1236.76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293.72999999999996</v>
      </c>
      <c r="D19" s="11">
        <v>276.77</v>
      </c>
      <c r="E19" s="11">
        <v>0</v>
      </c>
      <c r="F19" s="11">
        <v>0</v>
      </c>
      <c r="G19" s="11">
        <v>0</v>
      </c>
      <c r="H19" s="11">
        <v>0</v>
      </c>
      <c r="I19" s="11">
        <v>7.34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577.84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234.2</v>
      </c>
      <c r="D20" s="11">
        <v>42.440000000000005</v>
      </c>
      <c r="E20" s="11">
        <v>31.55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308.19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14.8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14.8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4.93</v>
      </c>
      <c r="D23" s="11">
        <v>6.55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11.48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25.84</v>
      </c>
      <c r="D24" s="11">
        <v>40.840000000000003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66.680000000000007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1684.85</v>
      </c>
      <c r="D29" s="15">
        <f t="shared" si="1"/>
        <v>492.01</v>
      </c>
      <c r="E29" s="15">
        <f t="shared" si="1"/>
        <v>31.55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7.34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2215.75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1849.7299999999987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1849.7299999999987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1588.9300000000005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1588.9300000000005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462.68999999999988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462.68999999999988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182.40999999999997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182.40999999999997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90.23</v>
      </c>
      <c r="K25" s="11">
        <v>0</v>
      </c>
      <c r="L25" s="11">
        <v>0</v>
      </c>
      <c r="M25" s="11">
        <v>0</v>
      </c>
      <c r="N25" s="12">
        <f t="shared" si="0"/>
        <v>90.23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56.139999999999993</v>
      </c>
      <c r="M27" s="11">
        <v>0</v>
      </c>
      <c r="N27" s="12">
        <f t="shared" si="0"/>
        <v>56.139999999999993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1849.7299999999987</v>
      </c>
      <c r="D29" s="15">
        <f t="shared" si="1"/>
        <v>1588.9300000000005</v>
      </c>
      <c r="E29" s="15">
        <f t="shared" si="1"/>
        <v>462.68999999999988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182.40999999999997</v>
      </c>
      <c r="J29" s="15">
        <f t="shared" si="1"/>
        <v>90.23</v>
      </c>
      <c r="K29" s="15">
        <f t="shared" si="1"/>
        <v>0</v>
      </c>
      <c r="L29" s="15">
        <f t="shared" si="1"/>
        <v>56.139999999999993</v>
      </c>
      <c r="M29" s="15">
        <f t="shared" si="1"/>
        <v>0</v>
      </c>
      <c r="N29" s="16">
        <f t="shared" si="1"/>
        <v>4230.1299999999992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339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1030.8200000000002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1030.8200000000002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974.64999999999952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974.64999999999952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252.53000000000003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252.53000000000003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101.91000000000001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101.91000000000001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48.35</v>
      </c>
      <c r="K25" s="11">
        <v>0</v>
      </c>
      <c r="L25" s="11">
        <v>0</v>
      </c>
      <c r="M25" s="11">
        <v>0</v>
      </c>
      <c r="N25" s="12">
        <f t="shared" si="0"/>
        <v>48.35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29.970000000000002</v>
      </c>
      <c r="M27" s="11">
        <v>0</v>
      </c>
      <c r="N27" s="12">
        <f t="shared" si="0"/>
        <v>29.970000000000002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1030.8200000000002</v>
      </c>
      <c r="D29" s="15">
        <f t="shared" si="1"/>
        <v>974.64999999999952</v>
      </c>
      <c r="E29" s="15">
        <f t="shared" si="1"/>
        <v>252.53000000000003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101.91000000000001</v>
      </c>
      <c r="J29" s="15">
        <f t="shared" si="1"/>
        <v>48.35</v>
      </c>
      <c r="K29" s="15">
        <f t="shared" si="1"/>
        <v>0</v>
      </c>
      <c r="L29" s="15">
        <f t="shared" si="1"/>
        <v>29.970000000000002</v>
      </c>
      <c r="M29" s="15">
        <f t="shared" si="1"/>
        <v>0</v>
      </c>
      <c r="N29" s="16">
        <f t="shared" si="1"/>
        <v>2438.2299999999996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790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790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614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v>614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210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210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81</v>
      </c>
      <c r="J24" s="11">
        <v>0</v>
      </c>
      <c r="K24" s="11">
        <v>0</v>
      </c>
      <c r="L24" s="11">
        <v>0</v>
      </c>
      <c r="M24" s="11">
        <v>0</v>
      </c>
      <c r="N24" s="12">
        <v>81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42</v>
      </c>
      <c r="K25" s="11">
        <v>0</v>
      </c>
      <c r="L25" s="11">
        <v>0</v>
      </c>
      <c r="M25" s="11">
        <v>0</v>
      </c>
      <c r="N25" s="12">
        <v>42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26</v>
      </c>
      <c r="M27" s="11">
        <v>0</v>
      </c>
      <c r="N27" s="12">
        <v>26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790</v>
      </c>
      <c r="D29" s="15">
        <v>614</v>
      </c>
      <c r="E29" s="15">
        <v>210</v>
      </c>
      <c r="F29" s="15">
        <v>0</v>
      </c>
      <c r="G29" s="15">
        <v>0</v>
      </c>
      <c r="H29" s="15">
        <v>0</v>
      </c>
      <c r="I29" s="15">
        <v>81</v>
      </c>
      <c r="J29" s="15">
        <v>42</v>
      </c>
      <c r="K29" s="15">
        <v>0</v>
      </c>
      <c r="L29" s="15">
        <v>26</v>
      </c>
      <c r="M29" s="15">
        <v>0</v>
      </c>
      <c r="N29" s="16">
        <v>1763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17242.62</v>
      </c>
      <c r="D18" s="11">
        <v>2068.6400000000021</v>
      </c>
      <c r="E18" s="11">
        <v>628.35</v>
      </c>
      <c r="F18" s="11">
        <v>23.48</v>
      </c>
      <c r="G18" s="11">
        <v>8.24</v>
      </c>
      <c r="H18" s="11">
        <v>121.47999999999998</v>
      </c>
      <c r="I18" s="11">
        <v>325.42</v>
      </c>
      <c r="J18" s="11">
        <v>99.550000000000011</v>
      </c>
      <c r="K18" s="11">
        <v>0</v>
      </c>
      <c r="L18" s="11">
        <v>0</v>
      </c>
      <c r="M18" s="11">
        <v>621.08999999999992</v>
      </c>
      <c r="N18" s="12">
        <f t="shared" ref="N18:N28" si="0">SUM(C18:M18)</f>
        <v>21138.87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2084.7800000000002</v>
      </c>
      <c r="D19" s="11">
        <v>12610.569999999978</v>
      </c>
      <c r="E19" s="11">
        <v>138.32999999999998</v>
      </c>
      <c r="F19" s="11">
        <v>0</v>
      </c>
      <c r="G19" s="11">
        <v>8.32</v>
      </c>
      <c r="H19" s="11">
        <v>12</v>
      </c>
      <c r="I19" s="11">
        <v>123.27000000000001</v>
      </c>
      <c r="J19" s="11">
        <v>63.19</v>
      </c>
      <c r="K19" s="11">
        <v>0</v>
      </c>
      <c r="L19" s="11">
        <v>68.39</v>
      </c>
      <c r="M19" s="11">
        <v>684.59</v>
      </c>
      <c r="N19" s="12">
        <f t="shared" si="0"/>
        <v>15793.439999999979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711.87999999999977</v>
      </c>
      <c r="D20" s="11">
        <v>144.45999999999998</v>
      </c>
      <c r="E20" s="11">
        <v>3359.3899999999967</v>
      </c>
      <c r="F20" s="11">
        <v>56.589999999999996</v>
      </c>
      <c r="G20" s="11">
        <v>0</v>
      </c>
      <c r="H20" s="11">
        <v>0</v>
      </c>
      <c r="I20" s="11">
        <v>0</v>
      </c>
      <c r="J20" s="11">
        <v>23.04</v>
      </c>
      <c r="K20" s="11">
        <v>0</v>
      </c>
      <c r="L20" s="11">
        <v>0</v>
      </c>
      <c r="M20" s="11">
        <v>72.98</v>
      </c>
      <c r="N20" s="12">
        <f t="shared" si="0"/>
        <v>4368.3399999999956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13.89</v>
      </c>
      <c r="E21" s="11">
        <v>51.03</v>
      </c>
      <c r="F21" s="11">
        <v>43.57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8.11</v>
      </c>
      <c r="N21" s="12">
        <f t="shared" si="0"/>
        <v>116.60000000000001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44.25</v>
      </c>
      <c r="D22" s="11">
        <v>7.38</v>
      </c>
      <c r="E22" s="11">
        <v>0</v>
      </c>
      <c r="F22" s="11">
        <v>0</v>
      </c>
      <c r="G22" s="11">
        <v>27.549999999999997</v>
      </c>
      <c r="H22" s="11">
        <v>24.549999999999997</v>
      </c>
      <c r="I22" s="11">
        <v>0</v>
      </c>
      <c r="J22" s="11">
        <v>0</v>
      </c>
      <c r="K22" s="11">
        <v>0</v>
      </c>
      <c r="L22" s="11">
        <v>0</v>
      </c>
      <c r="M22" s="11">
        <v>8.43</v>
      </c>
      <c r="N22" s="12">
        <f t="shared" si="0"/>
        <v>112.16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141.38000000000005</v>
      </c>
      <c r="D23" s="11">
        <v>29.04</v>
      </c>
      <c r="E23" s="11">
        <v>9.91</v>
      </c>
      <c r="F23" s="11">
        <v>8.02</v>
      </c>
      <c r="G23" s="11">
        <v>11.819999999999999</v>
      </c>
      <c r="H23" s="11">
        <v>107.80000000000001</v>
      </c>
      <c r="I23" s="11">
        <v>7.7899999999999991</v>
      </c>
      <c r="J23" s="11">
        <v>0</v>
      </c>
      <c r="K23" s="11">
        <v>0</v>
      </c>
      <c r="L23" s="11">
        <v>0</v>
      </c>
      <c r="M23" s="11">
        <v>6.13</v>
      </c>
      <c r="N23" s="12">
        <f t="shared" si="0"/>
        <v>321.89000000000004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401.65</v>
      </c>
      <c r="D24" s="11">
        <v>89.88000000000001</v>
      </c>
      <c r="E24" s="11">
        <v>7.3</v>
      </c>
      <c r="F24" s="11">
        <v>0</v>
      </c>
      <c r="G24" s="11">
        <v>0</v>
      </c>
      <c r="H24" s="11">
        <v>0</v>
      </c>
      <c r="I24" s="11">
        <v>304.19000000000005</v>
      </c>
      <c r="J24" s="11">
        <v>5.48</v>
      </c>
      <c r="K24" s="11">
        <v>0</v>
      </c>
      <c r="L24" s="11">
        <v>0</v>
      </c>
      <c r="M24" s="11">
        <v>14.989999999999998</v>
      </c>
      <c r="N24" s="12">
        <f t="shared" si="0"/>
        <v>823.49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171.58</v>
      </c>
      <c r="D25" s="11">
        <v>9.52</v>
      </c>
      <c r="E25" s="11">
        <v>0</v>
      </c>
      <c r="F25" s="11">
        <v>0</v>
      </c>
      <c r="G25" s="11">
        <v>0</v>
      </c>
      <c r="H25" s="11">
        <v>0</v>
      </c>
      <c r="I25" s="11">
        <v>33.159999999999997</v>
      </c>
      <c r="J25" s="11">
        <v>289.35999999999996</v>
      </c>
      <c r="K25" s="11">
        <v>0</v>
      </c>
      <c r="L25" s="11">
        <v>0</v>
      </c>
      <c r="M25" s="11">
        <v>60.519999999999996</v>
      </c>
      <c r="N25" s="12">
        <f t="shared" si="0"/>
        <v>564.14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7.77</v>
      </c>
      <c r="D26" s="11">
        <v>7.04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49.88000000000001</v>
      </c>
      <c r="L26" s="11">
        <v>0</v>
      </c>
      <c r="M26" s="11">
        <v>24.16</v>
      </c>
      <c r="N26" s="12">
        <f t="shared" si="0"/>
        <v>88.850000000000009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22.14</v>
      </c>
      <c r="D27" s="11">
        <v>60.32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50.649999999999984</v>
      </c>
      <c r="M27" s="11">
        <v>54.629999999999995</v>
      </c>
      <c r="N27" s="12">
        <f t="shared" si="0"/>
        <v>187.73999999999998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54.97</v>
      </c>
      <c r="D28" s="11">
        <v>57.23</v>
      </c>
      <c r="E28" s="11">
        <v>0</v>
      </c>
      <c r="F28" s="11">
        <v>8.11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1.47</v>
      </c>
      <c r="M28" s="11">
        <v>31.07</v>
      </c>
      <c r="N28" s="12">
        <f t="shared" si="0"/>
        <v>152.85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20883.020000000004</v>
      </c>
      <c r="D29" s="15">
        <f t="shared" si="1"/>
        <v>15097.969999999979</v>
      </c>
      <c r="E29" s="15">
        <f t="shared" si="1"/>
        <v>4194.3099999999968</v>
      </c>
      <c r="F29" s="15">
        <f t="shared" si="1"/>
        <v>139.76999999999998</v>
      </c>
      <c r="G29" s="15">
        <f t="shared" si="1"/>
        <v>55.93</v>
      </c>
      <c r="H29" s="15">
        <f t="shared" si="1"/>
        <v>265.83</v>
      </c>
      <c r="I29" s="15">
        <f t="shared" si="1"/>
        <v>793.83</v>
      </c>
      <c r="J29" s="15">
        <f t="shared" si="1"/>
        <v>480.61999999999995</v>
      </c>
      <c r="K29" s="15">
        <f t="shared" si="1"/>
        <v>49.88000000000001</v>
      </c>
      <c r="L29" s="15">
        <f t="shared" si="1"/>
        <v>120.50999999999999</v>
      </c>
      <c r="M29" s="15">
        <f t="shared" si="1"/>
        <v>1586.7</v>
      </c>
      <c r="N29" s="16">
        <f t="shared" si="1"/>
        <v>43668.369999999966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1402.2699999999993</v>
      </c>
      <c r="D18" s="11">
        <v>137.31</v>
      </c>
      <c r="E18" s="11">
        <v>39.75</v>
      </c>
      <c r="F18" s="11">
        <v>23.48</v>
      </c>
      <c r="G18" s="11">
        <v>0</v>
      </c>
      <c r="H18" s="11">
        <v>21.7</v>
      </c>
      <c r="I18" s="11">
        <v>38.35</v>
      </c>
      <c r="J18" s="11">
        <v>11.23</v>
      </c>
      <c r="K18" s="11">
        <v>0</v>
      </c>
      <c r="L18" s="11">
        <v>0</v>
      </c>
      <c r="M18" s="11">
        <v>122.94999999999999</v>
      </c>
      <c r="N18" s="12">
        <f t="shared" ref="N18:N28" si="0">SUM(C18:M18)</f>
        <v>1797.0399999999993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215.16000000000005</v>
      </c>
      <c r="D19" s="11">
        <v>1290.6399999999999</v>
      </c>
      <c r="E19" s="11">
        <v>34.58</v>
      </c>
      <c r="F19" s="11">
        <v>0</v>
      </c>
      <c r="G19" s="11">
        <v>8.32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120.47</v>
      </c>
      <c r="N19" s="12">
        <f t="shared" si="0"/>
        <v>1669.1699999999998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37.68</v>
      </c>
      <c r="D20" s="11">
        <v>23.69</v>
      </c>
      <c r="E20" s="11">
        <v>335.19</v>
      </c>
      <c r="F20" s="11">
        <v>16.5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10.87</v>
      </c>
      <c r="N20" s="12">
        <f t="shared" si="0"/>
        <v>423.93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13.89</v>
      </c>
      <c r="E21" s="11">
        <v>10.25</v>
      </c>
      <c r="F21" s="11">
        <v>17.350000000000001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41.49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19.2</v>
      </c>
      <c r="D22" s="11">
        <v>0</v>
      </c>
      <c r="E22" s="11">
        <v>0</v>
      </c>
      <c r="F22" s="11">
        <v>0</v>
      </c>
      <c r="G22" s="11">
        <v>0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27.439999999999998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11.41</v>
      </c>
      <c r="D23" s="11">
        <v>0</v>
      </c>
      <c r="E23" s="11">
        <v>9.91</v>
      </c>
      <c r="F23" s="11">
        <v>0</v>
      </c>
      <c r="G23" s="11">
        <v>2.86</v>
      </c>
      <c r="H23" s="11">
        <v>18.010000000000002</v>
      </c>
      <c r="I23" s="11">
        <v>2.86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45.05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111.17000000000002</v>
      </c>
      <c r="D24" s="11">
        <v>8.11</v>
      </c>
      <c r="E24" s="11">
        <v>0</v>
      </c>
      <c r="F24" s="11">
        <v>0</v>
      </c>
      <c r="G24" s="11">
        <v>0</v>
      </c>
      <c r="H24" s="11">
        <v>0</v>
      </c>
      <c r="I24" s="11">
        <v>27.61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146.89000000000001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25.38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8.11</v>
      </c>
      <c r="J25" s="11">
        <v>31.459999999999997</v>
      </c>
      <c r="K25" s="11">
        <v>0</v>
      </c>
      <c r="L25" s="11">
        <v>0</v>
      </c>
      <c r="M25" s="11">
        <v>14.459999999999999</v>
      </c>
      <c r="N25" s="12">
        <f t="shared" si="0"/>
        <v>79.409999999999982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4.5199999999999996</v>
      </c>
      <c r="D26" s="11">
        <v>7.04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14.59</v>
      </c>
      <c r="L26" s="11">
        <v>0</v>
      </c>
      <c r="M26" s="11">
        <v>5.79</v>
      </c>
      <c r="N26" s="12">
        <f t="shared" si="0"/>
        <v>31.939999999999998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21.68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3.14</v>
      </c>
      <c r="M27" s="11">
        <v>1.72</v>
      </c>
      <c r="N27" s="12">
        <f t="shared" si="0"/>
        <v>26.54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1826.7899999999997</v>
      </c>
      <c r="D29" s="15">
        <f t="shared" si="1"/>
        <v>1502.36</v>
      </c>
      <c r="E29" s="15">
        <f t="shared" si="1"/>
        <v>429.68</v>
      </c>
      <c r="F29" s="15">
        <f t="shared" si="1"/>
        <v>57.330000000000005</v>
      </c>
      <c r="G29" s="15">
        <f t="shared" si="1"/>
        <v>11.18</v>
      </c>
      <c r="H29" s="15">
        <f t="shared" si="1"/>
        <v>47.95</v>
      </c>
      <c r="I29" s="15">
        <f t="shared" si="1"/>
        <v>76.929999999999993</v>
      </c>
      <c r="J29" s="15">
        <f t="shared" si="1"/>
        <v>42.69</v>
      </c>
      <c r="K29" s="15">
        <f t="shared" si="1"/>
        <v>14.59</v>
      </c>
      <c r="L29" s="15">
        <f t="shared" si="1"/>
        <v>3.14</v>
      </c>
      <c r="M29" s="15">
        <f t="shared" si="1"/>
        <v>276.26000000000005</v>
      </c>
      <c r="N29" s="16">
        <f t="shared" si="1"/>
        <v>4288.8999999999987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4261.5000000000018</v>
      </c>
      <c r="D18" s="11">
        <v>520.72000000000025</v>
      </c>
      <c r="E18" s="11">
        <v>154.47000000000003</v>
      </c>
      <c r="F18" s="11">
        <v>0</v>
      </c>
      <c r="G18" s="11">
        <v>0</v>
      </c>
      <c r="H18" s="11">
        <v>69.959999999999994</v>
      </c>
      <c r="I18" s="11">
        <v>57.510000000000005</v>
      </c>
      <c r="J18" s="11">
        <v>5.32</v>
      </c>
      <c r="K18" s="11">
        <v>0</v>
      </c>
      <c r="L18" s="11">
        <v>0</v>
      </c>
      <c r="M18" s="11">
        <v>132.82</v>
      </c>
      <c r="N18" s="12">
        <f t="shared" ref="N18:N28" si="0">SUM(C18:M18)</f>
        <v>5202.300000000002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581.61999999999989</v>
      </c>
      <c r="D19" s="11">
        <v>3147.0800000000008</v>
      </c>
      <c r="E19" s="11">
        <v>12.19</v>
      </c>
      <c r="F19" s="11">
        <v>0</v>
      </c>
      <c r="G19" s="11">
        <v>0</v>
      </c>
      <c r="H19" s="11">
        <v>0</v>
      </c>
      <c r="I19" s="11">
        <v>21.75</v>
      </c>
      <c r="J19" s="11">
        <v>22.84</v>
      </c>
      <c r="K19" s="11">
        <v>0</v>
      </c>
      <c r="L19" s="11">
        <v>12.54</v>
      </c>
      <c r="M19" s="11">
        <v>177.5</v>
      </c>
      <c r="N19" s="12">
        <f t="shared" si="0"/>
        <v>3975.5200000000009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250.04000000000008</v>
      </c>
      <c r="D20" s="11">
        <v>32.450000000000003</v>
      </c>
      <c r="E20" s="11">
        <v>547.86</v>
      </c>
      <c r="F20" s="11">
        <v>19.259999999999998</v>
      </c>
      <c r="G20" s="11">
        <v>0</v>
      </c>
      <c r="H20" s="11">
        <v>0</v>
      </c>
      <c r="I20" s="11">
        <v>0</v>
      </c>
      <c r="J20" s="11">
        <v>23.04</v>
      </c>
      <c r="K20" s="11">
        <v>0</v>
      </c>
      <c r="L20" s="11">
        <v>0</v>
      </c>
      <c r="M20" s="11">
        <v>3.2</v>
      </c>
      <c r="N20" s="12">
        <f t="shared" si="0"/>
        <v>875.85000000000014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9.36</v>
      </c>
      <c r="D22" s="11">
        <v>7.38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16.739999999999998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6.18</v>
      </c>
      <c r="D23" s="11">
        <v>3.04</v>
      </c>
      <c r="E23" s="11">
        <v>0</v>
      </c>
      <c r="F23" s="11">
        <v>0</v>
      </c>
      <c r="G23" s="11">
        <v>2.67</v>
      </c>
      <c r="H23" s="11">
        <v>9</v>
      </c>
      <c r="I23" s="11">
        <v>4.93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25.82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92.72</v>
      </c>
      <c r="D24" s="11">
        <v>18.18</v>
      </c>
      <c r="E24" s="11">
        <v>0</v>
      </c>
      <c r="F24" s="11">
        <v>0</v>
      </c>
      <c r="G24" s="11">
        <v>0</v>
      </c>
      <c r="H24" s="11">
        <v>0</v>
      </c>
      <c r="I24" s="11">
        <v>71.94</v>
      </c>
      <c r="J24" s="11">
        <v>5.48</v>
      </c>
      <c r="K24" s="11">
        <v>0</v>
      </c>
      <c r="L24" s="11">
        <v>0</v>
      </c>
      <c r="M24" s="11">
        <v>7.56</v>
      </c>
      <c r="N24" s="12">
        <f t="shared" si="0"/>
        <v>195.88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39.32</v>
      </c>
      <c r="D25" s="11">
        <v>9.52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23.900000000000002</v>
      </c>
      <c r="K25" s="11">
        <v>0</v>
      </c>
      <c r="L25" s="11">
        <v>0</v>
      </c>
      <c r="M25" s="11">
        <v>27.73</v>
      </c>
      <c r="N25" s="12">
        <f t="shared" si="0"/>
        <v>100.47000000000001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3.25</v>
      </c>
      <c r="N26" s="12">
        <f t="shared" si="0"/>
        <v>3.25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3.26</v>
      </c>
      <c r="D27" s="11">
        <v>10.7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5.74</v>
      </c>
      <c r="M27" s="11">
        <v>21.94</v>
      </c>
      <c r="N27" s="12">
        <f t="shared" si="0"/>
        <v>41.64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23.6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1.47</v>
      </c>
      <c r="M28" s="11">
        <v>12.02</v>
      </c>
      <c r="N28" s="12">
        <f t="shared" si="0"/>
        <v>37.090000000000003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5267.6000000000022</v>
      </c>
      <c r="D29" s="15">
        <f t="shared" si="1"/>
        <v>3749.0700000000006</v>
      </c>
      <c r="E29" s="15">
        <f t="shared" si="1"/>
        <v>714.52</v>
      </c>
      <c r="F29" s="15">
        <f t="shared" si="1"/>
        <v>19.259999999999998</v>
      </c>
      <c r="G29" s="15">
        <f t="shared" si="1"/>
        <v>2.67</v>
      </c>
      <c r="H29" s="15">
        <f t="shared" si="1"/>
        <v>78.959999999999994</v>
      </c>
      <c r="I29" s="15">
        <f t="shared" si="1"/>
        <v>156.13</v>
      </c>
      <c r="J29" s="15">
        <f t="shared" si="1"/>
        <v>80.580000000000013</v>
      </c>
      <c r="K29" s="15">
        <f t="shared" si="1"/>
        <v>0</v>
      </c>
      <c r="L29" s="15">
        <f t="shared" si="1"/>
        <v>19.75</v>
      </c>
      <c r="M29" s="15">
        <f t="shared" si="1"/>
        <v>386.02</v>
      </c>
      <c r="N29" s="16">
        <f t="shared" si="1"/>
        <v>10474.560000000001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7044</v>
      </c>
      <c r="D18" s="11">
        <v>772</v>
      </c>
      <c r="E18" s="11">
        <v>279</v>
      </c>
      <c r="F18" s="11">
        <v>0</v>
      </c>
      <c r="G18" s="11">
        <v>0</v>
      </c>
      <c r="H18" s="11">
        <v>30</v>
      </c>
      <c r="I18" s="11">
        <v>146</v>
      </c>
      <c r="J18" s="11">
        <v>46</v>
      </c>
      <c r="K18" s="11">
        <v>0</v>
      </c>
      <c r="L18" s="11">
        <v>0</v>
      </c>
      <c r="M18" s="11">
        <v>227</v>
      </c>
      <c r="N18" s="12">
        <v>8544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679</v>
      </c>
      <c r="D19" s="11">
        <v>4360</v>
      </c>
      <c r="E19" s="11">
        <v>57</v>
      </c>
      <c r="F19" s="11">
        <v>0</v>
      </c>
      <c r="G19" s="11">
        <v>0</v>
      </c>
      <c r="H19" s="11">
        <v>12</v>
      </c>
      <c r="I19" s="11">
        <v>47</v>
      </c>
      <c r="J19" s="11">
        <v>40</v>
      </c>
      <c r="K19" s="11">
        <v>0</v>
      </c>
      <c r="L19" s="11">
        <v>54</v>
      </c>
      <c r="M19" s="11">
        <v>285</v>
      </c>
      <c r="N19" s="12">
        <v>5535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227</v>
      </c>
      <c r="D20" s="11">
        <v>53</v>
      </c>
      <c r="E20" s="11">
        <v>1455</v>
      </c>
      <c r="F20" s="11">
        <v>21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20</v>
      </c>
      <c r="N20" s="12">
        <v>1775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26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</v>
      </c>
      <c r="N21" s="12">
        <v>34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0</v>
      </c>
      <c r="F22" s="11">
        <v>0</v>
      </c>
      <c r="G22" s="11">
        <v>22</v>
      </c>
      <c r="H22" s="11">
        <v>6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31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52</v>
      </c>
      <c r="D23" s="11">
        <v>4</v>
      </c>
      <c r="E23" s="11">
        <v>0</v>
      </c>
      <c r="F23" s="11">
        <v>8</v>
      </c>
      <c r="G23" s="11">
        <v>6</v>
      </c>
      <c r="H23" s="11">
        <v>57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127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71</v>
      </c>
      <c r="D24" s="11">
        <v>7</v>
      </c>
      <c r="E24" s="11">
        <v>0</v>
      </c>
      <c r="F24" s="11">
        <v>0</v>
      </c>
      <c r="G24" s="11">
        <v>0</v>
      </c>
      <c r="H24" s="11">
        <v>0</v>
      </c>
      <c r="I24" s="11">
        <v>141</v>
      </c>
      <c r="J24" s="11">
        <v>0</v>
      </c>
      <c r="K24" s="11">
        <v>0</v>
      </c>
      <c r="L24" s="11">
        <v>0</v>
      </c>
      <c r="M24" s="11">
        <v>0</v>
      </c>
      <c r="N24" s="12">
        <v>219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93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18</v>
      </c>
      <c r="J25" s="11">
        <v>149</v>
      </c>
      <c r="K25" s="11">
        <v>0</v>
      </c>
      <c r="L25" s="11">
        <v>0</v>
      </c>
      <c r="M25" s="11">
        <v>18</v>
      </c>
      <c r="N25" s="12">
        <v>278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13</v>
      </c>
      <c r="L26" s="11">
        <v>0</v>
      </c>
      <c r="M26" s="11">
        <v>3</v>
      </c>
      <c r="N26" s="12">
        <v>19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13</v>
      </c>
      <c r="D27" s="11">
        <v>10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14</v>
      </c>
      <c r="M27" s="11">
        <v>7</v>
      </c>
      <c r="N27" s="12">
        <v>44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10</v>
      </c>
      <c r="D28" s="11">
        <v>20</v>
      </c>
      <c r="E28" s="11">
        <v>0</v>
      </c>
      <c r="F28" s="11">
        <v>8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19</v>
      </c>
      <c r="N28" s="12">
        <v>57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8195</v>
      </c>
      <c r="D29" s="15">
        <v>5225</v>
      </c>
      <c r="E29" s="15">
        <v>1791</v>
      </c>
      <c r="F29" s="15">
        <v>63</v>
      </c>
      <c r="G29" s="15">
        <v>29</v>
      </c>
      <c r="H29" s="15">
        <v>104</v>
      </c>
      <c r="I29" s="15">
        <v>352</v>
      </c>
      <c r="J29" s="15">
        <v>235</v>
      </c>
      <c r="K29" s="15">
        <v>13</v>
      </c>
      <c r="L29" s="15">
        <v>68</v>
      </c>
      <c r="M29" s="15">
        <v>587</v>
      </c>
      <c r="N29" s="16">
        <v>16663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13.44</v>
      </c>
      <c r="D18" s="11">
        <v>0</v>
      </c>
      <c r="E18" s="11">
        <v>66.94</v>
      </c>
      <c r="F18" s="11">
        <v>0</v>
      </c>
      <c r="G18" s="11">
        <v>45.989999999999995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44.98</v>
      </c>
      <c r="N18" s="11">
        <v>0</v>
      </c>
      <c r="O18" s="11">
        <v>0</v>
      </c>
      <c r="P18" s="11">
        <v>8.94</v>
      </c>
      <c r="Q18" s="11">
        <v>0</v>
      </c>
      <c r="R18" s="11">
        <v>13.44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193.73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63.400000000000006</v>
      </c>
      <c r="D19" s="11">
        <v>0</v>
      </c>
      <c r="E19" s="11">
        <v>29.68</v>
      </c>
      <c r="F19" s="11">
        <v>0</v>
      </c>
      <c r="G19" s="11">
        <v>20.399999999999999</v>
      </c>
      <c r="H19" s="11">
        <v>11.38</v>
      </c>
      <c r="I19" s="11">
        <v>7.22</v>
      </c>
      <c r="J19" s="11">
        <v>7.17</v>
      </c>
      <c r="K19" s="11">
        <v>17.809999999999999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157.06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28.64</v>
      </c>
      <c r="D20" s="11">
        <v>0</v>
      </c>
      <c r="E20" s="11">
        <v>0</v>
      </c>
      <c r="F20" s="11">
        <v>0</v>
      </c>
      <c r="G20" s="11">
        <v>28.84</v>
      </c>
      <c r="H20" s="11">
        <v>0</v>
      </c>
      <c r="I20" s="11">
        <v>0</v>
      </c>
      <c r="J20" s="11">
        <v>0</v>
      </c>
      <c r="K20" s="11">
        <v>15.73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11.41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84.62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70.03</v>
      </c>
      <c r="D21" s="11">
        <v>9.4600000000000009</v>
      </c>
      <c r="E21" s="11">
        <v>27.759999999999998</v>
      </c>
      <c r="F21" s="11">
        <v>0</v>
      </c>
      <c r="G21" s="11">
        <v>34.880000000000003</v>
      </c>
      <c r="H21" s="11">
        <v>6.42</v>
      </c>
      <c r="I21" s="11">
        <v>11.33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10.44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170.32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10.18</v>
      </c>
      <c r="D22" s="11">
        <v>0</v>
      </c>
      <c r="E22" s="11">
        <v>10.87</v>
      </c>
      <c r="F22" s="11">
        <v>30.630000000000003</v>
      </c>
      <c r="G22" s="11">
        <v>47.28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6.82</v>
      </c>
      <c r="N22" s="11">
        <v>0</v>
      </c>
      <c r="O22" s="11">
        <v>0</v>
      </c>
      <c r="P22" s="11">
        <v>12.71</v>
      </c>
      <c r="Q22" s="11">
        <v>6.28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124.77000000000001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75.52000000000001</v>
      </c>
      <c r="D23" s="11">
        <v>0</v>
      </c>
      <c r="E23" s="11">
        <v>117</v>
      </c>
      <c r="F23" s="11">
        <v>0</v>
      </c>
      <c r="G23" s="11">
        <v>52.13</v>
      </c>
      <c r="H23" s="11">
        <v>0</v>
      </c>
      <c r="I23" s="11">
        <v>0</v>
      </c>
      <c r="J23" s="11">
        <v>8.5399999999999991</v>
      </c>
      <c r="K23" s="11">
        <v>60.019999999999996</v>
      </c>
      <c r="L23" s="11">
        <v>0</v>
      </c>
      <c r="M23" s="11">
        <v>0</v>
      </c>
      <c r="N23" s="11">
        <v>0</v>
      </c>
      <c r="O23" s="11">
        <v>0</v>
      </c>
      <c r="P23" s="11">
        <v>15.57</v>
      </c>
      <c r="Q23" s="11">
        <v>0</v>
      </c>
      <c r="R23" s="11">
        <v>0</v>
      </c>
      <c r="S23" s="11">
        <v>0</v>
      </c>
      <c r="T23" s="11">
        <v>0</v>
      </c>
      <c r="U23" s="11">
        <v>12.36</v>
      </c>
      <c r="V23" s="11">
        <v>0</v>
      </c>
      <c r="W23" s="11">
        <v>0</v>
      </c>
      <c r="X23" s="11">
        <v>0</v>
      </c>
      <c r="Y23" s="12">
        <f t="shared" si="0"/>
        <v>341.14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6.9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36.69</v>
      </c>
      <c r="L24" s="11">
        <v>0</v>
      </c>
      <c r="M24" s="11">
        <v>12.16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55.75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17.87</v>
      </c>
      <c r="D25" s="11">
        <v>0</v>
      </c>
      <c r="E25" s="11">
        <v>23.77</v>
      </c>
      <c r="F25" s="11">
        <v>0</v>
      </c>
      <c r="G25" s="11">
        <v>22.32</v>
      </c>
      <c r="H25" s="11">
        <v>0</v>
      </c>
      <c r="I25" s="11">
        <v>0</v>
      </c>
      <c r="J25" s="11">
        <v>0</v>
      </c>
      <c r="K25" s="11">
        <v>18.82</v>
      </c>
      <c r="L25" s="11">
        <v>0</v>
      </c>
      <c r="M25" s="11">
        <v>19.68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0</v>
      </c>
      <c r="Y25" s="12">
        <f t="shared" si="0"/>
        <v>109.80000000000001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36.619999999999997</v>
      </c>
      <c r="D26" s="11">
        <v>0</v>
      </c>
      <c r="E26" s="11">
        <v>9.9499999999999993</v>
      </c>
      <c r="F26" s="11">
        <v>0</v>
      </c>
      <c r="G26" s="11">
        <v>15.62</v>
      </c>
      <c r="H26" s="11">
        <v>0</v>
      </c>
      <c r="I26" s="11">
        <v>24.7</v>
      </c>
      <c r="J26" s="11">
        <v>20.88</v>
      </c>
      <c r="K26" s="11">
        <v>30.549999999999997</v>
      </c>
      <c r="L26" s="11">
        <v>0</v>
      </c>
      <c r="M26" s="11">
        <v>0</v>
      </c>
      <c r="N26" s="11">
        <v>26.34</v>
      </c>
      <c r="O26" s="11">
        <v>0</v>
      </c>
      <c r="P26" s="11">
        <v>0</v>
      </c>
      <c r="Q26" s="11">
        <v>0</v>
      </c>
      <c r="R26" s="11">
        <v>13.43</v>
      </c>
      <c r="S26" s="11">
        <v>13.37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191.46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17.75</v>
      </c>
      <c r="D27" s="11">
        <v>0</v>
      </c>
      <c r="E27" s="11">
        <v>0</v>
      </c>
      <c r="F27" s="11">
        <v>21.81</v>
      </c>
      <c r="G27" s="11">
        <v>16.91</v>
      </c>
      <c r="H27" s="11">
        <v>0</v>
      </c>
      <c r="I27" s="11">
        <v>0</v>
      </c>
      <c r="J27" s="11">
        <v>36.049999999999997</v>
      </c>
      <c r="K27" s="11">
        <v>38.78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131.30000000000001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77.36999999999999</v>
      </c>
      <c r="D28" s="11">
        <v>0</v>
      </c>
      <c r="E28" s="11">
        <v>0</v>
      </c>
      <c r="F28" s="11">
        <v>0</v>
      </c>
      <c r="G28" s="11">
        <v>21.78</v>
      </c>
      <c r="H28" s="11">
        <v>0</v>
      </c>
      <c r="I28" s="11">
        <v>0</v>
      </c>
      <c r="J28" s="11">
        <v>0</v>
      </c>
      <c r="K28" s="11">
        <v>19.079999999999998</v>
      </c>
      <c r="L28" s="11">
        <v>0</v>
      </c>
      <c r="M28" s="11">
        <v>22.36</v>
      </c>
      <c r="N28" s="11">
        <v>0</v>
      </c>
      <c r="O28" s="11">
        <v>0</v>
      </c>
      <c r="P28" s="11">
        <v>0</v>
      </c>
      <c r="Q28" s="11">
        <v>0</v>
      </c>
      <c r="R28" s="11">
        <v>15.61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156.19999999999999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36.33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17.989999999999998</v>
      </c>
      <c r="K29" s="11">
        <v>47.65</v>
      </c>
      <c r="L29" s="11">
        <v>16.93</v>
      </c>
      <c r="M29" s="11">
        <v>23.77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142.67000000000002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37.17</v>
      </c>
      <c r="D31" s="11">
        <v>0</v>
      </c>
      <c r="E31" s="11">
        <v>44.84</v>
      </c>
      <c r="F31" s="11">
        <v>0</v>
      </c>
      <c r="G31" s="11">
        <v>7.61</v>
      </c>
      <c r="H31" s="11">
        <v>0</v>
      </c>
      <c r="I31" s="11">
        <v>0</v>
      </c>
      <c r="J31" s="11">
        <v>0</v>
      </c>
      <c r="K31" s="11">
        <v>10.59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39.06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139.27000000000001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65.010000000000005</v>
      </c>
      <c r="D32" s="11">
        <v>0</v>
      </c>
      <c r="E32" s="11">
        <v>43.01</v>
      </c>
      <c r="F32" s="11">
        <v>0</v>
      </c>
      <c r="G32" s="11">
        <v>32.82</v>
      </c>
      <c r="H32" s="11">
        <v>0</v>
      </c>
      <c r="I32" s="11">
        <v>0</v>
      </c>
      <c r="J32" s="11">
        <v>8.31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5.05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154.20000000000002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25.53</v>
      </c>
      <c r="D33" s="11">
        <v>13.14</v>
      </c>
      <c r="E33" s="11">
        <v>95.01</v>
      </c>
      <c r="F33" s="11">
        <v>0</v>
      </c>
      <c r="G33" s="11">
        <v>78.41</v>
      </c>
      <c r="H33" s="11">
        <v>0</v>
      </c>
      <c r="I33" s="11">
        <v>0</v>
      </c>
      <c r="J33" s="11">
        <v>0</v>
      </c>
      <c r="K33" s="11">
        <v>10.47</v>
      </c>
      <c r="L33" s="11">
        <v>0</v>
      </c>
      <c r="M33" s="11">
        <v>0</v>
      </c>
      <c r="N33" s="11">
        <v>0</v>
      </c>
      <c r="O33" s="11">
        <v>0</v>
      </c>
      <c r="P33" s="11">
        <v>10.78</v>
      </c>
      <c r="Q33" s="11">
        <v>8.93</v>
      </c>
      <c r="R33" s="11">
        <v>30.29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272.56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31.070000000000004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5.83</v>
      </c>
      <c r="J34" s="11">
        <v>0</v>
      </c>
      <c r="K34" s="11">
        <v>5.83</v>
      </c>
      <c r="L34" s="11">
        <v>0</v>
      </c>
      <c r="M34" s="11">
        <v>4.5599999999999996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47.290000000000006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85.94</v>
      </c>
      <c r="D35" s="11">
        <v>11.68</v>
      </c>
      <c r="E35" s="11">
        <v>24.22</v>
      </c>
      <c r="F35" s="11">
        <v>0</v>
      </c>
      <c r="G35" s="11">
        <v>27.96</v>
      </c>
      <c r="H35" s="11">
        <v>0</v>
      </c>
      <c r="I35" s="11">
        <v>0</v>
      </c>
      <c r="J35" s="11">
        <v>0</v>
      </c>
      <c r="K35" s="11">
        <v>31.220000000000002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13.96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194.98000000000002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95.13</v>
      </c>
      <c r="D36" s="11">
        <v>0</v>
      </c>
      <c r="E36" s="11">
        <v>31.060000000000002</v>
      </c>
      <c r="F36" s="11">
        <v>0</v>
      </c>
      <c r="G36" s="11">
        <v>13.42</v>
      </c>
      <c r="H36" s="11">
        <v>0</v>
      </c>
      <c r="I36" s="11">
        <v>11.22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10.38</v>
      </c>
      <c r="Q36" s="11">
        <v>0</v>
      </c>
      <c r="R36" s="11">
        <v>0</v>
      </c>
      <c r="S36" s="11">
        <v>0</v>
      </c>
      <c r="T36" s="11">
        <v>22.38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183.58999999999997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9.44</v>
      </c>
      <c r="F37" s="11">
        <v>0</v>
      </c>
      <c r="G37" s="11">
        <v>16.399999999999999</v>
      </c>
      <c r="H37" s="11">
        <v>0</v>
      </c>
      <c r="I37" s="11">
        <v>14.31</v>
      </c>
      <c r="J37" s="11">
        <v>0</v>
      </c>
      <c r="K37" s="11">
        <v>26.53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66.680000000000007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4.93</v>
      </c>
      <c r="D38" s="11">
        <v>0</v>
      </c>
      <c r="E38" s="11">
        <v>4.93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6.55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16.41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798.82999999999993</v>
      </c>
      <c r="D40" s="15">
        <f t="shared" si="1"/>
        <v>34.28</v>
      </c>
      <c r="E40" s="15">
        <f t="shared" si="1"/>
        <v>538.4799999999999</v>
      </c>
      <c r="F40" s="15">
        <f t="shared" si="1"/>
        <v>52.44</v>
      </c>
      <c r="G40" s="15">
        <f t="shared" si="1"/>
        <v>482.77</v>
      </c>
      <c r="H40" s="15">
        <f t="shared" si="1"/>
        <v>17.8</v>
      </c>
      <c r="I40" s="15">
        <f t="shared" si="1"/>
        <v>74.61</v>
      </c>
      <c r="J40" s="15">
        <f t="shared" si="1"/>
        <v>98.939999999999984</v>
      </c>
      <c r="K40" s="15">
        <f t="shared" si="1"/>
        <v>376.32</v>
      </c>
      <c r="L40" s="15">
        <f t="shared" si="1"/>
        <v>16.93</v>
      </c>
      <c r="M40" s="15">
        <f t="shared" si="1"/>
        <v>134.32999999999998</v>
      </c>
      <c r="N40" s="15">
        <f t="shared" si="1"/>
        <v>26.34</v>
      </c>
      <c r="O40" s="15">
        <f t="shared" si="1"/>
        <v>0</v>
      </c>
      <c r="P40" s="15">
        <f t="shared" si="1"/>
        <v>58.38</v>
      </c>
      <c r="Q40" s="15">
        <f t="shared" si="1"/>
        <v>65.680000000000007</v>
      </c>
      <c r="R40" s="15">
        <f t="shared" si="1"/>
        <v>88.259999999999991</v>
      </c>
      <c r="S40" s="15">
        <f t="shared" si="1"/>
        <v>13.37</v>
      </c>
      <c r="T40" s="15">
        <f t="shared" si="1"/>
        <v>36.340000000000003</v>
      </c>
      <c r="U40" s="15">
        <f t="shared" si="1"/>
        <v>12.36</v>
      </c>
      <c r="V40" s="15">
        <f t="shared" si="1"/>
        <v>7.34</v>
      </c>
      <c r="W40" s="15">
        <f t="shared" si="1"/>
        <v>0</v>
      </c>
      <c r="X40" s="15">
        <f t="shared" si="1"/>
        <v>0</v>
      </c>
      <c r="Y40" s="16">
        <f t="shared" si="1"/>
        <v>2933.7999999999997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15995.790000000028</v>
      </c>
      <c r="D18" s="11">
        <v>2068.6400000000021</v>
      </c>
      <c r="E18" s="11">
        <v>628.34999999999991</v>
      </c>
      <c r="F18" s="11">
        <v>23.48</v>
      </c>
      <c r="G18" s="11">
        <v>8.24</v>
      </c>
      <c r="H18" s="11">
        <v>121.47999999999998</v>
      </c>
      <c r="I18" s="11">
        <v>325.42</v>
      </c>
      <c r="J18" s="11">
        <v>99.550000000000011</v>
      </c>
      <c r="K18" s="11">
        <v>0</v>
      </c>
      <c r="L18" s="11">
        <v>0</v>
      </c>
      <c r="M18" s="11">
        <v>621.08999999999992</v>
      </c>
      <c r="N18" s="12">
        <f t="shared" ref="N18:N28" si="0">SUM(C18:M18)</f>
        <v>19892.040000000026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2084.7800000000002</v>
      </c>
      <c r="D19" s="11">
        <v>11662.339999999978</v>
      </c>
      <c r="E19" s="11">
        <v>138.32999999999998</v>
      </c>
      <c r="F19" s="11">
        <v>0</v>
      </c>
      <c r="G19" s="11">
        <v>8.32</v>
      </c>
      <c r="H19" s="11">
        <v>12</v>
      </c>
      <c r="I19" s="11">
        <v>123.27000000000001</v>
      </c>
      <c r="J19" s="11">
        <v>63.19</v>
      </c>
      <c r="K19" s="11">
        <v>0</v>
      </c>
      <c r="L19" s="11">
        <v>68.39</v>
      </c>
      <c r="M19" s="11">
        <v>684.59</v>
      </c>
      <c r="N19" s="12">
        <f t="shared" si="0"/>
        <v>14845.209999999979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711.87999999999988</v>
      </c>
      <c r="D20" s="11">
        <v>144.45999999999998</v>
      </c>
      <c r="E20" s="11">
        <v>3122.699999999998</v>
      </c>
      <c r="F20" s="11">
        <v>56.589999999999996</v>
      </c>
      <c r="G20" s="11">
        <v>0</v>
      </c>
      <c r="H20" s="11">
        <v>0</v>
      </c>
      <c r="I20" s="11">
        <v>0</v>
      </c>
      <c r="J20" s="11">
        <v>23.04</v>
      </c>
      <c r="K20" s="11">
        <v>0</v>
      </c>
      <c r="L20" s="11">
        <v>0</v>
      </c>
      <c r="M20" s="11">
        <v>72.98</v>
      </c>
      <c r="N20" s="12">
        <f t="shared" si="0"/>
        <v>4131.6499999999978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13.89</v>
      </c>
      <c r="E21" s="11">
        <v>51.03</v>
      </c>
      <c r="F21" s="11">
        <v>43.57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8.11</v>
      </c>
      <c r="N21" s="12">
        <f t="shared" si="0"/>
        <v>116.60000000000001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44.25</v>
      </c>
      <c r="D22" s="11">
        <v>7.38</v>
      </c>
      <c r="E22" s="11">
        <v>0</v>
      </c>
      <c r="F22" s="11">
        <v>0</v>
      </c>
      <c r="G22" s="11">
        <v>19.559999999999999</v>
      </c>
      <c r="H22" s="11">
        <v>24.549999999999997</v>
      </c>
      <c r="I22" s="11">
        <v>0</v>
      </c>
      <c r="J22" s="11">
        <v>0</v>
      </c>
      <c r="K22" s="11">
        <v>0</v>
      </c>
      <c r="L22" s="11">
        <v>0</v>
      </c>
      <c r="M22" s="11">
        <v>8.43</v>
      </c>
      <c r="N22" s="12">
        <f t="shared" si="0"/>
        <v>104.16999999999999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141.38000000000005</v>
      </c>
      <c r="D23" s="11">
        <v>29.04</v>
      </c>
      <c r="E23" s="11">
        <v>9.91</v>
      </c>
      <c r="F23" s="11">
        <v>8.02</v>
      </c>
      <c r="G23" s="11">
        <v>11.819999999999999</v>
      </c>
      <c r="H23" s="11">
        <v>98.55</v>
      </c>
      <c r="I23" s="11">
        <v>7.7899999999999991</v>
      </c>
      <c r="J23" s="11">
        <v>0</v>
      </c>
      <c r="K23" s="11">
        <v>0</v>
      </c>
      <c r="L23" s="11">
        <v>0</v>
      </c>
      <c r="M23" s="11">
        <v>6.13</v>
      </c>
      <c r="N23" s="12">
        <f t="shared" si="0"/>
        <v>312.64000000000004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401.65</v>
      </c>
      <c r="D24" s="11">
        <v>89.88000000000001</v>
      </c>
      <c r="E24" s="11">
        <v>7.3</v>
      </c>
      <c r="F24" s="11">
        <v>0</v>
      </c>
      <c r="G24" s="11">
        <v>0</v>
      </c>
      <c r="H24" s="11">
        <v>0</v>
      </c>
      <c r="I24" s="11">
        <v>256.25000000000006</v>
      </c>
      <c r="J24" s="11">
        <v>5.48</v>
      </c>
      <c r="K24" s="11">
        <v>0</v>
      </c>
      <c r="L24" s="11">
        <v>0</v>
      </c>
      <c r="M24" s="11">
        <v>14.989999999999998</v>
      </c>
      <c r="N24" s="12">
        <f t="shared" si="0"/>
        <v>775.55000000000007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171.58</v>
      </c>
      <c r="D25" s="11">
        <v>9.52</v>
      </c>
      <c r="E25" s="11">
        <v>0</v>
      </c>
      <c r="F25" s="11">
        <v>0</v>
      </c>
      <c r="G25" s="11">
        <v>0</v>
      </c>
      <c r="H25" s="11">
        <v>0</v>
      </c>
      <c r="I25" s="11">
        <v>33.159999999999997</v>
      </c>
      <c r="J25" s="11">
        <v>213.32</v>
      </c>
      <c r="K25" s="11">
        <v>0</v>
      </c>
      <c r="L25" s="11">
        <v>0</v>
      </c>
      <c r="M25" s="11">
        <v>60.519999999999996</v>
      </c>
      <c r="N25" s="12">
        <f t="shared" si="0"/>
        <v>488.1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7.77</v>
      </c>
      <c r="D26" s="11">
        <v>7.04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49.88000000000001</v>
      </c>
      <c r="L26" s="11">
        <v>0</v>
      </c>
      <c r="M26" s="11">
        <v>24.16</v>
      </c>
      <c r="N26" s="12">
        <f t="shared" si="0"/>
        <v>88.850000000000009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22.14</v>
      </c>
      <c r="D27" s="11">
        <v>60.32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42.029999999999994</v>
      </c>
      <c r="M27" s="11">
        <v>54.629999999999995</v>
      </c>
      <c r="N27" s="12">
        <f t="shared" si="0"/>
        <v>179.12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54.97</v>
      </c>
      <c r="D28" s="11">
        <v>57.23</v>
      </c>
      <c r="E28" s="11">
        <v>0</v>
      </c>
      <c r="F28" s="11">
        <v>8.11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1.47</v>
      </c>
      <c r="M28" s="11">
        <v>31.07</v>
      </c>
      <c r="N28" s="12">
        <f t="shared" si="0"/>
        <v>152.85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19636.190000000035</v>
      </c>
      <c r="D29" s="15">
        <f t="shared" si="1"/>
        <v>14149.73999999998</v>
      </c>
      <c r="E29" s="15">
        <f t="shared" si="1"/>
        <v>3957.6199999999981</v>
      </c>
      <c r="F29" s="15">
        <f t="shared" si="1"/>
        <v>139.76999999999998</v>
      </c>
      <c r="G29" s="15">
        <f t="shared" si="1"/>
        <v>47.940000000000005</v>
      </c>
      <c r="H29" s="15">
        <f t="shared" si="1"/>
        <v>256.58</v>
      </c>
      <c r="I29" s="15">
        <f t="shared" si="1"/>
        <v>745.8900000000001</v>
      </c>
      <c r="J29" s="15">
        <f t="shared" si="1"/>
        <v>404.58</v>
      </c>
      <c r="K29" s="15">
        <f t="shared" si="1"/>
        <v>49.88000000000001</v>
      </c>
      <c r="L29" s="15">
        <f t="shared" si="1"/>
        <v>111.88999999999999</v>
      </c>
      <c r="M29" s="15">
        <f t="shared" si="1"/>
        <v>1586.7</v>
      </c>
      <c r="N29" s="16">
        <f t="shared" si="1"/>
        <v>41086.780000000006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1305.0399999999995</v>
      </c>
      <c r="D18" s="11">
        <v>137.31</v>
      </c>
      <c r="E18" s="11">
        <v>39.75</v>
      </c>
      <c r="F18" s="11">
        <v>23.48</v>
      </c>
      <c r="G18" s="11">
        <v>0</v>
      </c>
      <c r="H18" s="11">
        <v>21.7</v>
      </c>
      <c r="I18" s="11">
        <v>38.35</v>
      </c>
      <c r="J18" s="11">
        <v>11.23</v>
      </c>
      <c r="K18" s="11">
        <v>0</v>
      </c>
      <c r="L18" s="11">
        <v>0</v>
      </c>
      <c r="M18" s="11">
        <v>122.94999999999999</v>
      </c>
      <c r="N18" s="12">
        <f t="shared" ref="N18:N28" si="0">SUM(C18:M18)</f>
        <v>1699.8099999999995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215.16000000000005</v>
      </c>
      <c r="D19" s="11">
        <v>1261.29</v>
      </c>
      <c r="E19" s="11">
        <v>34.58</v>
      </c>
      <c r="F19" s="11">
        <v>0</v>
      </c>
      <c r="G19" s="11">
        <v>8.32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120.47</v>
      </c>
      <c r="N19" s="12">
        <f t="shared" si="0"/>
        <v>1639.82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37.68</v>
      </c>
      <c r="D20" s="11">
        <v>23.69</v>
      </c>
      <c r="E20" s="11">
        <v>298.24</v>
      </c>
      <c r="F20" s="11">
        <v>16.5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10.87</v>
      </c>
      <c r="N20" s="12">
        <f t="shared" si="0"/>
        <v>386.98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13.89</v>
      </c>
      <c r="E21" s="11">
        <v>10.25</v>
      </c>
      <c r="F21" s="11">
        <v>17.350000000000001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41.49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19.2</v>
      </c>
      <c r="D22" s="11">
        <v>0</v>
      </c>
      <c r="E22" s="11">
        <v>0</v>
      </c>
      <c r="F22" s="11">
        <v>0</v>
      </c>
      <c r="G22" s="11">
        <v>0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27.439999999999998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11.41</v>
      </c>
      <c r="D23" s="11">
        <v>0</v>
      </c>
      <c r="E23" s="11">
        <v>9.91</v>
      </c>
      <c r="F23" s="11">
        <v>0</v>
      </c>
      <c r="G23" s="11">
        <v>2.86</v>
      </c>
      <c r="H23" s="11">
        <v>18.010000000000002</v>
      </c>
      <c r="I23" s="11">
        <v>2.86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45.05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111.17000000000002</v>
      </c>
      <c r="D24" s="11">
        <v>8.11</v>
      </c>
      <c r="E24" s="11">
        <v>0</v>
      </c>
      <c r="F24" s="11">
        <v>0</v>
      </c>
      <c r="G24" s="11">
        <v>0</v>
      </c>
      <c r="H24" s="11">
        <v>0</v>
      </c>
      <c r="I24" s="11">
        <v>16.2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135.48000000000002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25.38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8.11</v>
      </c>
      <c r="J25" s="11">
        <v>22.09</v>
      </c>
      <c r="K25" s="11">
        <v>0</v>
      </c>
      <c r="L25" s="11">
        <v>0</v>
      </c>
      <c r="M25" s="11">
        <v>14.459999999999999</v>
      </c>
      <c r="N25" s="12">
        <f t="shared" si="0"/>
        <v>70.039999999999992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4.5199999999999996</v>
      </c>
      <c r="D26" s="11">
        <v>7.04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14.59</v>
      </c>
      <c r="L26" s="11">
        <v>0</v>
      </c>
      <c r="M26" s="11">
        <v>5.79</v>
      </c>
      <c r="N26" s="12">
        <f t="shared" si="0"/>
        <v>31.939999999999998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21.68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3.14</v>
      </c>
      <c r="M27" s="11">
        <v>1.72</v>
      </c>
      <c r="N27" s="12">
        <f t="shared" si="0"/>
        <v>26.54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1729.56</v>
      </c>
      <c r="D29" s="15">
        <f t="shared" si="1"/>
        <v>1473.01</v>
      </c>
      <c r="E29" s="15">
        <f t="shared" si="1"/>
        <v>392.73</v>
      </c>
      <c r="F29" s="15">
        <f t="shared" si="1"/>
        <v>57.330000000000005</v>
      </c>
      <c r="G29" s="15">
        <f t="shared" si="1"/>
        <v>11.18</v>
      </c>
      <c r="H29" s="15">
        <f t="shared" si="1"/>
        <v>47.95</v>
      </c>
      <c r="I29" s="15">
        <f t="shared" si="1"/>
        <v>65.52</v>
      </c>
      <c r="J29" s="15">
        <f t="shared" si="1"/>
        <v>33.32</v>
      </c>
      <c r="K29" s="15">
        <f t="shared" si="1"/>
        <v>14.59</v>
      </c>
      <c r="L29" s="15">
        <f t="shared" si="1"/>
        <v>3.14</v>
      </c>
      <c r="M29" s="15">
        <f t="shared" si="1"/>
        <v>276.26000000000005</v>
      </c>
      <c r="N29" s="16">
        <f t="shared" si="1"/>
        <v>4104.5899999999992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3991.680000000003</v>
      </c>
      <c r="D18" s="11">
        <v>520.72000000000014</v>
      </c>
      <c r="E18" s="11">
        <v>154.47000000000006</v>
      </c>
      <c r="F18" s="11">
        <v>0</v>
      </c>
      <c r="G18" s="11">
        <v>0</v>
      </c>
      <c r="H18" s="11">
        <v>69.959999999999994</v>
      </c>
      <c r="I18" s="11">
        <v>57.510000000000005</v>
      </c>
      <c r="J18" s="11">
        <v>5.32</v>
      </c>
      <c r="K18" s="11">
        <v>0</v>
      </c>
      <c r="L18" s="11">
        <v>0</v>
      </c>
      <c r="M18" s="11">
        <v>132.82</v>
      </c>
      <c r="N18" s="12">
        <f t="shared" ref="N18:N28" si="0">SUM(C18:M18)</f>
        <v>4932.4800000000032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581.61999999999989</v>
      </c>
      <c r="D19" s="11">
        <v>2994.650000000001</v>
      </c>
      <c r="E19" s="11">
        <v>12.19</v>
      </c>
      <c r="F19" s="11">
        <v>0</v>
      </c>
      <c r="G19" s="11">
        <v>0</v>
      </c>
      <c r="H19" s="11">
        <v>0</v>
      </c>
      <c r="I19" s="11">
        <v>21.75</v>
      </c>
      <c r="J19" s="11">
        <v>22.84</v>
      </c>
      <c r="K19" s="11">
        <v>0</v>
      </c>
      <c r="L19" s="11">
        <v>12.54</v>
      </c>
      <c r="M19" s="11">
        <v>177.5</v>
      </c>
      <c r="N19" s="12">
        <f t="shared" si="0"/>
        <v>3823.0900000000011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250.04000000000008</v>
      </c>
      <c r="D20" s="11">
        <v>32.450000000000003</v>
      </c>
      <c r="E20" s="11">
        <v>486.73000000000008</v>
      </c>
      <c r="F20" s="11">
        <v>19.259999999999998</v>
      </c>
      <c r="G20" s="11">
        <v>0</v>
      </c>
      <c r="H20" s="11">
        <v>0</v>
      </c>
      <c r="I20" s="11">
        <v>0</v>
      </c>
      <c r="J20" s="11">
        <v>23.04</v>
      </c>
      <c r="K20" s="11">
        <v>0</v>
      </c>
      <c r="L20" s="11">
        <v>0</v>
      </c>
      <c r="M20" s="11">
        <v>3.2</v>
      </c>
      <c r="N20" s="12">
        <f t="shared" si="0"/>
        <v>814.72000000000014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9.36</v>
      </c>
      <c r="D22" s="11">
        <v>7.38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16.739999999999998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6.18</v>
      </c>
      <c r="D23" s="11">
        <v>3.04</v>
      </c>
      <c r="E23" s="11">
        <v>0</v>
      </c>
      <c r="F23" s="11">
        <v>0</v>
      </c>
      <c r="G23" s="11">
        <v>2.67</v>
      </c>
      <c r="H23" s="11">
        <v>9</v>
      </c>
      <c r="I23" s="11">
        <v>4.93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25.82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92.72</v>
      </c>
      <c r="D24" s="11">
        <v>18.18</v>
      </c>
      <c r="E24" s="11">
        <v>0</v>
      </c>
      <c r="F24" s="11">
        <v>0</v>
      </c>
      <c r="G24" s="11">
        <v>0</v>
      </c>
      <c r="H24" s="11">
        <v>0</v>
      </c>
      <c r="I24" s="11">
        <v>65.469999999999985</v>
      </c>
      <c r="J24" s="11">
        <v>5.48</v>
      </c>
      <c r="K24" s="11">
        <v>0</v>
      </c>
      <c r="L24" s="11">
        <v>0</v>
      </c>
      <c r="M24" s="11">
        <v>7.56</v>
      </c>
      <c r="N24" s="12">
        <f t="shared" si="0"/>
        <v>189.41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39.32</v>
      </c>
      <c r="D25" s="11">
        <v>9.52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23.900000000000002</v>
      </c>
      <c r="K25" s="11">
        <v>0</v>
      </c>
      <c r="L25" s="11">
        <v>0</v>
      </c>
      <c r="M25" s="11">
        <v>27.73</v>
      </c>
      <c r="N25" s="12">
        <f t="shared" si="0"/>
        <v>100.47000000000001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3.25</v>
      </c>
      <c r="N26" s="12">
        <f t="shared" si="0"/>
        <v>3.25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3.26</v>
      </c>
      <c r="D27" s="11">
        <v>10.7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5.74</v>
      </c>
      <c r="M27" s="11">
        <v>21.94</v>
      </c>
      <c r="N27" s="12">
        <f t="shared" si="0"/>
        <v>41.64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23.6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1.47</v>
      </c>
      <c r="M28" s="11">
        <v>12.02</v>
      </c>
      <c r="N28" s="12">
        <f t="shared" si="0"/>
        <v>37.090000000000003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4997.7800000000034</v>
      </c>
      <c r="D29" s="15">
        <f t="shared" si="1"/>
        <v>3596.6400000000008</v>
      </c>
      <c r="E29" s="15">
        <f t="shared" si="1"/>
        <v>653.3900000000001</v>
      </c>
      <c r="F29" s="15">
        <f t="shared" si="1"/>
        <v>19.259999999999998</v>
      </c>
      <c r="G29" s="15">
        <f t="shared" si="1"/>
        <v>2.67</v>
      </c>
      <c r="H29" s="15">
        <f t="shared" si="1"/>
        <v>78.959999999999994</v>
      </c>
      <c r="I29" s="15">
        <f t="shared" si="1"/>
        <v>149.65999999999997</v>
      </c>
      <c r="J29" s="15">
        <f t="shared" si="1"/>
        <v>80.580000000000013</v>
      </c>
      <c r="K29" s="15">
        <f t="shared" si="1"/>
        <v>0</v>
      </c>
      <c r="L29" s="15">
        <f t="shared" si="1"/>
        <v>19.75</v>
      </c>
      <c r="M29" s="15">
        <f t="shared" si="1"/>
        <v>386.02</v>
      </c>
      <c r="N29" s="16">
        <f t="shared" si="1"/>
        <v>9984.7100000000009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6340</v>
      </c>
      <c r="D18" s="11">
        <v>772</v>
      </c>
      <c r="E18" s="11">
        <v>279</v>
      </c>
      <c r="F18" s="11">
        <v>0</v>
      </c>
      <c r="G18" s="11">
        <v>0</v>
      </c>
      <c r="H18" s="11">
        <v>30</v>
      </c>
      <c r="I18" s="11">
        <v>146</v>
      </c>
      <c r="J18" s="11">
        <v>46</v>
      </c>
      <c r="K18" s="11">
        <v>0</v>
      </c>
      <c r="L18" s="11">
        <v>0</v>
      </c>
      <c r="M18" s="11">
        <v>227</v>
      </c>
      <c r="N18" s="12">
        <v>7841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679</v>
      </c>
      <c r="D19" s="11">
        <v>3969</v>
      </c>
      <c r="E19" s="11">
        <v>57</v>
      </c>
      <c r="F19" s="11">
        <v>0</v>
      </c>
      <c r="G19" s="11">
        <v>0</v>
      </c>
      <c r="H19" s="11">
        <v>12</v>
      </c>
      <c r="I19" s="11">
        <v>47</v>
      </c>
      <c r="J19" s="11">
        <v>40</v>
      </c>
      <c r="K19" s="11">
        <v>0</v>
      </c>
      <c r="L19" s="11">
        <v>54</v>
      </c>
      <c r="M19" s="11">
        <v>285</v>
      </c>
      <c r="N19" s="12">
        <v>5144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227</v>
      </c>
      <c r="D20" s="11">
        <v>53</v>
      </c>
      <c r="E20" s="11">
        <v>1373</v>
      </c>
      <c r="F20" s="11">
        <v>21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20</v>
      </c>
      <c r="N20" s="12">
        <v>1693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26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</v>
      </c>
      <c r="N21" s="12">
        <v>34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0</v>
      </c>
      <c r="F22" s="11">
        <v>0</v>
      </c>
      <c r="G22" s="11">
        <v>20</v>
      </c>
      <c r="H22" s="11">
        <v>6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52</v>
      </c>
      <c r="D23" s="11">
        <v>4</v>
      </c>
      <c r="E23" s="11">
        <v>0</v>
      </c>
      <c r="F23" s="11">
        <v>8</v>
      </c>
      <c r="G23" s="11">
        <v>6</v>
      </c>
      <c r="H23" s="11">
        <v>57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127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71</v>
      </c>
      <c r="D24" s="11">
        <v>7</v>
      </c>
      <c r="E24" s="11">
        <v>0</v>
      </c>
      <c r="F24" s="11">
        <v>0</v>
      </c>
      <c r="G24" s="11">
        <v>0</v>
      </c>
      <c r="H24" s="11">
        <v>0</v>
      </c>
      <c r="I24" s="11">
        <v>116</v>
      </c>
      <c r="J24" s="11">
        <v>0</v>
      </c>
      <c r="K24" s="11">
        <v>0</v>
      </c>
      <c r="L24" s="11">
        <v>0</v>
      </c>
      <c r="M24" s="11">
        <v>0</v>
      </c>
      <c r="N24" s="12">
        <v>194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93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18</v>
      </c>
      <c r="J25" s="11">
        <v>91</v>
      </c>
      <c r="K25" s="11">
        <v>0</v>
      </c>
      <c r="L25" s="11">
        <v>0</v>
      </c>
      <c r="M25" s="11">
        <v>18</v>
      </c>
      <c r="N25" s="12">
        <v>221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13</v>
      </c>
      <c r="L26" s="11">
        <v>0</v>
      </c>
      <c r="M26" s="11">
        <v>3</v>
      </c>
      <c r="N26" s="12">
        <v>19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13</v>
      </c>
      <c r="D27" s="11">
        <v>10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10</v>
      </c>
      <c r="M27" s="11">
        <v>7</v>
      </c>
      <c r="N27" s="12">
        <v>40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10</v>
      </c>
      <c r="D28" s="11">
        <v>20</v>
      </c>
      <c r="E28" s="11">
        <v>0</v>
      </c>
      <c r="F28" s="11">
        <v>8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19</v>
      </c>
      <c r="N28" s="12">
        <v>57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7492</v>
      </c>
      <c r="D29" s="15">
        <v>4834</v>
      </c>
      <c r="E29" s="15">
        <v>1709</v>
      </c>
      <c r="F29" s="15">
        <v>63</v>
      </c>
      <c r="G29" s="15">
        <v>26</v>
      </c>
      <c r="H29" s="15">
        <v>104</v>
      </c>
      <c r="I29" s="15">
        <v>327</v>
      </c>
      <c r="J29" s="15">
        <v>178</v>
      </c>
      <c r="K29" s="15">
        <v>13</v>
      </c>
      <c r="L29" s="15">
        <v>64</v>
      </c>
      <c r="M29" s="15">
        <v>587</v>
      </c>
      <c r="N29" s="16">
        <v>15397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349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15528.390000000032</v>
      </c>
      <c r="D18" s="11">
        <v>2009.7000000000016</v>
      </c>
      <c r="E18" s="11">
        <v>586.84999999999991</v>
      </c>
      <c r="F18" s="11">
        <v>23.48</v>
      </c>
      <c r="G18" s="11">
        <v>8.24</v>
      </c>
      <c r="H18" s="11">
        <v>121.47999999999998</v>
      </c>
      <c r="I18" s="11">
        <v>325.42</v>
      </c>
      <c r="J18" s="11">
        <v>78.31</v>
      </c>
      <c r="K18" s="11">
        <v>0</v>
      </c>
      <c r="L18" s="11">
        <v>0</v>
      </c>
      <c r="M18" s="11">
        <v>578.37999999999988</v>
      </c>
      <c r="N18" s="12">
        <f t="shared" ref="N18:N28" si="0">SUM(C18:M18)</f>
        <v>19260.250000000033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2071.8300000000004</v>
      </c>
      <c r="D19" s="11">
        <v>11312.149999999972</v>
      </c>
      <c r="E19" s="11">
        <v>138.32999999999998</v>
      </c>
      <c r="F19" s="11">
        <v>0</v>
      </c>
      <c r="G19" s="11">
        <v>8.32</v>
      </c>
      <c r="H19" s="11">
        <v>12</v>
      </c>
      <c r="I19" s="11">
        <v>123.27000000000001</v>
      </c>
      <c r="J19" s="11">
        <v>63.19</v>
      </c>
      <c r="K19" s="11">
        <v>0</v>
      </c>
      <c r="L19" s="11">
        <v>68.39</v>
      </c>
      <c r="M19" s="11">
        <v>671.6099999999999</v>
      </c>
      <c r="N19" s="12">
        <f t="shared" si="0"/>
        <v>14469.089999999973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697.92999999999972</v>
      </c>
      <c r="D20" s="11">
        <v>115.38</v>
      </c>
      <c r="E20" s="11">
        <v>3070.5199999999991</v>
      </c>
      <c r="F20" s="11">
        <v>56.589999999999996</v>
      </c>
      <c r="G20" s="11">
        <v>0</v>
      </c>
      <c r="H20" s="11">
        <v>0</v>
      </c>
      <c r="I20" s="11">
        <v>0</v>
      </c>
      <c r="J20" s="11">
        <v>23.04</v>
      </c>
      <c r="K20" s="11">
        <v>0</v>
      </c>
      <c r="L20" s="11">
        <v>0</v>
      </c>
      <c r="M20" s="11">
        <v>72.98</v>
      </c>
      <c r="N20" s="12">
        <f t="shared" si="0"/>
        <v>4036.4399999999991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13.89</v>
      </c>
      <c r="E21" s="11">
        <v>51.03</v>
      </c>
      <c r="F21" s="11">
        <v>43.57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8.11</v>
      </c>
      <c r="N21" s="12">
        <f t="shared" si="0"/>
        <v>116.60000000000001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44.25</v>
      </c>
      <c r="D22" s="11">
        <v>7.38</v>
      </c>
      <c r="E22" s="11">
        <v>0</v>
      </c>
      <c r="F22" s="11">
        <v>0</v>
      </c>
      <c r="G22" s="11">
        <v>19.559999999999999</v>
      </c>
      <c r="H22" s="11">
        <v>24.549999999999997</v>
      </c>
      <c r="I22" s="11">
        <v>0</v>
      </c>
      <c r="J22" s="11">
        <v>0</v>
      </c>
      <c r="K22" s="11">
        <v>0</v>
      </c>
      <c r="L22" s="11">
        <v>0</v>
      </c>
      <c r="M22" s="11">
        <v>8.43</v>
      </c>
      <c r="N22" s="12">
        <f t="shared" si="0"/>
        <v>104.16999999999999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141.38000000000005</v>
      </c>
      <c r="D23" s="11">
        <v>29.04</v>
      </c>
      <c r="E23" s="11">
        <v>9.91</v>
      </c>
      <c r="F23" s="11">
        <v>8.02</v>
      </c>
      <c r="G23" s="11">
        <v>11.819999999999999</v>
      </c>
      <c r="H23" s="11">
        <v>89.01</v>
      </c>
      <c r="I23" s="11">
        <v>7.7899999999999991</v>
      </c>
      <c r="J23" s="11">
        <v>0</v>
      </c>
      <c r="K23" s="11">
        <v>0</v>
      </c>
      <c r="L23" s="11">
        <v>0</v>
      </c>
      <c r="M23" s="11">
        <v>6.13</v>
      </c>
      <c r="N23" s="12">
        <f t="shared" si="0"/>
        <v>303.10000000000008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401.65</v>
      </c>
      <c r="D24" s="11">
        <v>89.88000000000001</v>
      </c>
      <c r="E24" s="11">
        <v>7.3</v>
      </c>
      <c r="F24" s="11">
        <v>0</v>
      </c>
      <c r="G24" s="11">
        <v>0</v>
      </c>
      <c r="H24" s="11">
        <v>0</v>
      </c>
      <c r="I24" s="11">
        <v>256.25000000000006</v>
      </c>
      <c r="J24" s="11">
        <v>5.48</v>
      </c>
      <c r="K24" s="11">
        <v>0</v>
      </c>
      <c r="L24" s="11">
        <v>0</v>
      </c>
      <c r="M24" s="11">
        <v>14.989999999999998</v>
      </c>
      <c r="N24" s="12">
        <f t="shared" si="0"/>
        <v>775.55000000000007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171.58</v>
      </c>
      <c r="D25" s="11">
        <v>9.52</v>
      </c>
      <c r="E25" s="11">
        <v>0</v>
      </c>
      <c r="F25" s="11">
        <v>0</v>
      </c>
      <c r="G25" s="11">
        <v>0</v>
      </c>
      <c r="H25" s="11">
        <v>0</v>
      </c>
      <c r="I25" s="11">
        <v>33.159999999999997</v>
      </c>
      <c r="J25" s="11">
        <v>202.60999999999999</v>
      </c>
      <c r="K25" s="11">
        <v>0</v>
      </c>
      <c r="L25" s="11">
        <v>0</v>
      </c>
      <c r="M25" s="11">
        <v>60.519999999999996</v>
      </c>
      <c r="N25" s="12">
        <f t="shared" si="0"/>
        <v>477.39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7.77</v>
      </c>
      <c r="D26" s="11">
        <v>7.04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49.88000000000001</v>
      </c>
      <c r="L26" s="11">
        <v>0</v>
      </c>
      <c r="M26" s="11">
        <v>24.16</v>
      </c>
      <c r="N26" s="12">
        <f t="shared" si="0"/>
        <v>88.850000000000009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22.14</v>
      </c>
      <c r="D27" s="11">
        <v>55.5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42.029999999999994</v>
      </c>
      <c r="M27" s="11">
        <v>54.629999999999995</v>
      </c>
      <c r="N27" s="12">
        <f t="shared" si="0"/>
        <v>174.29999999999998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54.97</v>
      </c>
      <c r="D28" s="11">
        <v>57.23</v>
      </c>
      <c r="E28" s="11">
        <v>0</v>
      </c>
      <c r="F28" s="11">
        <v>8.11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1.47</v>
      </c>
      <c r="M28" s="11">
        <v>31.07</v>
      </c>
      <c r="N28" s="12">
        <f t="shared" si="0"/>
        <v>152.85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19141.890000000039</v>
      </c>
      <c r="D29" s="15">
        <f t="shared" si="1"/>
        <v>13706.709999999972</v>
      </c>
      <c r="E29" s="15">
        <f t="shared" si="1"/>
        <v>3863.9399999999991</v>
      </c>
      <c r="F29" s="15">
        <f t="shared" si="1"/>
        <v>139.76999999999998</v>
      </c>
      <c r="G29" s="15">
        <f t="shared" si="1"/>
        <v>47.940000000000005</v>
      </c>
      <c r="H29" s="15">
        <f t="shared" si="1"/>
        <v>247.03999999999996</v>
      </c>
      <c r="I29" s="15">
        <f t="shared" si="1"/>
        <v>745.8900000000001</v>
      </c>
      <c r="J29" s="15">
        <f t="shared" si="1"/>
        <v>372.63</v>
      </c>
      <c r="K29" s="15">
        <f t="shared" si="1"/>
        <v>49.88000000000001</v>
      </c>
      <c r="L29" s="15">
        <f t="shared" si="1"/>
        <v>111.88999999999999</v>
      </c>
      <c r="M29" s="15">
        <f t="shared" si="1"/>
        <v>1531.01</v>
      </c>
      <c r="N29" s="16">
        <f t="shared" si="1"/>
        <v>39958.590000000004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1298.7599999999995</v>
      </c>
      <c r="D18" s="11">
        <v>130.49</v>
      </c>
      <c r="E18" s="11">
        <v>11.51</v>
      </c>
      <c r="F18" s="11">
        <v>23.48</v>
      </c>
      <c r="G18" s="11">
        <v>0</v>
      </c>
      <c r="H18" s="11">
        <v>21.7</v>
      </c>
      <c r="I18" s="11">
        <v>38.35</v>
      </c>
      <c r="J18" s="11">
        <v>11.23</v>
      </c>
      <c r="K18" s="11">
        <v>0</v>
      </c>
      <c r="L18" s="11">
        <v>0</v>
      </c>
      <c r="M18" s="11">
        <v>119.91</v>
      </c>
      <c r="N18" s="12">
        <f t="shared" ref="N18:N28" si="0">SUM(C18:M18)</f>
        <v>1655.4299999999996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215.16000000000005</v>
      </c>
      <c r="D19" s="11">
        <v>1247.9199999999998</v>
      </c>
      <c r="E19" s="11">
        <v>34.58</v>
      </c>
      <c r="F19" s="11">
        <v>0</v>
      </c>
      <c r="G19" s="11">
        <v>8.32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110.41</v>
      </c>
      <c r="N19" s="12">
        <f t="shared" si="0"/>
        <v>1616.3899999999999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37.68</v>
      </c>
      <c r="D20" s="11">
        <v>23.69</v>
      </c>
      <c r="E20" s="11">
        <v>298.24</v>
      </c>
      <c r="F20" s="11">
        <v>16.5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10.87</v>
      </c>
      <c r="N20" s="12">
        <f t="shared" si="0"/>
        <v>386.98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13.89</v>
      </c>
      <c r="E21" s="11">
        <v>10.25</v>
      </c>
      <c r="F21" s="11">
        <v>17.350000000000001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41.49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19.2</v>
      </c>
      <c r="D22" s="11">
        <v>0</v>
      </c>
      <c r="E22" s="11">
        <v>0</v>
      </c>
      <c r="F22" s="11">
        <v>0</v>
      </c>
      <c r="G22" s="11">
        <v>0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27.439999999999998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11.41</v>
      </c>
      <c r="D23" s="11">
        <v>0</v>
      </c>
      <c r="E23" s="11">
        <v>9.91</v>
      </c>
      <c r="F23" s="11">
        <v>0</v>
      </c>
      <c r="G23" s="11">
        <v>2.86</v>
      </c>
      <c r="H23" s="11">
        <v>18.010000000000002</v>
      </c>
      <c r="I23" s="11">
        <v>2.86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45.05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111.17000000000002</v>
      </c>
      <c r="D24" s="11">
        <v>8.11</v>
      </c>
      <c r="E24" s="11">
        <v>0</v>
      </c>
      <c r="F24" s="11">
        <v>0</v>
      </c>
      <c r="G24" s="11">
        <v>0</v>
      </c>
      <c r="H24" s="11">
        <v>0</v>
      </c>
      <c r="I24" s="11">
        <v>16.2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135.48000000000002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25.38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8.11</v>
      </c>
      <c r="J25" s="11">
        <v>22.09</v>
      </c>
      <c r="K25" s="11">
        <v>0</v>
      </c>
      <c r="L25" s="11">
        <v>0</v>
      </c>
      <c r="M25" s="11">
        <v>14.459999999999999</v>
      </c>
      <c r="N25" s="12">
        <f t="shared" si="0"/>
        <v>70.039999999999992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4.5199999999999996</v>
      </c>
      <c r="D26" s="11">
        <v>7.04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14.59</v>
      </c>
      <c r="L26" s="11">
        <v>0</v>
      </c>
      <c r="M26" s="11">
        <v>5.79</v>
      </c>
      <c r="N26" s="12">
        <f t="shared" si="0"/>
        <v>31.939999999999998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21.68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3.14</v>
      </c>
      <c r="M27" s="11">
        <v>1.72</v>
      </c>
      <c r="N27" s="12">
        <f t="shared" si="0"/>
        <v>26.54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1723.28</v>
      </c>
      <c r="D29" s="15">
        <f t="shared" si="1"/>
        <v>1452.82</v>
      </c>
      <c r="E29" s="15">
        <f t="shared" si="1"/>
        <v>364.49</v>
      </c>
      <c r="F29" s="15">
        <f t="shared" si="1"/>
        <v>57.330000000000005</v>
      </c>
      <c r="G29" s="15">
        <f t="shared" si="1"/>
        <v>11.18</v>
      </c>
      <c r="H29" s="15">
        <f t="shared" si="1"/>
        <v>47.95</v>
      </c>
      <c r="I29" s="15">
        <f t="shared" si="1"/>
        <v>65.52</v>
      </c>
      <c r="J29" s="15">
        <f t="shared" si="1"/>
        <v>33.32</v>
      </c>
      <c r="K29" s="15">
        <f t="shared" si="1"/>
        <v>14.59</v>
      </c>
      <c r="L29" s="15">
        <f t="shared" si="1"/>
        <v>3.14</v>
      </c>
      <c r="M29" s="15">
        <f t="shared" si="1"/>
        <v>263.16000000000003</v>
      </c>
      <c r="N29" s="16">
        <f t="shared" si="1"/>
        <v>4036.7799999999997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3892.0800000000031</v>
      </c>
      <c r="D18" s="11">
        <v>500.23000000000019</v>
      </c>
      <c r="E18" s="11">
        <v>154.47000000000006</v>
      </c>
      <c r="F18" s="11">
        <v>0</v>
      </c>
      <c r="G18" s="11">
        <v>0</v>
      </c>
      <c r="H18" s="11">
        <v>69.959999999999994</v>
      </c>
      <c r="I18" s="11">
        <v>57.510000000000005</v>
      </c>
      <c r="J18" s="11">
        <v>5.32</v>
      </c>
      <c r="K18" s="11">
        <v>0</v>
      </c>
      <c r="L18" s="11">
        <v>0</v>
      </c>
      <c r="M18" s="11">
        <v>119.68</v>
      </c>
      <c r="N18" s="12">
        <f t="shared" ref="N18:N28" si="0">SUM(C18:M18)</f>
        <v>4799.2500000000036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581.61999999999989</v>
      </c>
      <c r="D19" s="11">
        <v>2897.0300000000007</v>
      </c>
      <c r="E19" s="11">
        <v>12.19</v>
      </c>
      <c r="F19" s="11">
        <v>0</v>
      </c>
      <c r="G19" s="11">
        <v>0</v>
      </c>
      <c r="H19" s="11">
        <v>0</v>
      </c>
      <c r="I19" s="11">
        <v>21.75</v>
      </c>
      <c r="J19" s="11">
        <v>22.84</v>
      </c>
      <c r="K19" s="11">
        <v>0</v>
      </c>
      <c r="L19" s="11">
        <v>12.54</v>
      </c>
      <c r="M19" s="11">
        <v>174.57999999999998</v>
      </c>
      <c r="N19" s="12">
        <f t="shared" si="0"/>
        <v>3722.5500000000006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250.04000000000008</v>
      </c>
      <c r="D20" s="11">
        <v>32.450000000000003</v>
      </c>
      <c r="E20" s="11">
        <v>460.32000000000011</v>
      </c>
      <c r="F20" s="11">
        <v>19.259999999999998</v>
      </c>
      <c r="G20" s="11">
        <v>0</v>
      </c>
      <c r="H20" s="11">
        <v>0</v>
      </c>
      <c r="I20" s="11">
        <v>0</v>
      </c>
      <c r="J20" s="11">
        <v>23.04</v>
      </c>
      <c r="K20" s="11">
        <v>0</v>
      </c>
      <c r="L20" s="11">
        <v>0</v>
      </c>
      <c r="M20" s="11">
        <v>3.2</v>
      </c>
      <c r="N20" s="12">
        <f t="shared" si="0"/>
        <v>788.31000000000017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9.36</v>
      </c>
      <c r="D22" s="11">
        <v>7.38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16.739999999999998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6.18</v>
      </c>
      <c r="D23" s="11">
        <v>3.04</v>
      </c>
      <c r="E23" s="11">
        <v>0</v>
      </c>
      <c r="F23" s="11">
        <v>0</v>
      </c>
      <c r="G23" s="11">
        <v>2.67</v>
      </c>
      <c r="H23" s="11">
        <v>9</v>
      </c>
      <c r="I23" s="11">
        <v>4.93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25.82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92.72</v>
      </c>
      <c r="D24" s="11">
        <v>18.18</v>
      </c>
      <c r="E24" s="11">
        <v>0</v>
      </c>
      <c r="F24" s="11">
        <v>0</v>
      </c>
      <c r="G24" s="11">
        <v>0</v>
      </c>
      <c r="H24" s="11">
        <v>0</v>
      </c>
      <c r="I24" s="11">
        <v>65.469999999999985</v>
      </c>
      <c r="J24" s="11">
        <v>5.48</v>
      </c>
      <c r="K24" s="11">
        <v>0</v>
      </c>
      <c r="L24" s="11">
        <v>0</v>
      </c>
      <c r="M24" s="11">
        <v>7.56</v>
      </c>
      <c r="N24" s="12">
        <f t="shared" si="0"/>
        <v>189.41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39.32</v>
      </c>
      <c r="D25" s="11">
        <v>9.52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23.900000000000002</v>
      </c>
      <c r="K25" s="11">
        <v>0</v>
      </c>
      <c r="L25" s="11">
        <v>0</v>
      </c>
      <c r="M25" s="11">
        <v>27.73</v>
      </c>
      <c r="N25" s="12">
        <f t="shared" si="0"/>
        <v>100.47000000000001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3.25</v>
      </c>
      <c r="N26" s="12">
        <f t="shared" si="0"/>
        <v>3.25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3.26</v>
      </c>
      <c r="D27" s="11">
        <v>5.88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5.74</v>
      </c>
      <c r="M27" s="11">
        <v>21.94</v>
      </c>
      <c r="N27" s="12">
        <f t="shared" si="0"/>
        <v>36.82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23.6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1.47</v>
      </c>
      <c r="M28" s="11">
        <v>12.02</v>
      </c>
      <c r="N28" s="12">
        <f t="shared" si="0"/>
        <v>37.090000000000003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4898.180000000003</v>
      </c>
      <c r="D29" s="15">
        <f t="shared" si="1"/>
        <v>3473.7100000000005</v>
      </c>
      <c r="E29" s="15">
        <f t="shared" si="1"/>
        <v>626.98000000000013</v>
      </c>
      <c r="F29" s="15">
        <f t="shared" si="1"/>
        <v>19.259999999999998</v>
      </c>
      <c r="G29" s="15">
        <f t="shared" si="1"/>
        <v>2.67</v>
      </c>
      <c r="H29" s="15">
        <f t="shared" si="1"/>
        <v>78.959999999999994</v>
      </c>
      <c r="I29" s="15">
        <f t="shared" si="1"/>
        <v>149.65999999999997</v>
      </c>
      <c r="J29" s="15">
        <f t="shared" si="1"/>
        <v>80.580000000000013</v>
      </c>
      <c r="K29" s="15">
        <f t="shared" si="1"/>
        <v>0</v>
      </c>
      <c r="L29" s="15">
        <f t="shared" si="1"/>
        <v>19.75</v>
      </c>
      <c r="M29" s="15">
        <f t="shared" si="1"/>
        <v>369.96</v>
      </c>
      <c r="N29" s="16">
        <f t="shared" si="1"/>
        <v>9719.7100000000028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6032</v>
      </c>
      <c r="D18" s="11">
        <v>761</v>
      </c>
      <c r="E18" s="11">
        <v>266</v>
      </c>
      <c r="F18" s="11">
        <v>0</v>
      </c>
      <c r="G18" s="11">
        <v>0</v>
      </c>
      <c r="H18" s="11">
        <v>30</v>
      </c>
      <c r="I18" s="11">
        <v>146</v>
      </c>
      <c r="J18" s="11">
        <v>46</v>
      </c>
      <c r="K18" s="11">
        <v>0</v>
      </c>
      <c r="L18" s="11">
        <v>0</v>
      </c>
      <c r="M18" s="11">
        <v>201</v>
      </c>
      <c r="N18" s="12">
        <v>7481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666</v>
      </c>
      <c r="D19" s="11">
        <v>3840</v>
      </c>
      <c r="E19" s="11">
        <v>57</v>
      </c>
      <c r="F19" s="11">
        <v>0</v>
      </c>
      <c r="G19" s="11">
        <v>0</v>
      </c>
      <c r="H19" s="11">
        <v>12</v>
      </c>
      <c r="I19" s="11">
        <v>47</v>
      </c>
      <c r="J19" s="11">
        <v>40</v>
      </c>
      <c r="K19" s="11">
        <v>0</v>
      </c>
      <c r="L19" s="11">
        <v>54</v>
      </c>
      <c r="M19" s="11">
        <v>285</v>
      </c>
      <c r="N19" s="12">
        <v>5001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227</v>
      </c>
      <c r="D20" s="11">
        <v>24</v>
      </c>
      <c r="E20" s="11">
        <v>1347</v>
      </c>
      <c r="F20" s="11">
        <v>21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20</v>
      </c>
      <c r="N20" s="12">
        <v>1638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26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</v>
      </c>
      <c r="N21" s="12">
        <v>34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0</v>
      </c>
      <c r="F22" s="11">
        <v>0</v>
      </c>
      <c r="G22" s="11">
        <v>20</v>
      </c>
      <c r="H22" s="11">
        <v>6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52</v>
      </c>
      <c r="D23" s="11">
        <v>4</v>
      </c>
      <c r="E23" s="11">
        <v>0</v>
      </c>
      <c r="F23" s="11">
        <v>8</v>
      </c>
      <c r="G23" s="11">
        <v>6</v>
      </c>
      <c r="H23" s="11">
        <v>47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117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71</v>
      </c>
      <c r="D24" s="11">
        <v>7</v>
      </c>
      <c r="E24" s="11">
        <v>0</v>
      </c>
      <c r="F24" s="11">
        <v>0</v>
      </c>
      <c r="G24" s="11">
        <v>0</v>
      </c>
      <c r="H24" s="11">
        <v>0</v>
      </c>
      <c r="I24" s="11">
        <v>116</v>
      </c>
      <c r="J24" s="11">
        <v>0</v>
      </c>
      <c r="K24" s="11">
        <v>0</v>
      </c>
      <c r="L24" s="11">
        <v>0</v>
      </c>
      <c r="M24" s="11">
        <v>0</v>
      </c>
      <c r="N24" s="12">
        <v>194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93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18</v>
      </c>
      <c r="J25" s="11">
        <v>80</v>
      </c>
      <c r="K25" s="11">
        <v>0</v>
      </c>
      <c r="L25" s="11">
        <v>0</v>
      </c>
      <c r="M25" s="11">
        <v>18</v>
      </c>
      <c r="N25" s="12">
        <v>210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13</v>
      </c>
      <c r="L26" s="11">
        <v>0</v>
      </c>
      <c r="M26" s="11">
        <v>3</v>
      </c>
      <c r="N26" s="12">
        <v>19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13</v>
      </c>
      <c r="D27" s="11">
        <v>10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10</v>
      </c>
      <c r="M27" s="11">
        <v>7</v>
      </c>
      <c r="N27" s="12">
        <v>40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10</v>
      </c>
      <c r="D28" s="11">
        <v>20</v>
      </c>
      <c r="E28" s="11">
        <v>0</v>
      </c>
      <c r="F28" s="11">
        <v>8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19</v>
      </c>
      <c r="N28" s="12">
        <v>57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7171</v>
      </c>
      <c r="D29" s="15">
        <v>4664</v>
      </c>
      <c r="E29" s="15">
        <v>1670</v>
      </c>
      <c r="F29" s="15">
        <v>63</v>
      </c>
      <c r="G29" s="15">
        <v>26</v>
      </c>
      <c r="H29" s="15">
        <v>95</v>
      </c>
      <c r="I29" s="15">
        <v>327</v>
      </c>
      <c r="J29" s="15">
        <v>167</v>
      </c>
      <c r="K29" s="15">
        <v>13</v>
      </c>
      <c r="L29" s="15">
        <v>64</v>
      </c>
      <c r="M29" s="15">
        <v>561</v>
      </c>
      <c r="N29" s="16">
        <v>14820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11390.540000000003</v>
      </c>
      <c r="D18" s="11">
        <v>1386.7400000000007</v>
      </c>
      <c r="E18" s="11">
        <v>451.53999999999996</v>
      </c>
      <c r="F18" s="11">
        <v>15.97</v>
      </c>
      <c r="G18" s="11">
        <v>8.24</v>
      </c>
      <c r="H18" s="11">
        <v>76.88000000000001</v>
      </c>
      <c r="I18" s="11">
        <v>246.12000000000006</v>
      </c>
      <c r="J18" s="11">
        <v>55.160000000000011</v>
      </c>
      <c r="K18" s="11">
        <v>0</v>
      </c>
      <c r="L18" s="11">
        <v>0</v>
      </c>
      <c r="M18" s="11">
        <v>439.47000000000008</v>
      </c>
      <c r="N18" s="12">
        <f t="shared" ref="N18:N28" si="0">SUM(C18:M18)</f>
        <v>14070.660000000002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1515.3799999999997</v>
      </c>
      <c r="D19" s="11">
        <v>8283.9600000000082</v>
      </c>
      <c r="E19" s="11">
        <v>115.02999999999999</v>
      </c>
      <c r="F19" s="11">
        <v>0</v>
      </c>
      <c r="G19" s="11">
        <v>8.32</v>
      </c>
      <c r="H19" s="11">
        <v>12</v>
      </c>
      <c r="I19" s="11">
        <v>100.81</v>
      </c>
      <c r="J19" s="11">
        <v>47.349999999999994</v>
      </c>
      <c r="K19" s="11">
        <v>0</v>
      </c>
      <c r="L19" s="11">
        <v>59.21</v>
      </c>
      <c r="M19" s="11">
        <v>438.67999999999984</v>
      </c>
      <c r="N19" s="12">
        <f t="shared" si="0"/>
        <v>10580.740000000007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459.92</v>
      </c>
      <c r="D20" s="11">
        <v>91.12</v>
      </c>
      <c r="E20" s="11">
        <v>2378.7300000000005</v>
      </c>
      <c r="F20" s="11">
        <v>47.14</v>
      </c>
      <c r="G20" s="11">
        <v>0</v>
      </c>
      <c r="H20" s="11">
        <v>0</v>
      </c>
      <c r="I20" s="11">
        <v>0</v>
      </c>
      <c r="J20" s="11">
        <v>23.04</v>
      </c>
      <c r="K20" s="11">
        <v>0</v>
      </c>
      <c r="L20" s="11">
        <v>0</v>
      </c>
      <c r="M20" s="11">
        <v>55.929999999999993</v>
      </c>
      <c r="N20" s="12">
        <f t="shared" si="0"/>
        <v>3055.88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13.89</v>
      </c>
      <c r="E21" s="11">
        <v>51.03</v>
      </c>
      <c r="F21" s="11">
        <v>43.57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8.11</v>
      </c>
      <c r="N21" s="12">
        <f t="shared" si="0"/>
        <v>116.60000000000001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40.72</v>
      </c>
      <c r="D22" s="11">
        <v>7.38</v>
      </c>
      <c r="E22" s="11">
        <v>0</v>
      </c>
      <c r="F22" s="11">
        <v>0</v>
      </c>
      <c r="G22" s="11">
        <v>16.68</v>
      </c>
      <c r="H22" s="11">
        <v>16.310000000000002</v>
      </c>
      <c r="I22" s="11">
        <v>0</v>
      </c>
      <c r="J22" s="11">
        <v>0</v>
      </c>
      <c r="K22" s="11">
        <v>0</v>
      </c>
      <c r="L22" s="11">
        <v>0</v>
      </c>
      <c r="M22" s="11">
        <v>5.85</v>
      </c>
      <c r="N22" s="12">
        <f t="shared" si="0"/>
        <v>86.94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106.84</v>
      </c>
      <c r="D23" s="11">
        <v>23.8</v>
      </c>
      <c r="E23" s="11">
        <v>9.91</v>
      </c>
      <c r="F23" s="11">
        <v>8.02</v>
      </c>
      <c r="G23" s="11">
        <v>8.9599999999999991</v>
      </c>
      <c r="H23" s="11">
        <v>65.97</v>
      </c>
      <c r="I23" s="11">
        <v>7.7899999999999991</v>
      </c>
      <c r="J23" s="11">
        <v>0</v>
      </c>
      <c r="K23" s="11">
        <v>0</v>
      </c>
      <c r="L23" s="11">
        <v>0</v>
      </c>
      <c r="M23" s="11">
        <v>2.86</v>
      </c>
      <c r="N23" s="12">
        <f t="shared" si="0"/>
        <v>234.15000000000003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248.76</v>
      </c>
      <c r="D24" s="11">
        <v>52.230000000000004</v>
      </c>
      <c r="E24" s="11">
        <v>7.3</v>
      </c>
      <c r="F24" s="11">
        <v>0</v>
      </c>
      <c r="G24" s="11">
        <v>0</v>
      </c>
      <c r="H24" s="11">
        <v>0</v>
      </c>
      <c r="I24" s="11">
        <v>210.53000000000003</v>
      </c>
      <c r="J24" s="11">
        <v>5.48</v>
      </c>
      <c r="K24" s="11">
        <v>0</v>
      </c>
      <c r="L24" s="11">
        <v>0</v>
      </c>
      <c r="M24" s="11">
        <v>14.989999999999998</v>
      </c>
      <c r="N24" s="12">
        <f t="shared" si="0"/>
        <v>539.29000000000008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97.06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28.93</v>
      </c>
      <c r="J25" s="11">
        <v>193.34999999999997</v>
      </c>
      <c r="K25" s="11">
        <v>0</v>
      </c>
      <c r="L25" s="11">
        <v>0</v>
      </c>
      <c r="M25" s="11">
        <v>37.619999999999997</v>
      </c>
      <c r="N25" s="12">
        <f t="shared" si="0"/>
        <v>356.96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7.77</v>
      </c>
      <c r="D26" s="11">
        <v>7.04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42.540000000000006</v>
      </c>
      <c r="L26" s="11">
        <v>0</v>
      </c>
      <c r="M26" s="11">
        <v>24.16</v>
      </c>
      <c r="N26" s="12">
        <f t="shared" si="0"/>
        <v>81.510000000000005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8.68</v>
      </c>
      <c r="D27" s="11">
        <v>42.540000000000006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32.99</v>
      </c>
      <c r="M27" s="11">
        <v>38.61</v>
      </c>
      <c r="N27" s="12">
        <f t="shared" si="0"/>
        <v>122.82000000000001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54.97</v>
      </c>
      <c r="D28" s="11">
        <v>57.23</v>
      </c>
      <c r="E28" s="11">
        <v>0</v>
      </c>
      <c r="F28" s="11">
        <v>8.11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1.47</v>
      </c>
      <c r="M28" s="11">
        <v>23.41</v>
      </c>
      <c r="N28" s="12">
        <f t="shared" si="0"/>
        <v>145.19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13930.640000000001</v>
      </c>
      <c r="D29" s="15">
        <f t="shared" si="1"/>
        <v>9965.9300000000076</v>
      </c>
      <c r="E29" s="15">
        <f t="shared" si="1"/>
        <v>3013.5400000000004</v>
      </c>
      <c r="F29" s="15">
        <f t="shared" si="1"/>
        <v>122.81</v>
      </c>
      <c r="G29" s="15">
        <f t="shared" si="1"/>
        <v>42.2</v>
      </c>
      <c r="H29" s="15">
        <f t="shared" si="1"/>
        <v>171.16000000000003</v>
      </c>
      <c r="I29" s="15">
        <f t="shared" si="1"/>
        <v>594.18000000000006</v>
      </c>
      <c r="J29" s="15">
        <f t="shared" si="1"/>
        <v>324.38</v>
      </c>
      <c r="K29" s="15">
        <f t="shared" si="1"/>
        <v>42.540000000000006</v>
      </c>
      <c r="L29" s="15">
        <f t="shared" si="1"/>
        <v>93.67</v>
      </c>
      <c r="M29" s="15">
        <f t="shared" si="1"/>
        <v>1089.6899999999998</v>
      </c>
      <c r="N29" s="16">
        <f t="shared" si="1"/>
        <v>29390.740000000005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1051.0699999999995</v>
      </c>
      <c r="D18" s="11">
        <v>112.53</v>
      </c>
      <c r="E18" s="11">
        <v>11.51</v>
      </c>
      <c r="F18" s="11">
        <v>15.97</v>
      </c>
      <c r="G18" s="11">
        <v>0</v>
      </c>
      <c r="H18" s="11">
        <v>21.7</v>
      </c>
      <c r="I18" s="11">
        <v>38.35</v>
      </c>
      <c r="J18" s="11">
        <v>11.23</v>
      </c>
      <c r="K18" s="11">
        <v>0</v>
      </c>
      <c r="L18" s="11">
        <v>0</v>
      </c>
      <c r="M18" s="11">
        <v>76.16</v>
      </c>
      <c r="N18" s="12">
        <f t="shared" ref="N18:N28" si="0">SUM(C18:M18)</f>
        <v>1338.5199999999995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192.37000000000003</v>
      </c>
      <c r="D19" s="11">
        <v>958.79000000000008</v>
      </c>
      <c r="E19" s="11">
        <v>15.38</v>
      </c>
      <c r="F19" s="11">
        <v>0</v>
      </c>
      <c r="G19" s="11">
        <v>8.32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76.149999999999991</v>
      </c>
      <c r="N19" s="12">
        <f t="shared" si="0"/>
        <v>1251.0100000000002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19.75</v>
      </c>
      <c r="D20" s="11">
        <v>23.69</v>
      </c>
      <c r="E20" s="11">
        <v>239.2</v>
      </c>
      <c r="F20" s="11">
        <v>16.5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10.87</v>
      </c>
      <c r="N20" s="12">
        <f t="shared" si="0"/>
        <v>310.01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13.89</v>
      </c>
      <c r="E21" s="11">
        <v>10.25</v>
      </c>
      <c r="F21" s="11">
        <v>17.350000000000001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41.49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19.2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19.2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8.620000000000001</v>
      </c>
      <c r="D23" s="11">
        <v>0</v>
      </c>
      <c r="E23" s="11">
        <v>9.91</v>
      </c>
      <c r="F23" s="11">
        <v>0</v>
      </c>
      <c r="G23" s="11">
        <v>2.86</v>
      </c>
      <c r="H23" s="11">
        <v>12.36</v>
      </c>
      <c r="I23" s="11">
        <v>2.86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36.61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54.28</v>
      </c>
      <c r="D24" s="11">
        <v>8.11</v>
      </c>
      <c r="E24" s="11">
        <v>0</v>
      </c>
      <c r="F24" s="11">
        <v>0</v>
      </c>
      <c r="G24" s="11">
        <v>0</v>
      </c>
      <c r="H24" s="11">
        <v>0</v>
      </c>
      <c r="I24" s="11">
        <v>16.2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78.59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10.469999999999999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8.11</v>
      </c>
      <c r="J25" s="11">
        <v>22.09</v>
      </c>
      <c r="K25" s="11">
        <v>0</v>
      </c>
      <c r="L25" s="11">
        <v>0</v>
      </c>
      <c r="M25" s="11">
        <v>8.11</v>
      </c>
      <c r="N25" s="12">
        <f t="shared" si="0"/>
        <v>48.78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4.5199999999999996</v>
      </c>
      <c r="D26" s="11">
        <v>7.04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14.59</v>
      </c>
      <c r="L26" s="11">
        <v>0</v>
      </c>
      <c r="M26" s="11">
        <v>5.79</v>
      </c>
      <c r="N26" s="12">
        <f t="shared" si="0"/>
        <v>31.939999999999998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17.82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3.14</v>
      </c>
      <c r="M27" s="11">
        <v>1.72</v>
      </c>
      <c r="N27" s="12">
        <f t="shared" si="0"/>
        <v>22.68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1360.2799999999995</v>
      </c>
      <c r="D29" s="15">
        <f t="shared" si="1"/>
        <v>1141.8700000000001</v>
      </c>
      <c r="E29" s="15">
        <f t="shared" si="1"/>
        <v>286.25</v>
      </c>
      <c r="F29" s="15">
        <f t="shared" si="1"/>
        <v>49.82</v>
      </c>
      <c r="G29" s="15">
        <f t="shared" si="1"/>
        <v>11.18</v>
      </c>
      <c r="H29" s="15">
        <f t="shared" si="1"/>
        <v>34.06</v>
      </c>
      <c r="I29" s="15">
        <f t="shared" si="1"/>
        <v>65.52</v>
      </c>
      <c r="J29" s="15">
        <f t="shared" si="1"/>
        <v>33.32</v>
      </c>
      <c r="K29" s="15">
        <f t="shared" si="1"/>
        <v>14.59</v>
      </c>
      <c r="L29" s="15">
        <f t="shared" si="1"/>
        <v>3.14</v>
      </c>
      <c r="M29" s="15">
        <f t="shared" si="1"/>
        <v>178.8</v>
      </c>
      <c r="N29" s="16">
        <f t="shared" si="1"/>
        <v>3178.83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65.27</v>
      </c>
      <c r="D18" s="11">
        <v>96.62</v>
      </c>
      <c r="E18" s="11">
        <v>44.37</v>
      </c>
      <c r="F18" s="11">
        <v>89.47</v>
      </c>
      <c r="G18" s="11">
        <v>12.04</v>
      </c>
      <c r="H18" s="11">
        <v>53.150000000000006</v>
      </c>
      <c r="I18" s="11">
        <v>15.41</v>
      </c>
      <c r="J18" s="11">
        <v>38.93</v>
      </c>
      <c r="K18" s="11">
        <v>36.619999999999997</v>
      </c>
      <c r="L18" s="11">
        <v>9.6199999999999992</v>
      </c>
      <c r="M18" s="11">
        <v>58.290000000000006</v>
      </c>
      <c r="N18" s="11">
        <v>53.169999999999995</v>
      </c>
      <c r="O18" s="11">
        <v>0</v>
      </c>
      <c r="P18" s="11">
        <v>43.599999999999994</v>
      </c>
      <c r="Q18" s="11">
        <v>101.09</v>
      </c>
      <c r="R18" s="11">
        <v>58.519999999999996</v>
      </c>
      <c r="S18" s="11">
        <v>31.070000000000004</v>
      </c>
      <c r="T18" s="11">
        <v>53.41</v>
      </c>
      <c r="U18" s="11">
        <v>71.11</v>
      </c>
      <c r="V18" s="11">
        <v>7.94</v>
      </c>
      <c r="W18" s="11">
        <v>0</v>
      </c>
      <c r="X18" s="11">
        <v>0</v>
      </c>
      <c r="Y18" s="12">
        <f t="shared" ref="Y18:Y39" si="0">SUM(C18:X18)</f>
        <v>939.70000000000016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38.33</v>
      </c>
      <c r="D19" s="11">
        <v>0</v>
      </c>
      <c r="E19" s="11">
        <v>0</v>
      </c>
      <c r="F19" s="11">
        <v>9.4600000000000009</v>
      </c>
      <c r="G19" s="11">
        <v>25.43</v>
      </c>
      <c r="H19" s="11">
        <v>37.370000000000005</v>
      </c>
      <c r="I19" s="11">
        <v>0</v>
      </c>
      <c r="J19" s="11">
        <v>0</v>
      </c>
      <c r="K19" s="11">
        <v>0</v>
      </c>
      <c r="L19" s="11">
        <v>13.25</v>
      </c>
      <c r="M19" s="11">
        <v>26.62</v>
      </c>
      <c r="N19" s="11">
        <v>0</v>
      </c>
      <c r="O19" s="11">
        <v>0</v>
      </c>
      <c r="P19" s="11">
        <v>0</v>
      </c>
      <c r="Q19" s="11">
        <v>0</v>
      </c>
      <c r="R19" s="11">
        <v>13.14</v>
      </c>
      <c r="S19" s="11">
        <v>0</v>
      </c>
      <c r="T19" s="11">
        <v>23.73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187.33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86.63000000000001</v>
      </c>
      <c r="D20" s="11">
        <v>15.24</v>
      </c>
      <c r="E20" s="11">
        <v>0</v>
      </c>
      <c r="F20" s="11">
        <v>53.779999999999994</v>
      </c>
      <c r="G20" s="11">
        <v>36.090000000000003</v>
      </c>
      <c r="H20" s="11">
        <v>22.53</v>
      </c>
      <c r="I20" s="11">
        <v>0</v>
      </c>
      <c r="J20" s="11">
        <v>23.77</v>
      </c>
      <c r="K20" s="11">
        <v>0</v>
      </c>
      <c r="L20" s="11">
        <v>12.8</v>
      </c>
      <c r="M20" s="11">
        <v>0</v>
      </c>
      <c r="N20" s="11">
        <v>0</v>
      </c>
      <c r="O20" s="11">
        <v>0</v>
      </c>
      <c r="P20" s="11">
        <v>0</v>
      </c>
      <c r="Q20" s="11">
        <v>12.19</v>
      </c>
      <c r="R20" s="11">
        <v>72.64</v>
      </c>
      <c r="S20" s="11">
        <v>0</v>
      </c>
      <c r="T20" s="11">
        <v>0</v>
      </c>
      <c r="U20" s="11">
        <v>17.14</v>
      </c>
      <c r="V20" s="11">
        <v>0</v>
      </c>
      <c r="W20" s="11">
        <v>0</v>
      </c>
      <c r="X20" s="11">
        <v>0</v>
      </c>
      <c r="Y20" s="12">
        <f t="shared" si="0"/>
        <v>352.81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6.88</v>
      </c>
      <c r="D21" s="11">
        <v>6.85</v>
      </c>
      <c r="E21" s="11">
        <v>0</v>
      </c>
      <c r="F21" s="11">
        <v>6.57</v>
      </c>
      <c r="G21" s="11">
        <v>6.49</v>
      </c>
      <c r="H21" s="11">
        <v>0</v>
      </c>
      <c r="I21" s="11">
        <v>0</v>
      </c>
      <c r="J21" s="11">
        <v>0</v>
      </c>
      <c r="K21" s="11">
        <v>0</v>
      </c>
      <c r="L21" s="11">
        <v>21.81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48.599999999999994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23.03</v>
      </c>
      <c r="D22" s="11">
        <v>13.18</v>
      </c>
      <c r="E22" s="11">
        <v>14.42</v>
      </c>
      <c r="F22" s="11">
        <v>15.35</v>
      </c>
      <c r="G22" s="11">
        <v>41.09</v>
      </c>
      <c r="H22" s="11">
        <v>11.21</v>
      </c>
      <c r="I22" s="11">
        <v>0</v>
      </c>
      <c r="J22" s="11">
        <v>22.32</v>
      </c>
      <c r="K22" s="11">
        <v>0</v>
      </c>
      <c r="L22" s="11">
        <v>16.91</v>
      </c>
      <c r="M22" s="11">
        <v>21.78</v>
      </c>
      <c r="N22" s="11">
        <v>0</v>
      </c>
      <c r="O22" s="11">
        <v>0</v>
      </c>
      <c r="P22" s="11">
        <v>0</v>
      </c>
      <c r="Q22" s="11">
        <v>32.35</v>
      </c>
      <c r="R22" s="11">
        <v>17.259999999999998</v>
      </c>
      <c r="S22" s="11">
        <v>0</v>
      </c>
      <c r="T22" s="11">
        <v>0</v>
      </c>
      <c r="U22" s="11">
        <v>8.25</v>
      </c>
      <c r="V22" s="11">
        <v>9.25</v>
      </c>
      <c r="W22" s="11">
        <v>10.34</v>
      </c>
      <c r="X22" s="11">
        <v>0</v>
      </c>
      <c r="Y22" s="12">
        <f t="shared" si="0"/>
        <v>256.73999999999995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18.600000000000001</v>
      </c>
      <c r="E23" s="11">
        <v>20.09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9.9499999999999993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48.64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13.5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17.02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5.83</v>
      </c>
      <c r="T24" s="11">
        <v>0</v>
      </c>
      <c r="U24" s="11">
        <v>11.22</v>
      </c>
      <c r="V24" s="11">
        <v>0</v>
      </c>
      <c r="W24" s="11">
        <v>0</v>
      </c>
      <c r="X24" s="11">
        <v>0</v>
      </c>
      <c r="Y24" s="12">
        <f t="shared" si="0"/>
        <v>47.57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8.39</v>
      </c>
      <c r="D25" s="11">
        <v>7.17</v>
      </c>
      <c r="E25" s="11">
        <v>0</v>
      </c>
      <c r="F25" s="11">
        <v>0</v>
      </c>
      <c r="G25" s="11">
        <v>0</v>
      </c>
      <c r="H25" s="11">
        <v>20.09</v>
      </c>
      <c r="I25" s="11">
        <v>0</v>
      </c>
      <c r="J25" s="11">
        <v>0</v>
      </c>
      <c r="K25" s="11">
        <v>20.88</v>
      </c>
      <c r="L25" s="11">
        <v>19.14</v>
      </c>
      <c r="M25" s="11">
        <v>7.55</v>
      </c>
      <c r="N25" s="11">
        <v>10.44</v>
      </c>
      <c r="O25" s="11">
        <v>0</v>
      </c>
      <c r="P25" s="11">
        <v>0</v>
      </c>
      <c r="Q25" s="11">
        <v>8.31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101.97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7.22</v>
      </c>
      <c r="E26" s="11">
        <v>0</v>
      </c>
      <c r="F26" s="11">
        <v>24.56</v>
      </c>
      <c r="G26" s="11">
        <v>14.26</v>
      </c>
      <c r="H26" s="11">
        <v>21.740000000000002</v>
      </c>
      <c r="I26" s="11">
        <v>38.340000000000003</v>
      </c>
      <c r="J26" s="11">
        <v>43.899999999999991</v>
      </c>
      <c r="K26" s="11">
        <v>30.549999999999997</v>
      </c>
      <c r="L26" s="11">
        <v>22.77</v>
      </c>
      <c r="M26" s="11">
        <v>29.799999999999997</v>
      </c>
      <c r="N26" s="11">
        <v>45.28</v>
      </c>
      <c r="O26" s="11">
        <v>0</v>
      </c>
      <c r="P26" s="11">
        <v>10.59</v>
      </c>
      <c r="Q26" s="11">
        <v>0</v>
      </c>
      <c r="R26" s="11">
        <v>10.47</v>
      </c>
      <c r="S26" s="11">
        <v>0</v>
      </c>
      <c r="T26" s="11">
        <v>0</v>
      </c>
      <c r="U26" s="11">
        <v>0</v>
      </c>
      <c r="V26" s="11">
        <v>0</v>
      </c>
      <c r="W26" s="11">
        <v>6.55</v>
      </c>
      <c r="X26" s="11">
        <v>0</v>
      </c>
      <c r="Y26" s="12">
        <f t="shared" si="0"/>
        <v>306.02999999999997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20.189999999999998</v>
      </c>
      <c r="L27" s="11">
        <v>20.14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40.33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13.79</v>
      </c>
      <c r="D28" s="11">
        <v>0</v>
      </c>
      <c r="E28" s="11">
        <v>9.76</v>
      </c>
      <c r="F28" s="11">
        <v>11.33</v>
      </c>
      <c r="G28" s="11">
        <v>6.82</v>
      </c>
      <c r="H28" s="11">
        <v>4.5599999999999996</v>
      </c>
      <c r="I28" s="11">
        <v>4.95</v>
      </c>
      <c r="J28" s="11">
        <v>8.15</v>
      </c>
      <c r="K28" s="11">
        <v>0</v>
      </c>
      <c r="L28" s="11">
        <v>16.649999999999999</v>
      </c>
      <c r="M28" s="11">
        <v>32.54</v>
      </c>
      <c r="N28" s="11">
        <v>23.16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131.70999999999998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10.91</v>
      </c>
      <c r="L29" s="11">
        <v>6.82</v>
      </c>
      <c r="M29" s="11">
        <v>10.79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28.52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23.6</v>
      </c>
      <c r="D31" s="11">
        <v>0</v>
      </c>
      <c r="E31" s="11">
        <v>6.02</v>
      </c>
      <c r="F31" s="11">
        <v>0</v>
      </c>
      <c r="G31" s="11">
        <v>12.71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10.78</v>
      </c>
      <c r="S31" s="11">
        <v>0</v>
      </c>
      <c r="T31" s="11">
        <v>9.27</v>
      </c>
      <c r="U31" s="11">
        <v>10.38</v>
      </c>
      <c r="V31" s="11">
        <v>0</v>
      </c>
      <c r="W31" s="11">
        <v>0</v>
      </c>
      <c r="X31" s="11">
        <v>0</v>
      </c>
      <c r="Y31" s="12">
        <f t="shared" si="0"/>
        <v>72.759999999999991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10.84</v>
      </c>
      <c r="D32" s="11">
        <v>8.41</v>
      </c>
      <c r="E32" s="11">
        <v>6.47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39.06</v>
      </c>
      <c r="Q32" s="11">
        <v>8.73</v>
      </c>
      <c r="R32" s="11">
        <v>8.93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82.44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13.44</v>
      </c>
      <c r="D33" s="11">
        <v>32.070000000000007</v>
      </c>
      <c r="E33" s="11">
        <v>14.42</v>
      </c>
      <c r="F33" s="11">
        <v>10.44</v>
      </c>
      <c r="G33" s="11">
        <v>0</v>
      </c>
      <c r="H33" s="11">
        <v>27.55</v>
      </c>
      <c r="I33" s="11">
        <v>0</v>
      </c>
      <c r="J33" s="11">
        <v>0</v>
      </c>
      <c r="K33" s="11">
        <v>13.43</v>
      </c>
      <c r="L33" s="11">
        <v>0</v>
      </c>
      <c r="M33" s="11">
        <v>0</v>
      </c>
      <c r="N33" s="11">
        <v>0</v>
      </c>
      <c r="O33" s="11">
        <v>0</v>
      </c>
      <c r="P33" s="11">
        <v>23.11</v>
      </c>
      <c r="Q33" s="11">
        <v>14.530000000000001</v>
      </c>
      <c r="R33" s="11">
        <v>30.29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179.27999999999997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9.5500000000000007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9.5500000000000007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13.26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13.96</v>
      </c>
      <c r="U35" s="11">
        <v>52.67</v>
      </c>
      <c r="V35" s="11">
        <v>0</v>
      </c>
      <c r="W35" s="11">
        <v>0</v>
      </c>
      <c r="X35" s="11">
        <v>0</v>
      </c>
      <c r="Y35" s="12">
        <f t="shared" si="0"/>
        <v>79.89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5.17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9.27</v>
      </c>
      <c r="Q36" s="11">
        <v>0</v>
      </c>
      <c r="R36" s="11">
        <v>0</v>
      </c>
      <c r="S36" s="11">
        <v>0</v>
      </c>
      <c r="T36" s="11">
        <v>13.27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27.71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316.95999999999998</v>
      </c>
      <c r="D40" s="15">
        <f t="shared" si="1"/>
        <v>205.35999999999996</v>
      </c>
      <c r="E40" s="15">
        <f t="shared" si="1"/>
        <v>125.1</v>
      </c>
      <c r="F40" s="15">
        <f t="shared" si="1"/>
        <v>220.96</v>
      </c>
      <c r="G40" s="15">
        <f t="shared" si="1"/>
        <v>160.1</v>
      </c>
      <c r="H40" s="15">
        <f t="shared" si="1"/>
        <v>198.20000000000005</v>
      </c>
      <c r="I40" s="15">
        <f t="shared" si="1"/>
        <v>58.7</v>
      </c>
      <c r="J40" s="15">
        <f t="shared" si="1"/>
        <v>137.07000000000002</v>
      </c>
      <c r="K40" s="15">
        <f t="shared" si="1"/>
        <v>159.54999999999998</v>
      </c>
      <c r="L40" s="15">
        <f t="shared" si="1"/>
        <v>159.91</v>
      </c>
      <c r="M40" s="15">
        <f t="shared" si="1"/>
        <v>187.37</v>
      </c>
      <c r="N40" s="15">
        <f t="shared" si="1"/>
        <v>132.04999999999998</v>
      </c>
      <c r="O40" s="15">
        <f t="shared" si="1"/>
        <v>0</v>
      </c>
      <c r="P40" s="15">
        <f t="shared" si="1"/>
        <v>125.63</v>
      </c>
      <c r="Q40" s="15">
        <f t="shared" si="1"/>
        <v>177.2</v>
      </c>
      <c r="R40" s="15">
        <f t="shared" si="1"/>
        <v>222.03</v>
      </c>
      <c r="S40" s="15">
        <f t="shared" si="1"/>
        <v>36.900000000000006</v>
      </c>
      <c r="T40" s="15">
        <f t="shared" si="1"/>
        <v>113.64</v>
      </c>
      <c r="U40" s="15">
        <f t="shared" si="1"/>
        <v>170.76999999999998</v>
      </c>
      <c r="V40" s="15">
        <f t="shared" si="1"/>
        <v>17.190000000000001</v>
      </c>
      <c r="W40" s="15">
        <f t="shared" si="1"/>
        <v>16.89</v>
      </c>
      <c r="X40" s="15">
        <f t="shared" si="1"/>
        <v>0</v>
      </c>
      <c r="Y40" s="16">
        <f t="shared" si="1"/>
        <v>2941.5800000000004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2644.5600000000027</v>
      </c>
      <c r="D18" s="11">
        <v>349.90000000000009</v>
      </c>
      <c r="E18" s="11">
        <v>120.81</v>
      </c>
      <c r="F18" s="11">
        <v>0</v>
      </c>
      <c r="G18" s="11">
        <v>0</v>
      </c>
      <c r="H18" s="11">
        <v>25.36</v>
      </c>
      <c r="I18" s="11">
        <v>43.480000000000004</v>
      </c>
      <c r="J18" s="11">
        <v>5.32</v>
      </c>
      <c r="K18" s="11">
        <v>0</v>
      </c>
      <c r="L18" s="11">
        <v>0</v>
      </c>
      <c r="M18" s="11">
        <v>113.22</v>
      </c>
      <c r="N18" s="12">
        <f t="shared" ref="N18:N28" si="0">SUM(C18:M18)</f>
        <v>3302.6500000000028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442.08999999999992</v>
      </c>
      <c r="D19" s="11">
        <v>1811.2800000000002</v>
      </c>
      <c r="E19" s="11">
        <v>12.19</v>
      </c>
      <c r="F19" s="11">
        <v>0</v>
      </c>
      <c r="G19" s="11">
        <v>0</v>
      </c>
      <c r="H19" s="11">
        <v>0</v>
      </c>
      <c r="I19" s="11">
        <v>16.52</v>
      </c>
      <c r="J19" s="11">
        <v>12.44</v>
      </c>
      <c r="K19" s="11">
        <v>0</v>
      </c>
      <c r="L19" s="11">
        <v>12.54</v>
      </c>
      <c r="M19" s="11">
        <v>89.780000000000015</v>
      </c>
      <c r="N19" s="12">
        <f t="shared" si="0"/>
        <v>2396.84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160.12</v>
      </c>
      <c r="D20" s="11">
        <v>23.919999999999998</v>
      </c>
      <c r="E20" s="11">
        <v>281.46999999999991</v>
      </c>
      <c r="F20" s="11">
        <v>9.81</v>
      </c>
      <c r="G20" s="11">
        <v>0</v>
      </c>
      <c r="H20" s="11">
        <v>0</v>
      </c>
      <c r="I20" s="11">
        <v>0</v>
      </c>
      <c r="J20" s="11">
        <v>23.04</v>
      </c>
      <c r="K20" s="11">
        <v>0</v>
      </c>
      <c r="L20" s="11">
        <v>0</v>
      </c>
      <c r="M20" s="11">
        <v>3.2</v>
      </c>
      <c r="N20" s="12">
        <f t="shared" si="0"/>
        <v>501.55999999999989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9.36</v>
      </c>
      <c r="D22" s="11">
        <v>7.38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16.739999999999998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6.18</v>
      </c>
      <c r="D23" s="11">
        <v>3.04</v>
      </c>
      <c r="E23" s="11">
        <v>0</v>
      </c>
      <c r="F23" s="11">
        <v>0</v>
      </c>
      <c r="G23" s="11">
        <v>2.67</v>
      </c>
      <c r="H23" s="11">
        <v>9</v>
      </c>
      <c r="I23" s="11">
        <v>4.93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25.82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65.989999999999995</v>
      </c>
      <c r="D24" s="11">
        <v>18.18</v>
      </c>
      <c r="E24" s="11">
        <v>0</v>
      </c>
      <c r="F24" s="11">
        <v>0</v>
      </c>
      <c r="G24" s="11">
        <v>0</v>
      </c>
      <c r="H24" s="11">
        <v>0</v>
      </c>
      <c r="I24" s="11">
        <v>51.849999999999994</v>
      </c>
      <c r="J24" s="11">
        <v>5.48</v>
      </c>
      <c r="K24" s="11">
        <v>0</v>
      </c>
      <c r="L24" s="11">
        <v>0</v>
      </c>
      <c r="M24" s="11">
        <v>7.56</v>
      </c>
      <c r="N24" s="12">
        <f t="shared" si="0"/>
        <v>149.05999999999997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8.6199999999999992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23.900000000000002</v>
      </c>
      <c r="K25" s="11">
        <v>0</v>
      </c>
      <c r="L25" s="11">
        <v>0</v>
      </c>
      <c r="M25" s="11">
        <v>20.239999999999998</v>
      </c>
      <c r="N25" s="12">
        <f t="shared" si="0"/>
        <v>52.760000000000005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3.25</v>
      </c>
      <c r="N26" s="12">
        <f t="shared" si="0"/>
        <v>3.25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1.66</v>
      </c>
      <c r="D27" s="11">
        <v>4.5599999999999996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3.17</v>
      </c>
      <c r="M27" s="11">
        <v>9.99</v>
      </c>
      <c r="N27" s="12">
        <f t="shared" si="0"/>
        <v>19.380000000000003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23.6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1.47</v>
      </c>
      <c r="M28" s="11">
        <v>4.3600000000000003</v>
      </c>
      <c r="N28" s="12">
        <f t="shared" si="0"/>
        <v>29.43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3362.1800000000017</v>
      </c>
      <c r="D29" s="15">
        <f t="shared" si="1"/>
        <v>2218.2600000000002</v>
      </c>
      <c r="E29" s="15">
        <f t="shared" si="1"/>
        <v>414.46999999999991</v>
      </c>
      <c r="F29" s="15">
        <f t="shared" si="1"/>
        <v>9.81</v>
      </c>
      <c r="G29" s="15">
        <f t="shared" si="1"/>
        <v>2.67</v>
      </c>
      <c r="H29" s="15">
        <f t="shared" si="1"/>
        <v>34.36</v>
      </c>
      <c r="I29" s="15">
        <f t="shared" si="1"/>
        <v>116.78</v>
      </c>
      <c r="J29" s="15">
        <f t="shared" si="1"/>
        <v>70.180000000000007</v>
      </c>
      <c r="K29" s="15">
        <f t="shared" si="1"/>
        <v>0</v>
      </c>
      <c r="L29" s="15">
        <f t="shared" si="1"/>
        <v>17.18</v>
      </c>
      <c r="M29" s="15">
        <f t="shared" si="1"/>
        <v>251.60000000000002</v>
      </c>
      <c r="N29" s="16">
        <f t="shared" si="1"/>
        <v>6497.4900000000034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4695</v>
      </c>
      <c r="D18" s="11">
        <v>568</v>
      </c>
      <c r="E18" s="11">
        <v>225</v>
      </c>
      <c r="F18" s="11">
        <v>0</v>
      </c>
      <c r="G18" s="11">
        <v>0</v>
      </c>
      <c r="H18" s="11">
        <v>30</v>
      </c>
      <c r="I18" s="11">
        <v>110</v>
      </c>
      <c r="J18" s="11">
        <v>23</v>
      </c>
      <c r="K18" s="11">
        <v>0</v>
      </c>
      <c r="L18" s="11">
        <v>0</v>
      </c>
      <c r="M18" s="11">
        <v>153</v>
      </c>
      <c r="N18" s="12">
        <v>5804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451</v>
      </c>
      <c r="D19" s="11">
        <v>3225</v>
      </c>
      <c r="E19" s="11">
        <v>57</v>
      </c>
      <c r="F19" s="11">
        <v>0</v>
      </c>
      <c r="G19" s="11">
        <v>0</v>
      </c>
      <c r="H19" s="11">
        <v>12</v>
      </c>
      <c r="I19" s="11">
        <v>30</v>
      </c>
      <c r="J19" s="11">
        <v>35</v>
      </c>
      <c r="K19" s="11">
        <v>0</v>
      </c>
      <c r="L19" s="11">
        <v>45</v>
      </c>
      <c r="M19" s="11">
        <v>186</v>
      </c>
      <c r="N19" s="12">
        <v>4040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175</v>
      </c>
      <c r="D20" s="11">
        <v>19</v>
      </c>
      <c r="E20" s="11">
        <v>1140</v>
      </c>
      <c r="F20" s="11">
        <v>21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20</v>
      </c>
      <c r="N20" s="12">
        <v>1374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26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8</v>
      </c>
      <c r="N21" s="12">
        <v>34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0</v>
      </c>
      <c r="F22" s="11">
        <v>0</v>
      </c>
      <c r="G22" s="11">
        <v>17</v>
      </c>
      <c r="H22" s="11">
        <v>6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25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49</v>
      </c>
      <c r="D23" s="11">
        <v>4</v>
      </c>
      <c r="E23" s="11">
        <v>0</v>
      </c>
      <c r="F23" s="11">
        <v>8</v>
      </c>
      <c r="G23" s="11">
        <v>3</v>
      </c>
      <c r="H23" s="11">
        <v>32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96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50</v>
      </c>
      <c r="D24" s="11">
        <v>7</v>
      </c>
      <c r="E24" s="11">
        <v>0</v>
      </c>
      <c r="F24" s="11">
        <v>0</v>
      </c>
      <c r="G24" s="11">
        <v>0</v>
      </c>
      <c r="H24" s="11">
        <v>0</v>
      </c>
      <c r="I24" s="11">
        <v>97</v>
      </c>
      <c r="J24" s="11">
        <v>0</v>
      </c>
      <c r="K24" s="11">
        <v>0</v>
      </c>
      <c r="L24" s="11">
        <v>0</v>
      </c>
      <c r="M24" s="11">
        <v>0</v>
      </c>
      <c r="N24" s="12">
        <v>154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64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14</v>
      </c>
      <c r="J25" s="11">
        <v>80</v>
      </c>
      <c r="K25" s="11">
        <v>0</v>
      </c>
      <c r="L25" s="11">
        <v>0</v>
      </c>
      <c r="M25" s="11">
        <v>9</v>
      </c>
      <c r="N25" s="12">
        <v>168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3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10</v>
      </c>
      <c r="L26" s="11">
        <v>0</v>
      </c>
      <c r="M26" s="11">
        <v>3</v>
      </c>
      <c r="N26" s="12">
        <v>16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</v>
      </c>
      <c r="D27" s="11">
        <v>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8</v>
      </c>
      <c r="M27" s="11">
        <v>7</v>
      </c>
      <c r="N27" s="12">
        <v>29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10</v>
      </c>
      <c r="D28" s="11">
        <v>20</v>
      </c>
      <c r="E28" s="11">
        <v>0</v>
      </c>
      <c r="F28" s="11">
        <v>8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19</v>
      </c>
      <c r="N28" s="12">
        <v>57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5506</v>
      </c>
      <c r="D29" s="15">
        <v>3849</v>
      </c>
      <c r="E29" s="15">
        <v>1422</v>
      </c>
      <c r="F29" s="15">
        <v>63</v>
      </c>
      <c r="G29" s="15">
        <v>20</v>
      </c>
      <c r="H29" s="15">
        <v>80</v>
      </c>
      <c r="I29" s="15">
        <v>251</v>
      </c>
      <c r="J29" s="15">
        <v>138</v>
      </c>
      <c r="K29" s="15">
        <v>10</v>
      </c>
      <c r="L29" s="15">
        <v>54</v>
      </c>
      <c r="M29" s="15">
        <v>405</v>
      </c>
      <c r="N29" s="16">
        <v>11798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286.2</v>
      </c>
      <c r="D18" s="11">
        <v>58.940000000000005</v>
      </c>
      <c r="E18" s="11">
        <v>25.619999999999997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370.76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22.5</v>
      </c>
      <c r="D19" s="11">
        <v>116.62000000000002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139.12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13.95</v>
      </c>
      <c r="D20" s="11">
        <v>0</v>
      </c>
      <c r="E20" s="11">
        <v>40.17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54.120000000000005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322.64999999999998</v>
      </c>
      <c r="D29" s="15">
        <f t="shared" si="1"/>
        <v>175.56000000000003</v>
      </c>
      <c r="E29" s="15">
        <f t="shared" si="1"/>
        <v>65.789999999999992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0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564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187</v>
      </c>
      <c r="D18" s="11">
        <v>11</v>
      </c>
      <c r="E18" s="11">
        <v>13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212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13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v>13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14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14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200</v>
      </c>
      <c r="D29" s="15">
        <v>11</v>
      </c>
      <c r="E29" s="15">
        <v>27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6">
        <v>239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359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1215.1299999999992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1215.1299999999992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15.31</v>
      </c>
      <c r="D19" s="11">
        <v>935.57999999999993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950.88999999999987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236.69000000000003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236.69000000000003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7.99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7.99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9.25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9.25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47.94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47.94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65.990000000000009</v>
      </c>
      <c r="K25" s="11">
        <v>0</v>
      </c>
      <c r="L25" s="11">
        <v>0</v>
      </c>
      <c r="M25" s="11">
        <v>0</v>
      </c>
      <c r="N25" s="12">
        <f t="shared" si="0"/>
        <v>65.990000000000009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8.620000000000001</v>
      </c>
      <c r="M27" s="11">
        <v>0</v>
      </c>
      <c r="N27" s="12">
        <f t="shared" si="0"/>
        <v>8.620000000000001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1230.4399999999991</v>
      </c>
      <c r="D29" s="15">
        <f t="shared" si="1"/>
        <v>935.57999999999993</v>
      </c>
      <c r="E29" s="15">
        <f t="shared" si="1"/>
        <v>236.69000000000003</v>
      </c>
      <c r="F29" s="15">
        <f t="shared" si="1"/>
        <v>0</v>
      </c>
      <c r="G29" s="15">
        <f t="shared" si="1"/>
        <v>7.99</v>
      </c>
      <c r="H29" s="15">
        <f t="shared" si="1"/>
        <v>9.25</v>
      </c>
      <c r="I29" s="15">
        <f t="shared" si="1"/>
        <v>47.94</v>
      </c>
      <c r="J29" s="15">
        <f t="shared" si="1"/>
        <v>65.990000000000009</v>
      </c>
      <c r="K29" s="15">
        <f t="shared" si="1"/>
        <v>0</v>
      </c>
      <c r="L29" s="15">
        <f t="shared" si="1"/>
        <v>8.620000000000001</v>
      </c>
      <c r="M29" s="15">
        <f t="shared" si="1"/>
        <v>0</v>
      </c>
      <c r="N29" s="16">
        <f t="shared" si="1"/>
        <v>2542.4999999999991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257.37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257.37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152.43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152.43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61.129999999999995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61.129999999999995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6.47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6.47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257.37</v>
      </c>
      <c r="D29" s="15">
        <f t="shared" si="1"/>
        <v>152.43</v>
      </c>
      <c r="E29" s="15">
        <f t="shared" si="1"/>
        <v>61.129999999999995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6.47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477.40000000000003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704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704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378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v>378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82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82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3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25</v>
      </c>
      <c r="J24" s="11">
        <v>0</v>
      </c>
      <c r="K24" s="11">
        <v>0</v>
      </c>
      <c r="L24" s="11">
        <v>0</v>
      </c>
      <c r="M24" s="11">
        <v>0</v>
      </c>
      <c r="N24" s="12">
        <v>25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47</v>
      </c>
      <c r="K25" s="11">
        <v>0</v>
      </c>
      <c r="L25" s="11">
        <v>0</v>
      </c>
      <c r="M25" s="11">
        <v>0</v>
      </c>
      <c r="N25" s="12">
        <v>47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</v>
      </c>
      <c r="M27" s="11">
        <v>0</v>
      </c>
      <c r="N27" s="12">
        <v>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704</v>
      </c>
      <c r="D29" s="15">
        <v>378</v>
      </c>
      <c r="E29" s="15">
        <v>82</v>
      </c>
      <c r="F29" s="15">
        <v>0</v>
      </c>
      <c r="G29" s="15">
        <v>3</v>
      </c>
      <c r="H29" s="15">
        <v>0</v>
      </c>
      <c r="I29" s="15">
        <v>25</v>
      </c>
      <c r="J29" s="15">
        <v>47</v>
      </c>
      <c r="K29" s="15">
        <v>0</v>
      </c>
      <c r="L29" s="15">
        <v>4</v>
      </c>
      <c r="M29" s="15">
        <v>0</v>
      </c>
      <c r="N29" s="16">
        <v>1243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27945.970000000008</v>
      </c>
      <c r="D18" s="11">
        <v>1215.6499999999999</v>
      </c>
      <c r="E18" s="11">
        <v>246.79</v>
      </c>
      <c r="F18" s="11">
        <v>8.48</v>
      </c>
      <c r="G18" s="11">
        <v>0</v>
      </c>
      <c r="H18" s="11">
        <v>28.64</v>
      </c>
      <c r="I18" s="11">
        <v>85.41</v>
      </c>
      <c r="J18" s="11">
        <v>43.93</v>
      </c>
      <c r="K18" s="11">
        <v>0</v>
      </c>
      <c r="L18" s="11">
        <v>0</v>
      </c>
      <c r="M18" s="11">
        <v>126.43999999999998</v>
      </c>
      <c r="N18" s="12">
        <f t="shared" ref="N18:N28" si="0">SUM(C18:M18)</f>
        <v>29701.310000000009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3386.7000000000003</v>
      </c>
      <c r="D19" s="11">
        <v>15481.689999999984</v>
      </c>
      <c r="E19" s="11">
        <v>44.260000000000005</v>
      </c>
      <c r="F19" s="11">
        <v>0</v>
      </c>
      <c r="G19" s="11">
        <v>0</v>
      </c>
      <c r="H19" s="11">
        <v>0</v>
      </c>
      <c r="I19" s="11">
        <v>11.41</v>
      </c>
      <c r="J19" s="11">
        <v>0</v>
      </c>
      <c r="K19" s="11">
        <v>17.619999999999997</v>
      </c>
      <c r="L19" s="11">
        <v>4.79</v>
      </c>
      <c r="M19" s="11">
        <v>199.78</v>
      </c>
      <c r="N19" s="12">
        <f t="shared" si="0"/>
        <v>19146.249999999982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1366.5099999999998</v>
      </c>
      <c r="D20" s="11">
        <v>90.429999999999993</v>
      </c>
      <c r="E20" s="11">
        <v>4079.1899999999991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23.77</v>
      </c>
      <c r="N20" s="12">
        <f t="shared" si="0"/>
        <v>5559.9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57.940000000000005</v>
      </c>
      <c r="D21" s="11">
        <v>0</v>
      </c>
      <c r="E21" s="11">
        <v>71.41</v>
      </c>
      <c r="F21" s="11">
        <v>104.18999999999998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18.14</v>
      </c>
      <c r="N21" s="12">
        <f t="shared" si="0"/>
        <v>251.67999999999995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30.469999999999995</v>
      </c>
      <c r="D22" s="11">
        <v>0</v>
      </c>
      <c r="E22" s="11">
        <v>0</v>
      </c>
      <c r="F22" s="11">
        <v>0</v>
      </c>
      <c r="G22" s="11">
        <v>37.75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68.22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218.7600000000001</v>
      </c>
      <c r="D23" s="11">
        <v>5.35</v>
      </c>
      <c r="E23" s="11">
        <v>0</v>
      </c>
      <c r="F23" s="11">
        <v>0</v>
      </c>
      <c r="G23" s="11">
        <v>0</v>
      </c>
      <c r="H23" s="11">
        <v>112.08000000000001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336.19000000000011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447.05999999999995</v>
      </c>
      <c r="D24" s="11">
        <v>44.480000000000004</v>
      </c>
      <c r="E24" s="11">
        <v>0</v>
      </c>
      <c r="F24" s="11">
        <v>0</v>
      </c>
      <c r="G24" s="11">
        <v>0</v>
      </c>
      <c r="H24" s="11">
        <v>0</v>
      </c>
      <c r="I24" s="11">
        <v>385.21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876.75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343.34</v>
      </c>
      <c r="D25" s="11">
        <v>27.38</v>
      </c>
      <c r="E25" s="11">
        <v>0</v>
      </c>
      <c r="F25" s="11">
        <v>0</v>
      </c>
      <c r="G25" s="11">
        <v>0</v>
      </c>
      <c r="H25" s="11">
        <v>0</v>
      </c>
      <c r="I25" s="11">
        <v>57.53</v>
      </c>
      <c r="J25" s="11">
        <v>274.3599999999999</v>
      </c>
      <c r="K25" s="11">
        <v>0</v>
      </c>
      <c r="L25" s="11">
        <v>0</v>
      </c>
      <c r="M25" s="11">
        <v>10.54</v>
      </c>
      <c r="N25" s="12">
        <f t="shared" si="0"/>
        <v>713.14999999999986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22.41</v>
      </c>
      <c r="D26" s="11">
        <v>54.18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24.349999999999998</v>
      </c>
      <c r="L26" s="11">
        <v>0</v>
      </c>
      <c r="M26" s="11">
        <v>10.120000000000001</v>
      </c>
      <c r="N26" s="12">
        <f t="shared" si="0"/>
        <v>111.06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47.629999999999988</v>
      </c>
      <c r="D27" s="11">
        <v>65.010000000000005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67.229999999999976</v>
      </c>
      <c r="M27" s="11">
        <v>46.55</v>
      </c>
      <c r="N27" s="12">
        <f t="shared" si="0"/>
        <v>226.41999999999996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136.97000000000003</v>
      </c>
      <c r="D28" s="11">
        <v>57.91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49.1</v>
      </c>
      <c r="N28" s="12">
        <f t="shared" si="0"/>
        <v>243.98000000000002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34003.760000000002</v>
      </c>
      <c r="D29" s="15">
        <f t="shared" si="1"/>
        <v>17042.079999999984</v>
      </c>
      <c r="E29" s="15">
        <f t="shared" si="1"/>
        <v>4441.6499999999987</v>
      </c>
      <c r="F29" s="15">
        <f t="shared" si="1"/>
        <v>112.66999999999999</v>
      </c>
      <c r="G29" s="15">
        <f t="shared" si="1"/>
        <v>37.75</v>
      </c>
      <c r="H29" s="15">
        <f t="shared" si="1"/>
        <v>140.72000000000003</v>
      </c>
      <c r="I29" s="15">
        <f t="shared" si="1"/>
        <v>539.55999999999995</v>
      </c>
      <c r="J29" s="15">
        <f t="shared" si="1"/>
        <v>318.28999999999991</v>
      </c>
      <c r="K29" s="15">
        <f t="shared" si="1"/>
        <v>41.97</v>
      </c>
      <c r="L29" s="15">
        <f t="shared" si="1"/>
        <v>72.019999999999982</v>
      </c>
      <c r="M29" s="15">
        <f t="shared" si="1"/>
        <v>484.44</v>
      </c>
      <c r="N29" s="16">
        <f t="shared" si="1"/>
        <v>57234.909999999996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1164.5700000000002</v>
      </c>
      <c r="D18" s="11">
        <v>61.89</v>
      </c>
      <c r="E18" s="11">
        <v>0</v>
      </c>
      <c r="F18" s="11">
        <v>0</v>
      </c>
      <c r="G18" s="11">
        <v>0</v>
      </c>
      <c r="H18" s="11">
        <v>0</v>
      </c>
      <c r="I18" s="11">
        <v>12.12</v>
      </c>
      <c r="J18" s="11">
        <v>0</v>
      </c>
      <c r="K18" s="11">
        <v>0</v>
      </c>
      <c r="L18" s="11">
        <v>0</v>
      </c>
      <c r="M18" s="11">
        <v>45.68</v>
      </c>
      <c r="N18" s="12">
        <f t="shared" ref="N18:N28" si="0">SUM(C18:M18)</f>
        <v>1284.2600000000002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104.53999999999999</v>
      </c>
      <c r="D19" s="11">
        <v>743.25000000000011</v>
      </c>
      <c r="E19" s="11">
        <v>7.48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39.08</v>
      </c>
      <c r="N19" s="12">
        <f t="shared" si="0"/>
        <v>894.35000000000014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137.97</v>
      </c>
      <c r="D20" s="11">
        <v>0</v>
      </c>
      <c r="E20" s="11">
        <v>273.27000000000004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16.239999999999998</v>
      </c>
      <c r="N20" s="12">
        <f t="shared" si="0"/>
        <v>427.48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8.48</v>
      </c>
      <c r="D21" s="11">
        <v>0</v>
      </c>
      <c r="E21" s="11">
        <v>0</v>
      </c>
      <c r="F21" s="11">
        <v>29.729999999999997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45.97999999999999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6.02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6.02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24.419999999999998</v>
      </c>
      <c r="D23" s="11">
        <v>0</v>
      </c>
      <c r="E23" s="11">
        <v>0</v>
      </c>
      <c r="F23" s="11">
        <v>0</v>
      </c>
      <c r="G23" s="11">
        <v>0</v>
      </c>
      <c r="H23" s="11">
        <v>15.42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39.839999999999996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96.94</v>
      </c>
      <c r="D24" s="11">
        <v>15.69</v>
      </c>
      <c r="E24" s="11">
        <v>0</v>
      </c>
      <c r="F24" s="11">
        <v>0</v>
      </c>
      <c r="G24" s="11">
        <v>0</v>
      </c>
      <c r="H24" s="11">
        <v>0</v>
      </c>
      <c r="I24" s="11">
        <v>10.29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122.91999999999999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17.02</v>
      </c>
      <c r="D25" s="11">
        <v>8.11</v>
      </c>
      <c r="E25" s="11">
        <v>0</v>
      </c>
      <c r="F25" s="11">
        <v>0</v>
      </c>
      <c r="G25" s="11">
        <v>0</v>
      </c>
      <c r="H25" s="11">
        <v>0</v>
      </c>
      <c r="I25" s="11">
        <v>13.28</v>
      </c>
      <c r="J25" s="11">
        <v>17.670000000000002</v>
      </c>
      <c r="K25" s="11">
        <v>0</v>
      </c>
      <c r="L25" s="11">
        <v>0</v>
      </c>
      <c r="M25" s="11">
        <v>0</v>
      </c>
      <c r="N25" s="12">
        <f t="shared" si="0"/>
        <v>56.08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7.18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7.18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6.8400000000000007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1.53</v>
      </c>
      <c r="M27" s="11">
        <v>2.4900000000000002</v>
      </c>
      <c r="N27" s="12">
        <f t="shared" si="0"/>
        <v>10.860000000000001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41.05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41.05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1601.0100000000002</v>
      </c>
      <c r="D29" s="15">
        <f t="shared" si="1"/>
        <v>842.96000000000015</v>
      </c>
      <c r="E29" s="15">
        <f t="shared" si="1"/>
        <v>280.75000000000006</v>
      </c>
      <c r="F29" s="15">
        <f t="shared" si="1"/>
        <v>29.729999999999997</v>
      </c>
      <c r="G29" s="15">
        <f t="shared" si="1"/>
        <v>0</v>
      </c>
      <c r="H29" s="15">
        <f t="shared" si="1"/>
        <v>15.42</v>
      </c>
      <c r="I29" s="15">
        <f t="shared" si="1"/>
        <v>35.69</v>
      </c>
      <c r="J29" s="15">
        <f t="shared" si="1"/>
        <v>17.670000000000002</v>
      </c>
      <c r="K29" s="15">
        <f t="shared" si="1"/>
        <v>0</v>
      </c>
      <c r="L29" s="15">
        <f t="shared" si="1"/>
        <v>1.53</v>
      </c>
      <c r="M29" s="15">
        <f t="shared" si="1"/>
        <v>111.25999999999998</v>
      </c>
      <c r="N29" s="16">
        <f t="shared" si="1"/>
        <v>2936.0200000000009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5898.930000000003</v>
      </c>
      <c r="D18" s="11">
        <v>435.14999999999986</v>
      </c>
      <c r="E18" s="11">
        <v>104.43999999999998</v>
      </c>
      <c r="F18" s="11">
        <v>0</v>
      </c>
      <c r="G18" s="11">
        <v>0</v>
      </c>
      <c r="H18" s="11">
        <v>11.11</v>
      </c>
      <c r="I18" s="11">
        <v>37.28</v>
      </c>
      <c r="J18" s="11">
        <v>11.67</v>
      </c>
      <c r="K18" s="11">
        <v>0</v>
      </c>
      <c r="L18" s="11">
        <v>0</v>
      </c>
      <c r="M18" s="11">
        <v>48.01</v>
      </c>
      <c r="N18" s="12">
        <f t="shared" ref="N18:N28" si="0">SUM(C18:M18)</f>
        <v>6546.590000000002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742.59999999999991</v>
      </c>
      <c r="D19" s="11">
        <v>3726.2000000000003</v>
      </c>
      <c r="E19" s="11">
        <v>4.78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3.19</v>
      </c>
      <c r="M19" s="11">
        <v>11.1</v>
      </c>
      <c r="N19" s="12">
        <f t="shared" si="0"/>
        <v>4487.87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265.15999999999997</v>
      </c>
      <c r="D20" s="11">
        <v>39.950000000000003</v>
      </c>
      <c r="E20" s="11">
        <v>1109.4000000000003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1414.5100000000002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25.08</v>
      </c>
      <c r="F21" s="11">
        <v>17.18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42.26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6.24</v>
      </c>
      <c r="D22" s="11">
        <v>0</v>
      </c>
      <c r="E22" s="11">
        <v>0</v>
      </c>
      <c r="F22" s="11">
        <v>0</v>
      </c>
      <c r="G22" s="11">
        <v>5.58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11.82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32.159999999999997</v>
      </c>
      <c r="D23" s="11">
        <v>0</v>
      </c>
      <c r="E23" s="11">
        <v>0</v>
      </c>
      <c r="F23" s="11">
        <v>0</v>
      </c>
      <c r="G23" s="11">
        <v>0</v>
      </c>
      <c r="H23" s="11">
        <v>29.189999999999998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61.349999999999994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37.81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84.77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122.58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34.44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13.15</v>
      </c>
      <c r="J25" s="11">
        <v>49.029999999999994</v>
      </c>
      <c r="K25" s="11">
        <v>0</v>
      </c>
      <c r="L25" s="11">
        <v>0</v>
      </c>
      <c r="M25" s="11">
        <v>5.48</v>
      </c>
      <c r="N25" s="12">
        <f t="shared" si="0"/>
        <v>102.1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5.36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11.51</v>
      </c>
      <c r="L26" s="11">
        <v>0</v>
      </c>
      <c r="M26" s="11">
        <v>6.87</v>
      </c>
      <c r="N26" s="12">
        <f t="shared" si="0"/>
        <v>23.740000000000002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5.88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17.399999999999999</v>
      </c>
      <c r="M27" s="11">
        <v>9.17</v>
      </c>
      <c r="N27" s="12">
        <f t="shared" si="0"/>
        <v>32.449999999999996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14.75</v>
      </c>
      <c r="D28" s="11">
        <v>16.850000000000001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31.6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7037.9700000000021</v>
      </c>
      <c r="D29" s="15">
        <f t="shared" si="1"/>
        <v>4223.51</v>
      </c>
      <c r="E29" s="15">
        <f t="shared" si="1"/>
        <v>1243.7000000000003</v>
      </c>
      <c r="F29" s="15">
        <f t="shared" si="1"/>
        <v>17.18</v>
      </c>
      <c r="G29" s="15">
        <f t="shared" si="1"/>
        <v>5.58</v>
      </c>
      <c r="H29" s="15">
        <f t="shared" si="1"/>
        <v>40.299999999999997</v>
      </c>
      <c r="I29" s="15">
        <f t="shared" si="1"/>
        <v>135.19999999999999</v>
      </c>
      <c r="J29" s="15">
        <f t="shared" si="1"/>
        <v>60.699999999999996</v>
      </c>
      <c r="K29" s="15">
        <f t="shared" si="1"/>
        <v>11.51</v>
      </c>
      <c r="L29" s="15">
        <f t="shared" si="1"/>
        <v>20.59</v>
      </c>
      <c r="M29" s="15">
        <f t="shared" si="1"/>
        <v>80.63000000000001</v>
      </c>
      <c r="N29" s="16">
        <f t="shared" si="1"/>
        <v>12876.870000000004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</v>
      </c>
      <c r="D18" s="11">
        <v>76</v>
      </c>
      <c r="E18" s="11">
        <v>0</v>
      </c>
      <c r="F18" s="11">
        <v>12</v>
      </c>
      <c r="G18" s="11">
        <v>24</v>
      </c>
      <c r="H18" s="11">
        <v>9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9</v>
      </c>
      <c r="O18" s="11">
        <v>0</v>
      </c>
      <c r="P18" s="11">
        <v>34</v>
      </c>
      <c r="Q18" s="11">
        <v>12</v>
      </c>
      <c r="R18" s="11">
        <v>0</v>
      </c>
      <c r="S18" s="11">
        <v>0</v>
      </c>
      <c r="T18" s="11">
        <v>0</v>
      </c>
      <c r="U18" s="11">
        <v>10</v>
      </c>
      <c r="V18" s="11">
        <v>0</v>
      </c>
      <c r="W18" s="11">
        <v>0</v>
      </c>
      <c r="X18" s="11">
        <v>0</v>
      </c>
      <c r="Y18" s="12">
        <v>193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43</v>
      </c>
      <c r="D19" s="11">
        <v>12</v>
      </c>
      <c r="E19" s="11">
        <v>11</v>
      </c>
      <c r="F19" s="11">
        <v>11</v>
      </c>
      <c r="G19" s="11">
        <v>18</v>
      </c>
      <c r="H19" s="11">
        <v>31</v>
      </c>
      <c r="I19" s="11">
        <v>0</v>
      </c>
      <c r="J19" s="11">
        <v>0</v>
      </c>
      <c r="K19" s="11">
        <v>7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134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44</v>
      </c>
      <c r="D20" s="11">
        <v>18</v>
      </c>
      <c r="E20" s="11">
        <v>0</v>
      </c>
      <c r="F20" s="11">
        <v>7</v>
      </c>
      <c r="G20" s="11">
        <v>8</v>
      </c>
      <c r="H20" s="11">
        <v>58</v>
      </c>
      <c r="I20" s="11">
        <v>5</v>
      </c>
      <c r="J20" s="11">
        <v>0</v>
      </c>
      <c r="K20" s="11">
        <v>18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10</v>
      </c>
      <c r="S20" s="11">
        <v>0</v>
      </c>
      <c r="T20" s="11">
        <v>13</v>
      </c>
      <c r="U20" s="11">
        <v>0</v>
      </c>
      <c r="V20" s="11">
        <v>0</v>
      </c>
      <c r="W20" s="11">
        <v>0</v>
      </c>
      <c r="X20" s="11">
        <v>0</v>
      </c>
      <c r="Y20" s="12">
        <v>181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24</v>
      </c>
      <c r="D21" s="11">
        <v>11</v>
      </c>
      <c r="E21" s="11">
        <v>19</v>
      </c>
      <c r="F21" s="11">
        <v>0</v>
      </c>
      <c r="G21" s="11">
        <v>57</v>
      </c>
      <c r="H21" s="11">
        <v>10</v>
      </c>
      <c r="I21" s="11">
        <v>0</v>
      </c>
      <c r="J21" s="11">
        <v>0</v>
      </c>
      <c r="K21" s="11">
        <v>0</v>
      </c>
      <c r="L21" s="11">
        <v>0</v>
      </c>
      <c r="M21" s="11">
        <v>11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133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89</v>
      </c>
      <c r="D22" s="11">
        <v>25</v>
      </c>
      <c r="E22" s="11">
        <v>60</v>
      </c>
      <c r="F22" s="11">
        <v>56</v>
      </c>
      <c r="G22" s="11">
        <v>25</v>
      </c>
      <c r="H22" s="11">
        <v>45</v>
      </c>
      <c r="I22" s="11">
        <v>0</v>
      </c>
      <c r="J22" s="11">
        <v>0</v>
      </c>
      <c r="K22" s="11">
        <v>38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21</v>
      </c>
      <c r="R22" s="11">
        <v>0</v>
      </c>
      <c r="S22" s="11">
        <v>0</v>
      </c>
      <c r="T22" s="11">
        <v>20</v>
      </c>
      <c r="U22" s="11">
        <v>5</v>
      </c>
      <c r="V22" s="11">
        <v>0</v>
      </c>
      <c r="W22" s="11">
        <v>9</v>
      </c>
      <c r="X22" s="11">
        <v>0</v>
      </c>
      <c r="Y22" s="12">
        <v>393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48</v>
      </c>
      <c r="E23" s="11">
        <v>0</v>
      </c>
      <c r="F23" s="11">
        <v>6</v>
      </c>
      <c r="G23" s="11">
        <v>37</v>
      </c>
      <c r="H23" s="11">
        <v>0</v>
      </c>
      <c r="I23" s="11">
        <v>0</v>
      </c>
      <c r="J23" s="11">
        <v>17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9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118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15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8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24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8</v>
      </c>
      <c r="D25" s="11">
        <v>0</v>
      </c>
      <c r="E25" s="11">
        <v>0</v>
      </c>
      <c r="F25" s="11">
        <v>0</v>
      </c>
      <c r="G25" s="11">
        <v>0</v>
      </c>
      <c r="H25" s="11">
        <v>17</v>
      </c>
      <c r="I25" s="11">
        <v>0</v>
      </c>
      <c r="J25" s="11">
        <v>0</v>
      </c>
      <c r="K25" s="11">
        <v>11</v>
      </c>
      <c r="L25" s="11">
        <v>15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51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12</v>
      </c>
      <c r="E26" s="11">
        <v>0</v>
      </c>
      <c r="F26" s="11">
        <v>0</v>
      </c>
      <c r="G26" s="11">
        <v>29</v>
      </c>
      <c r="H26" s="11">
        <v>10</v>
      </c>
      <c r="I26" s="11">
        <v>0</v>
      </c>
      <c r="J26" s="11">
        <v>0</v>
      </c>
      <c r="K26" s="11">
        <v>0</v>
      </c>
      <c r="L26" s="11">
        <v>25</v>
      </c>
      <c r="M26" s="11">
        <v>6</v>
      </c>
      <c r="N26" s="11">
        <v>7</v>
      </c>
      <c r="O26" s="11">
        <v>0</v>
      </c>
      <c r="P26" s="11">
        <v>0</v>
      </c>
      <c r="Q26" s="11">
        <v>0</v>
      </c>
      <c r="R26" s="11">
        <v>10</v>
      </c>
      <c r="S26" s="11">
        <v>0</v>
      </c>
      <c r="T26" s="11">
        <v>31</v>
      </c>
      <c r="U26" s="11">
        <v>0</v>
      </c>
      <c r="V26" s="11">
        <v>0</v>
      </c>
      <c r="W26" s="11">
        <v>0</v>
      </c>
      <c r="X26" s="11">
        <v>0</v>
      </c>
      <c r="Y26" s="12">
        <v>132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10</v>
      </c>
      <c r="D27" s="11">
        <v>13</v>
      </c>
      <c r="E27" s="11">
        <v>0</v>
      </c>
      <c r="F27" s="11">
        <v>0</v>
      </c>
      <c r="G27" s="11">
        <v>20</v>
      </c>
      <c r="H27" s="11">
        <v>0</v>
      </c>
      <c r="I27" s="11">
        <v>0</v>
      </c>
      <c r="J27" s="11">
        <v>15</v>
      </c>
      <c r="K27" s="11">
        <v>0</v>
      </c>
      <c r="L27" s="11">
        <v>32</v>
      </c>
      <c r="M27" s="11">
        <v>37</v>
      </c>
      <c r="N27" s="11">
        <v>8</v>
      </c>
      <c r="O27" s="11">
        <v>0</v>
      </c>
      <c r="P27" s="11">
        <v>0</v>
      </c>
      <c r="Q27" s="11">
        <v>13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147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12</v>
      </c>
      <c r="D28" s="11">
        <v>19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12</v>
      </c>
      <c r="K28" s="11">
        <v>6</v>
      </c>
      <c r="L28" s="11">
        <v>34</v>
      </c>
      <c r="M28" s="11">
        <v>22</v>
      </c>
      <c r="N28" s="11">
        <v>41</v>
      </c>
      <c r="O28" s="11">
        <v>0</v>
      </c>
      <c r="P28" s="11">
        <v>0</v>
      </c>
      <c r="Q28" s="11">
        <v>0</v>
      </c>
      <c r="R28" s="11">
        <v>0</v>
      </c>
      <c r="S28" s="11">
        <v>8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153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43</v>
      </c>
      <c r="L29" s="11">
        <v>0</v>
      </c>
      <c r="M29" s="11">
        <v>39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82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30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23</v>
      </c>
      <c r="D32" s="11">
        <v>12</v>
      </c>
      <c r="E32" s="11">
        <v>0</v>
      </c>
      <c r="F32" s="11">
        <v>0</v>
      </c>
      <c r="G32" s="11">
        <v>32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21</v>
      </c>
      <c r="R32" s="11">
        <v>47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135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23</v>
      </c>
      <c r="D33" s="11">
        <v>12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10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25</v>
      </c>
      <c r="R33" s="11">
        <v>26</v>
      </c>
      <c r="S33" s="11">
        <v>0</v>
      </c>
      <c r="T33" s="11">
        <v>0</v>
      </c>
      <c r="U33" s="11">
        <v>0</v>
      </c>
      <c r="V33" s="11">
        <v>0</v>
      </c>
      <c r="W33" s="11">
        <v>7</v>
      </c>
      <c r="X33" s="11">
        <v>0</v>
      </c>
      <c r="Y33" s="12">
        <v>103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13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13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12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24</v>
      </c>
      <c r="V35" s="11">
        <v>0</v>
      </c>
      <c r="W35" s="11">
        <v>0</v>
      </c>
      <c r="X35" s="11">
        <v>0</v>
      </c>
      <c r="Y35" s="12">
        <v>36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4</v>
      </c>
      <c r="U36" s="11">
        <v>6</v>
      </c>
      <c r="V36" s="11">
        <v>0</v>
      </c>
      <c r="W36" s="11">
        <v>0</v>
      </c>
      <c r="X36" s="11">
        <v>0</v>
      </c>
      <c r="Y36" s="12">
        <v>11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7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v>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4</v>
      </c>
      <c r="E38" s="11">
        <v>0</v>
      </c>
      <c r="F38" s="11">
        <v>0</v>
      </c>
      <c r="G38" s="11">
        <v>5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7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v>15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328</v>
      </c>
      <c r="D40" s="15">
        <v>275</v>
      </c>
      <c r="E40" s="15">
        <v>90</v>
      </c>
      <c r="F40" s="15">
        <v>92</v>
      </c>
      <c r="G40" s="15">
        <v>256</v>
      </c>
      <c r="H40" s="15">
        <v>187</v>
      </c>
      <c r="I40" s="15">
        <v>5</v>
      </c>
      <c r="J40" s="15">
        <v>43</v>
      </c>
      <c r="K40" s="15">
        <v>142</v>
      </c>
      <c r="L40" s="15">
        <v>105</v>
      </c>
      <c r="M40" s="15">
        <v>128</v>
      </c>
      <c r="N40" s="15">
        <v>65</v>
      </c>
      <c r="O40" s="15">
        <v>0</v>
      </c>
      <c r="P40" s="15">
        <v>34</v>
      </c>
      <c r="Q40" s="15">
        <v>93</v>
      </c>
      <c r="R40" s="15">
        <v>109</v>
      </c>
      <c r="S40" s="15">
        <v>8</v>
      </c>
      <c r="T40" s="15">
        <v>68</v>
      </c>
      <c r="U40" s="15">
        <v>46</v>
      </c>
      <c r="V40" s="15">
        <v>0</v>
      </c>
      <c r="W40" s="15">
        <v>16</v>
      </c>
      <c r="X40" s="15">
        <v>0</v>
      </c>
      <c r="Y40" s="16">
        <v>2090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17707</v>
      </c>
      <c r="D18" s="11">
        <v>594</v>
      </c>
      <c r="E18" s="11">
        <v>126</v>
      </c>
      <c r="F18" s="11">
        <v>8</v>
      </c>
      <c r="G18" s="11">
        <v>0</v>
      </c>
      <c r="H18" s="11">
        <v>18</v>
      </c>
      <c r="I18" s="11">
        <v>14</v>
      </c>
      <c r="J18" s="11">
        <v>32</v>
      </c>
      <c r="K18" s="11">
        <v>0</v>
      </c>
      <c r="L18" s="11">
        <v>0</v>
      </c>
      <c r="M18" s="11">
        <v>30</v>
      </c>
      <c r="N18" s="12">
        <v>18529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2171</v>
      </c>
      <c r="D19" s="11">
        <v>9193</v>
      </c>
      <c r="E19" s="11">
        <v>23</v>
      </c>
      <c r="F19" s="11">
        <v>0</v>
      </c>
      <c r="G19" s="11">
        <v>0</v>
      </c>
      <c r="H19" s="11">
        <v>0</v>
      </c>
      <c r="I19" s="11">
        <v>11</v>
      </c>
      <c r="J19" s="11">
        <v>0</v>
      </c>
      <c r="K19" s="11">
        <v>18</v>
      </c>
      <c r="L19" s="11">
        <v>2</v>
      </c>
      <c r="M19" s="11">
        <v>145</v>
      </c>
      <c r="N19" s="12">
        <v>11562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803</v>
      </c>
      <c r="D20" s="11">
        <v>50</v>
      </c>
      <c r="E20" s="11">
        <v>2265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8</v>
      </c>
      <c r="N20" s="12">
        <v>3126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21</v>
      </c>
      <c r="D21" s="11">
        <v>0</v>
      </c>
      <c r="E21" s="11">
        <v>46</v>
      </c>
      <c r="F21" s="11">
        <v>26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10</v>
      </c>
      <c r="N21" s="12">
        <v>104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18</v>
      </c>
      <c r="D22" s="11">
        <v>0</v>
      </c>
      <c r="E22" s="11">
        <v>0</v>
      </c>
      <c r="F22" s="11">
        <v>0</v>
      </c>
      <c r="G22" s="11">
        <v>32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50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139</v>
      </c>
      <c r="D23" s="11">
        <v>5</v>
      </c>
      <c r="E23" s="11">
        <v>0</v>
      </c>
      <c r="F23" s="11">
        <v>0</v>
      </c>
      <c r="G23" s="11">
        <v>0</v>
      </c>
      <c r="H23" s="11">
        <v>63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207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244</v>
      </c>
      <c r="D24" s="11">
        <v>29</v>
      </c>
      <c r="E24" s="11">
        <v>0</v>
      </c>
      <c r="F24" s="11">
        <v>0</v>
      </c>
      <c r="G24" s="11">
        <v>0</v>
      </c>
      <c r="H24" s="11">
        <v>0</v>
      </c>
      <c r="I24" s="11">
        <v>257</v>
      </c>
      <c r="J24" s="11">
        <v>0</v>
      </c>
      <c r="K24" s="11">
        <v>0</v>
      </c>
      <c r="L24" s="11">
        <v>0</v>
      </c>
      <c r="M24" s="11">
        <v>0</v>
      </c>
      <c r="N24" s="12">
        <v>529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272</v>
      </c>
      <c r="D25" s="11">
        <v>19</v>
      </c>
      <c r="E25" s="11">
        <v>0</v>
      </c>
      <c r="F25" s="11">
        <v>0</v>
      </c>
      <c r="G25" s="11">
        <v>0</v>
      </c>
      <c r="H25" s="11">
        <v>0</v>
      </c>
      <c r="I25" s="11">
        <v>11</v>
      </c>
      <c r="J25" s="11">
        <v>151</v>
      </c>
      <c r="K25" s="11">
        <v>0</v>
      </c>
      <c r="L25" s="11">
        <v>0</v>
      </c>
      <c r="M25" s="11">
        <v>5</v>
      </c>
      <c r="N25" s="12">
        <v>458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22</v>
      </c>
      <c r="D26" s="11">
        <v>42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3</v>
      </c>
      <c r="N26" s="12">
        <v>67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42</v>
      </c>
      <c r="D27" s="11">
        <v>58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35</v>
      </c>
      <c r="M27" s="11">
        <v>31</v>
      </c>
      <c r="N27" s="12">
        <v>166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81</v>
      </c>
      <c r="D28" s="11">
        <v>28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49</v>
      </c>
      <c r="N28" s="12">
        <v>158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21519</v>
      </c>
      <c r="D29" s="15">
        <v>10019</v>
      </c>
      <c r="E29" s="15">
        <v>2460</v>
      </c>
      <c r="F29" s="15">
        <v>35</v>
      </c>
      <c r="G29" s="15">
        <v>32</v>
      </c>
      <c r="H29" s="15">
        <v>81</v>
      </c>
      <c r="I29" s="15">
        <v>293</v>
      </c>
      <c r="J29" s="15">
        <v>184</v>
      </c>
      <c r="K29" s="15">
        <v>18</v>
      </c>
      <c r="L29" s="15">
        <v>37</v>
      </c>
      <c r="M29" s="15">
        <v>281</v>
      </c>
      <c r="N29" s="16">
        <v>34957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26439.180000000011</v>
      </c>
      <c r="D18" s="11">
        <v>1196.0199999999998</v>
      </c>
      <c r="E18" s="11">
        <v>246.79000000000002</v>
      </c>
      <c r="F18" s="11">
        <v>8.48</v>
      </c>
      <c r="G18" s="11">
        <v>0</v>
      </c>
      <c r="H18" s="11">
        <v>28.64</v>
      </c>
      <c r="I18" s="11">
        <v>85.41</v>
      </c>
      <c r="J18" s="11">
        <v>43.93</v>
      </c>
      <c r="K18" s="11">
        <v>0</v>
      </c>
      <c r="L18" s="11">
        <v>0</v>
      </c>
      <c r="M18" s="11">
        <v>126.43999999999998</v>
      </c>
      <c r="N18" s="12">
        <f t="shared" ref="N18:N28" si="0">SUM(C18:M18)</f>
        <v>28174.89000000001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3386.7</v>
      </c>
      <c r="D19" s="11">
        <v>14398.469999999992</v>
      </c>
      <c r="E19" s="11">
        <v>44.260000000000005</v>
      </c>
      <c r="F19" s="11">
        <v>0</v>
      </c>
      <c r="G19" s="11">
        <v>0</v>
      </c>
      <c r="H19" s="11">
        <v>0</v>
      </c>
      <c r="I19" s="11">
        <v>11.41</v>
      </c>
      <c r="J19" s="11">
        <v>0</v>
      </c>
      <c r="K19" s="11">
        <v>17.619999999999997</v>
      </c>
      <c r="L19" s="11">
        <v>4.79</v>
      </c>
      <c r="M19" s="11">
        <v>199.78</v>
      </c>
      <c r="N19" s="12">
        <f t="shared" si="0"/>
        <v>18063.029999999988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1366.5099999999998</v>
      </c>
      <c r="D20" s="11">
        <v>90.429999999999993</v>
      </c>
      <c r="E20" s="11">
        <v>3782.8099999999986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23.77</v>
      </c>
      <c r="N20" s="12">
        <f t="shared" si="0"/>
        <v>5263.5199999999986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57.940000000000005</v>
      </c>
      <c r="D21" s="11">
        <v>0</v>
      </c>
      <c r="E21" s="11">
        <v>71.41</v>
      </c>
      <c r="F21" s="11">
        <v>91.239999999999981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18.14</v>
      </c>
      <c r="N21" s="12">
        <f t="shared" si="0"/>
        <v>238.72999999999996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30.469999999999995</v>
      </c>
      <c r="D22" s="11">
        <v>0</v>
      </c>
      <c r="E22" s="11">
        <v>0</v>
      </c>
      <c r="F22" s="11">
        <v>0</v>
      </c>
      <c r="G22" s="11">
        <v>30.319999999999997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60.789999999999992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218.7600000000001</v>
      </c>
      <c r="D23" s="11">
        <v>5.35</v>
      </c>
      <c r="E23" s="11">
        <v>0</v>
      </c>
      <c r="F23" s="11">
        <v>0</v>
      </c>
      <c r="G23" s="11">
        <v>0</v>
      </c>
      <c r="H23" s="11">
        <v>104.84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328.9500000000001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447.05999999999995</v>
      </c>
      <c r="D24" s="11">
        <v>44.480000000000004</v>
      </c>
      <c r="E24" s="11">
        <v>0</v>
      </c>
      <c r="F24" s="11">
        <v>0</v>
      </c>
      <c r="G24" s="11">
        <v>0</v>
      </c>
      <c r="H24" s="11">
        <v>0</v>
      </c>
      <c r="I24" s="11">
        <v>311.42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802.96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343.34</v>
      </c>
      <c r="D25" s="11">
        <v>27.38</v>
      </c>
      <c r="E25" s="11">
        <v>0</v>
      </c>
      <c r="F25" s="11">
        <v>0</v>
      </c>
      <c r="G25" s="11">
        <v>0</v>
      </c>
      <c r="H25" s="11">
        <v>0</v>
      </c>
      <c r="I25" s="11">
        <v>57.53</v>
      </c>
      <c r="J25" s="11">
        <v>255.17999999999995</v>
      </c>
      <c r="K25" s="11">
        <v>0</v>
      </c>
      <c r="L25" s="11">
        <v>0</v>
      </c>
      <c r="M25" s="11">
        <v>10.54</v>
      </c>
      <c r="N25" s="12">
        <f t="shared" si="0"/>
        <v>693.96999999999991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22.41</v>
      </c>
      <c r="D26" s="11">
        <v>54.18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24.349999999999998</v>
      </c>
      <c r="L26" s="11">
        <v>0</v>
      </c>
      <c r="M26" s="11">
        <v>10.120000000000001</v>
      </c>
      <c r="N26" s="12">
        <f t="shared" si="0"/>
        <v>111.06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47.629999999999988</v>
      </c>
      <c r="D27" s="11">
        <v>65.010000000000005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61.999999999999986</v>
      </c>
      <c r="M27" s="11">
        <v>46.55</v>
      </c>
      <c r="N27" s="12">
        <f t="shared" si="0"/>
        <v>221.19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136.97000000000003</v>
      </c>
      <c r="D28" s="11">
        <v>57.91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49.1</v>
      </c>
      <c r="N28" s="12">
        <f t="shared" si="0"/>
        <v>243.98000000000002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32496.970000000012</v>
      </c>
      <c r="D29" s="15">
        <f t="shared" si="1"/>
        <v>15939.229999999992</v>
      </c>
      <c r="E29" s="15">
        <f t="shared" si="1"/>
        <v>4145.2699999999986</v>
      </c>
      <c r="F29" s="15">
        <f t="shared" si="1"/>
        <v>99.719999999999985</v>
      </c>
      <c r="G29" s="15">
        <f t="shared" si="1"/>
        <v>30.319999999999997</v>
      </c>
      <c r="H29" s="15">
        <f t="shared" si="1"/>
        <v>133.48000000000002</v>
      </c>
      <c r="I29" s="15">
        <f t="shared" si="1"/>
        <v>465.77</v>
      </c>
      <c r="J29" s="15">
        <f t="shared" si="1"/>
        <v>299.10999999999996</v>
      </c>
      <c r="K29" s="15">
        <f t="shared" si="1"/>
        <v>41.97</v>
      </c>
      <c r="L29" s="15">
        <f t="shared" si="1"/>
        <v>66.789999999999992</v>
      </c>
      <c r="M29" s="15">
        <f t="shared" si="1"/>
        <v>484.44</v>
      </c>
      <c r="N29" s="16">
        <f t="shared" si="1"/>
        <v>54203.07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1081.67</v>
      </c>
      <c r="D18" s="11">
        <v>61.89</v>
      </c>
      <c r="E18" s="11">
        <v>0</v>
      </c>
      <c r="F18" s="11">
        <v>0</v>
      </c>
      <c r="G18" s="11">
        <v>0</v>
      </c>
      <c r="H18" s="11">
        <v>0</v>
      </c>
      <c r="I18" s="11">
        <v>12.12</v>
      </c>
      <c r="J18" s="11">
        <v>0</v>
      </c>
      <c r="K18" s="11">
        <v>0</v>
      </c>
      <c r="L18" s="11">
        <v>0</v>
      </c>
      <c r="M18" s="11">
        <v>45.68</v>
      </c>
      <c r="N18" s="12">
        <f t="shared" ref="N18:N28" si="0">SUM(C18:M18)</f>
        <v>1201.3600000000001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104.53999999999999</v>
      </c>
      <c r="D19" s="11">
        <v>673.2600000000001</v>
      </c>
      <c r="E19" s="11">
        <v>7.48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39.08</v>
      </c>
      <c r="N19" s="12">
        <f t="shared" si="0"/>
        <v>824.36000000000013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137.97</v>
      </c>
      <c r="D20" s="11">
        <v>0</v>
      </c>
      <c r="E20" s="11">
        <v>246.07999999999996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16.239999999999998</v>
      </c>
      <c r="N20" s="12">
        <f t="shared" si="0"/>
        <v>400.28999999999996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8.48</v>
      </c>
      <c r="D21" s="11">
        <v>0</v>
      </c>
      <c r="E21" s="11">
        <v>0</v>
      </c>
      <c r="F21" s="11">
        <v>29.729999999999997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45.97999999999999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6.02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6.02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24.419999999999998</v>
      </c>
      <c r="D23" s="11">
        <v>0</v>
      </c>
      <c r="E23" s="11">
        <v>0</v>
      </c>
      <c r="F23" s="11">
        <v>0</v>
      </c>
      <c r="G23" s="11">
        <v>0</v>
      </c>
      <c r="H23" s="11">
        <v>15.42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39.839999999999996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96.94</v>
      </c>
      <c r="D24" s="11">
        <v>15.69</v>
      </c>
      <c r="E24" s="11">
        <v>0</v>
      </c>
      <c r="F24" s="11">
        <v>0</v>
      </c>
      <c r="G24" s="11">
        <v>0</v>
      </c>
      <c r="H24" s="11">
        <v>0</v>
      </c>
      <c r="I24" s="11">
        <v>10.29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122.91999999999999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17.02</v>
      </c>
      <c r="D25" s="11">
        <v>8.11</v>
      </c>
      <c r="E25" s="11">
        <v>0</v>
      </c>
      <c r="F25" s="11">
        <v>0</v>
      </c>
      <c r="G25" s="11">
        <v>0</v>
      </c>
      <c r="H25" s="11">
        <v>0</v>
      </c>
      <c r="I25" s="11">
        <v>13.28</v>
      </c>
      <c r="J25" s="11">
        <v>17.670000000000002</v>
      </c>
      <c r="K25" s="11">
        <v>0</v>
      </c>
      <c r="L25" s="11">
        <v>0</v>
      </c>
      <c r="M25" s="11">
        <v>0</v>
      </c>
      <c r="N25" s="12">
        <f t="shared" si="0"/>
        <v>56.08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7.18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7.18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6.8400000000000007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1.53</v>
      </c>
      <c r="M27" s="11">
        <v>2.4900000000000002</v>
      </c>
      <c r="N27" s="12">
        <f t="shared" si="0"/>
        <v>10.860000000000001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41.05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41.05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1518.1100000000001</v>
      </c>
      <c r="D29" s="15">
        <f t="shared" si="1"/>
        <v>772.97000000000014</v>
      </c>
      <c r="E29" s="15">
        <f t="shared" si="1"/>
        <v>253.55999999999995</v>
      </c>
      <c r="F29" s="15">
        <f t="shared" si="1"/>
        <v>29.729999999999997</v>
      </c>
      <c r="G29" s="15">
        <f t="shared" si="1"/>
        <v>0</v>
      </c>
      <c r="H29" s="15">
        <f t="shared" si="1"/>
        <v>15.42</v>
      </c>
      <c r="I29" s="15">
        <f t="shared" si="1"/>
        <v>35.69</v>
      </c>
      <c r="J29" s="15">
        <f t="shared" si="1"/>
        <v>17.670000000000002</v>
      </c>
      <c r="K29" s="15">
        <f t="shared" si="1"/>
        <v>0</v>
      </c>
      <c r="L29" s="15">
        <f t="shared" si="1"/>
        <v>1.53</v>
      </c>
      <c r="M29" s="15">
        <f t="shared" si="1"/>
        <v>111.25999999999998</v>
      </c>
      <c r="N29" s="16">
        <f t="shared" si="1"/>
        <v>2755.9400000000005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5679.340000000002</v>
      </c>
      <c r="D18" s="11">
        <v>435.14999999999986</v>
      </c>
      <c r="E18" s="11">
        <v>104.43999999999998</v>
      </c>
      <c r="F18" s="11">
        <v>0</v>
      </c>
      <c r="G18" s="11">
        <v>0</v>
      </c>
      <c r="H18" s="11">
        <v>11.11</v>
      </c>
      <c r="I18" s="11">
        <v>37.28</v>
      </c>
      <c r="J18" s="11">
        <v>11.67</v>
      </c>
      <c r="K18" s="11">
        <v>0</v>
      </c>
      <c r="L18" s="11">
        <v>0</v>
      </c>
      <c r="M18" s="11">
        <v>48.01</v>
      </c>
      <c r="N18" s="12">
        <f t="shared" ref="N18:N28" si="0">SUM(C18:M18)</f>
        <v>6327.0000000000009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742.59999999999991</v>
      </c>
      <c r="D19" s="11">
        <v>3463.0999999999995</v>
      </c>
      <c r="E19" s="11">
        <v>4.78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3.19</v>
      </c>
      <c r="M19" s="11">
        <v>11.1</v>
      </c>
      <c r="N19" s="12">
        <f t="shared" si="0"/>
        <v>4224.7699999999986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265.15999999999997</v>
      </c>
      <c r="D20" s="11">
        <v>39.950000000000003</v>
      </c>
      <c r="E20" s="11">
        <v>1032.4300000000005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1337.5400000000004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25.08</v>
      </c>
      <c r="F21" s="11">
        <v>17.18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42.26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6.24</v>
      </c>
      <c r="D22" s="11">
        <v>0</v>
      </c>
      <c r="E22" s="11">
        <v>0</v>
      </c>
      <c r="F22" s="11">
        <v>0</v>
      </c>
      <c r="G22" s="11">
        <v>5.58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11.82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32.159999999999997</v>
      </c>
      <c r="D23" s="11">
        <v>0</v>
      </c>
      <c r="E23" s="11">
        <v>0</v>
      </c>
      <c r="F23" s="11">
        <v>0</v>
      </c>
      <c r="G23" s="11">
        <v>0</v>
      </c>
      <c r="H23" s="11">
        <v>26.15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58.309999999999995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37.81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78.42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116.23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34.44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13.15</v>
      </c>
      <c r="J25" s="11">
        <v>49.029999999999994</v>
      </c>
      <c r="K25" s="11">
        <v>0</v>
      </c>
      <c r="L25" s="11">
        <v>0</v>
      </c>
      <c r="M25" s="11">
        <v>5.48</v>
      </c>
      <c r="N25" s="12">
        <f t="shared" si="0"/>
        <v>102.1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5.36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11.51</v>
      </c>
      <c r="L26" s="11">
        <v>0</v>
      </c>
      <c r="M26" s="11">
        <v>6.87</v>
      </c>
      <c r="N26" s="12">
        <f t="shared" si="0"/>
        <v>23.740000000000002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5.88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17.399999999999999</v>
      </c>
      <c r="M27" s="11">
        <v>9.17</v>
      </c>
      <c r="N27" s="12">
        <f t="shared" si="0"/>
        <v>32.449999999999996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14.75</v>
      </c>
      <c r="D28" s="11">
        <v>16.850000000000001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31.6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6818.3800000000019</v>
      </c>
      <c r="D29" s="15">
        <f t="shared" si="1"/>
        <v>3960.4099999999989</v>
      </c>
      <c r="E29" s="15">
        <f t="shared" si="1"/>
        <v>1166.7300000000005</v>
      </c>
      <c r="F29" s="15">
        <f t="shared" si="1"/>
        <v>17.18</v>
      </c>
      <c r="G29" s="15">
        <f t="shared" si="1"/>
        <v>5.58</v>
      </c>
      <c r="H29" s="15">
        <f t="shared" si="1"/>
        <v>37.26</v>
      </c>
      <c r="I29" s="15">
        <f t="shared" si="1"/>
        <v>128.85</v>
      </c>
      <c r="J29" s="15">
        <f t="shared" si="1"/>
        <v>60.699999999999996</v>
      </c>
      <c r="K29" s="15">
        <f t="shared" si="1"/>
        <v>11.51</v>
      </c>
      <c r="L29" s="15">
        <f t="shared" si="1"/>
        <v>20.59</v>
      </c>
      <c r="M29" s="15">
        <f t="shared" si="1"/>
        <v>80.63000000000001</v>
      </c>
      <c r="N29" s="16">
        <f t="shared" si="1"/>
        <v>12307.820000000002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369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16664</v>
      </c>
      <c r="D18" s="11">
        <v>575</v>
      </c>
      <c r="E18" s="11">
        <v>126</v>
      </c>
      <c r="F18" s="11">
        <v>8</v>
      </c>
      <c r="G18" s="11">
        <v>0</v>
      </c>
      <c r="H18" s="11">
        <v>18</v>
      </c>
      <c r="I18" s="11">
        <v>14</v>
      </c>
      <c r="J18" s="11">
        <v>32</v>
      </c>
      <c r="K18" s="11">
        <v>0</v>
      </c>
      <c r="L18" s="11">
        <v>0</v>
      </c>
      <c r="M18" s="11">
        <v>30</v>
      </c>
      <c r="N18" s="12">
        <v>17466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2171</v>
      </c>
      <c r="D19" s="11">
        <v>8564</v>
      </c>
      <c r="E19" s="11">
        <v>23</v>
      </c>
      <c r="F19" s="11">
        <v>0</v>
      </c>
      <c r="G19" s="11">
        <v>0</v>
      </c>
      <c r="H19" s="11">
        <v>0</v>
      </c>
      <c r="I19" s="11">
        <v>11</v>
      </c>
      <c r="J19" s="11">
        <v>0</v>
      </c>
      <c r="K19" s="11">
        <v>18</v>
      </c>
      <c r="L19" s="11">
        <v>2</v>
      </c>
      <c r="M19" s="11">
        <v>145</v>
      </c>
      <c r="N19" s="12">
        <v>10933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803</v>
      </c>
      <c r="D20" s="11">
        <v>50</v>
      </c>
      <c r="E20" s="11">
        <v>2114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8</v>
      </c>
      <c r="N20" s="12">
        <v>2974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21</v>
      </c>
      <c r="D21" s="11">
        <v>0</v>
      </c>
      <c r="E21" s="11">
        <v>46</v>
      </c>
      <c r="F21" s="11">
        <v>26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10</v>
      </c>
      <c r="N21" s="12">
        <v>104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18</v>
      </c>
      <c r="D22" s="11">
        <v>0</v>
      </c>
      <c r="E22" s="11">
        <v>0</v>
      </c>
      <c r="F22" s="11">
        <v>0</v>
      </c>
      <c r="G22" s="11">
        <v>25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43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139</v>
      </c>
      <c r="D23" s="11">
        <v>5</v>
      </c>
      <c r="E23" s="11">
        <v>0</v>
      </c>
      <c r="F23" s="11">
        <v>0</v>
      </c>
      <c r="G23" s="11">
        <v>0</v>
      </c>
      <c r="H23" s="11">
        <v>63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207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244</v>
      </c>
      <c r="D24" s="11">
        <v>29</v>
      </c>
      <c r="E24" s="11">
        <v>0</v>
      </c>
      <c r="F24" s="11">
        <v>0</v>
      </c>
      <c r="G24" s="11">
        <v>0</v>
      </c>
      <c r="H24" s="11">
        <v>0</v>
      </c>
      <c r="I24" s="11">
        <v>205</v>
      </c>
      <c r="J24" s="11">
        <v>0</v>
      </c>
      <c r="K24" s="11">
        <v>0</v>
      </c>
      <c r="L24" s="11">
        <v>0</v>
      </c>
      <c r="M24" s="11">
        <v>0</v>
      </c>
      <c r="N24" s="12">
        <v>477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272</v>
      </c>
      <c r="D25" s="11">
        <v>19</v>
      </c>
      <c r="E25" s="11">
        <v>0</v>
      </c>
      <c r="F25" s="11">
        <v>0</v>
      </c>
      <c r="G25" s="11">
        <v>0</v>
      </c>
      <c r="H25" s="11">
        <v>0</v>
      </c>
      <c r="I25" s="11">
        <v>11</v>
      </c>
      <c r="J25" s="11">
        <v>132</v>
      </c>
      <c r="K25" s="11">
        <v>0</v>
      </c>
      <c r="L25" s="11">
        <v>0</v>
      </c>
      <c r="M25" s="11">
        <v>5</v>
      </c>
      <c r="N25" s="12">
        <v>439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22</v>
      </c>
      <c r="D26" s="11">
        <v>42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3</v>
      </c>
      <c r="N26" s="12">
        <v>67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42</v>
      </c>
      <c r="D27" s="11">
        <v>58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31</v>
      </c>
      <c r="M27" s="11">
        <v>31</v>
      </c>
      <c r="N27" s="12">
        <v>163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81</v>
      </c>
      <c r="D28" s="11">
        <v>28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49</v>
      </c>
      <c r="N28" s="12">
        <v>158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20476</v>
      </c>
      <c r="D29" s="15">
        <v>9370</v>
      </c>
      <c r="E29" s="15">
        <v>2309</v>
      </c>
      <c r="F29" s="15">
        <v>35</v>
      </c>
      <c r="G29" s="15">
        <v>25</v>
      </c>
      <c r="H29" s="15">
        <v>81</v>
      </c>
      <c r="I29" s="15">
        <v>241</v>
      </c>
      <c r="J29" s="15">
        <v>164</v>
      </c>
      <c r="K29" s="15">
        <v>18</v>
      </c>
      <c r="L29" s="15">
        <v>33</v>
      </c>
      <c r="M29" s="15">
        <v>281</v>
      </c>
      <c r="N29" s="16">
        <v>33032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26132.58</v>
      </c>
      <c r="D18" s="11">
        <v>1188.7499999999995</v>
      </c>
      <c r="E18" s="11">
        <v>246.79000000000002</v>
      </c>
      <c r="F18" s="11">
        <v>8.48</v>
      </c>
      <c r="G18" s="11">
        <v>0</v>
      </c>
      <c r="H18" s="11">
        <v>28.64</v>
      </c>
      <c r="I18" s="11">
        <v>85.41</v>
      </c>
      <c r="J18" s="11">
        <v>43.93</v>
      </c>
      <c r="K18" s="11">
        <v>0</v>
      </c>
      <c r="L18" s="11">
        <v>0</v>
      </c>
      <c r="M18" s="11">
        <v>126.43999999999998</v>
      </c>
      <c r="N18" s="12">
        <f t="shared" ref="N18:N28" si="0">SUM(C18:M18)</f>
        <v>27861.02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3321.9200000000005</v>
      </c>
      <c r="D19" s="11">
        <v>14263.619999999988</v>
      </c>
      <c r="E19" s="11">
        <v>44.260000000000005</v>
      </c>
      <c r="F19" s="11">
        <v>0</v>
      </c>
      <c r="G19" s="11">
        <v>0</v>
      </c>
      <c r="H19" s="11">
        <v>0</v>
      </c>
      <c r="I19" s="11">
        <v>11.41</v>
      </c>
      <c r="J19" s="11">
        <v>0</v>
      </c>
      <c r="K19" s="11">
        <v>17.619999999999997</v>
      </c>
      <c r="L19" s="11">
        <v>4.79</v>
      </c>
      <c r="M19" s="11">
        <v>199.78</v>
      </c>
      <c r="N19" s="12">
        <f t="shared" si="0"/>
        <v>17863.399999999987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1342.7799999999997</v>
      </c>
      <c r="D20" s="11">
        <v>90.429999999999993</v>
      </c>
      <c r="E20" s="11">
        <v>3764.2699999999986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23.77</v>
      </c>
      <c r="N20" s="12">
        <f t="shared" si="0"/>
        <v>5221.2499999999991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57.940000000000005</v>
      </c>
      <c r="D21" s="11">
        <v>0</v>
      </c>
      <c r="E21" s="11">
        <v>71.41</v>
      </c>
      <c r="F21" s="11">
        <v>91.239999999999981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18.14</v>
      </c>
      <c r="N21" s="12">
        <f t="shared" si="0"/>
        <v>238.72999999999996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30.469999999999995</v>
      </c>
      <c r="D22" s="11">
        <v>0</v>
      </c>
      <c r="E22" s="11">
        <v>0</v>
      </c>
      <c r="F22" s="11">
        <v>0</v>
      </c>
      <c r="G22" s="11">
        <v>30.319999999999997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60.789999999999992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218.7600000000001</v>
      </c>
      <c r="D23" s="11">
        <v>5.35</v>
      </c>
      <c r="E23" s="11">
        <v>0</v>
      </c>
      <c r="F23" s="11">
        <v>0</v>
      </c>
      <c r="G23" s="11">
        <v>0</v>
      </c>
      <c r="H23" s="11">
        <v>104.84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328.9500000000001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447.05999999999995</v>
      </c>
      <c r="D24" s="11">
        <v>37.14</v>
      </c>
      <c r="E24" s="11">
        <v>0</v>
      </c>
      <c r="F24" s="11">
        <v>0</v>
      </c>
      <c r="G24" s="11">
        <v>0</v>
      </c>
      <c r="H24" s="11">
        <v>0</v>
      </c>
      <c r="I24" s="11">
        <v>311.42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795.61999999999989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343.34</v>
      </c>
      <c r="D25" s="11">
        <v>27.38</v>
      </c>
      <c r="E25" s="11">
        <v>0</v>
      </c>
      <c r="F25" s="11">
        <v>0</v>
      </c>
      <c r="G25" s="11">
        <v>0</v>
      </c>
      <c r="H25" s="11">
        <v>0</v>
      </c>
      <c r="I25" s="11">
        <v>57.53</v>
      </c>
      <c r="J25" s="11">
        <v>255.17999999999995</v>
      </c>
      <c r="K25" s="11">
        <v>0</v>
      </c>
      <c r="L25" s="11">
        <v>0</v>
      </c>
      <c r="M25" s="11">
        <v>10.54</v>
      </c>
      <c r="N25" s="12">
        <f t="shared" si="0"/>
        <v>693.96999999999991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22.41</v>
      </c>
      <c r="D26" s="11">
        <v>54.18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24.349999999999998</v>
      </c>
      <c r="L26" s="11">
        <v>0</v>
      </c>
      <c r="M26" s="11">
        <v>10.120000000000001</v>
      </c>
      <c r="N26" s="12">
        <f t="shared" si="0"/>
        <v>111.06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47.629999999999988</v>
      </c>
      <c r="D27" s="11">
        <v>65.010000000000005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61.999999999999986</v>
      </c>
      <c r="M27" s="11">
        <v>46.55</v>
      </c>
      <c r="N27" s="12">
        <f t="shared" si="0"/>
        <v>221.19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136.97000000000003</v>
      </c>
      <c r="D28" s="11">
        <v>57.91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49.1</v>
      </c>
      <c r="N28" s="12">
        <f t="shared" si="0"/>
        <v>243.98000000000002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32101.860000000004</v>
      </c>
      <c r="D29" s="15">
        <f t="shared" si="1"/>
        <v>15789.769999999988</v>
      </c>
      <c r="E29" s="15">
        <f t="shared" si="1"/>
        <v>4126.7299999999987</v>
      </c>
      <c r="F29" s="15">
        <f t="shared" si="1"/>
        <v>99.719999999999985</v>
      </c>
      <c r="G29" s="15">
        <f t="shared" si="1"/>
        <v>30.319999999999997</v>
      </c>
      <c r="H29" s="15">
        <f t="shared" si="1"/>
        <v>133.48000000000002</v>
      </c>
      <c r="I29" s="15">
        <f t="shared" si="1"/>
        <v>465.77</v>
      </c>
      <c r="J29" s="15">
        <f t="shared" si="1"/>
        <v>299.10999999999996</v>
      </c>
      <c r="K29" s="15">
        <f t="shared" si="1"/>
        <v>41.97</v>
      </c>
      <c r="L29" s="15">
        <f t="shared" si="1"/>
        <v>66.789999999999992</v>
      </c>
      <c r="M29" s="15">
        <f t="shared" si="1"/>
        <v>484.44</v>
      </c>
      <c r="N29" s="16">
        <f t="shared" si="1"/>
        <v>53639.959999999992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1048.02</v>
      </c>
      <c r="D18" s="11">
        <v>61.89</v>
      </c>
      <c r="E18" s="11">
        <v>0</v>
      </c>
      <c r="F18" s="11">
        <v>0</v>
      </c>
      <c r="G18" s="11">
        <v>0</v>
      </c>
      <c r="H18" s="11">
        <v>0</v>
      </c>
      <c r="I18" s="11">
        <v>12.12</v>
      </c>
      <c r="J18" s="11">
        <v>0</v>
      </c>
      <c r="K18" s="11">
        <v>0</v>
      </c>
      <c r="L18" s="11">
        <v>0</v>
      </c>
      <c r="M18" s="11">
        <v>45.68</v>
      </c>
      <c r="N18" s="12">
        <f t="shared" ref="N18:N28" si="0">SUM(C18:M18)</f>
        <v>1167.71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104.53999999999999</v>
      </c>
      <c r="D19" s="11">
        <v>658.84000000000015</v>
      </c>
      <c r="E19" s="11">
        <v>7.48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39.08</v>
      </c>
      <c r="N19" s="12">
        <f t="shared" si="0"/>
        <v>809.94000000000017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126.28999999999999</v>
      </c>
      <c r="D20" s="11">
        <v>0</v>
      </c>
      <c r="E20" s="11">
        <v>246.07999999999996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16.239999999999998</v>
      </c>
      <c r="N20" s="12">
        <f t="shared" si="0"/>
        <v>388.60999999999996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8.48</v>
      </c>
      <c r="D21" s="11">
        <v>0</v>
      </c>
      <c r="E21" s="11">
        <v>0</v>
      </c>
      <c r="F21" s="11">
        <v>29.729999999999997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45.97999999999999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6.02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6.02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24.419999999999998</v>
      </c>
      <c r="D23" s="11">
        <v>0</v>
      </c>
      <c r="E23" s="11">
        <v>0</v>
      </c>
      <c r="F23" s="11">
        <v>0</v>
      </c>
      <c r="G23" s="11">
        <v>0</v>
      </c>
      <c r="H23" s="11">
        <v>15.42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39.839999999999996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96.94</v>
      </c>
      <c r="D24" s="11">
        <v>15.69</v>
      </c>
      <c r="E24" s="11">
        <v>0</v>
      </c>
      <c r="F24" s="11">
        <v>0</v>
      </c>
      <c r="G24" s="11">
        <v>0</v>
      </c>
      <c r="H24" s="11">
        <v>0</v>
      </c>
      <c r="I24" s="11">
        <v>10.29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122.91999999999999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17.02</v>
      </c>
      <c r="D25" s="11">
        <v>8.11</v>
      </c>
      <c r="E25" s="11">
        <v>0</v>
      </c>
      <c r="F25" s="11">
        <v>0</v>
      </c>
      <c r="G25" s="11">
        <v>0</v>
      </c>
      <c r="H25" s="11">
        <v>0</v>
      </c>
      <c r="I25" s="11">
        <v>13.28</v>
      </c>
      <c r="J25" s="11">
        <v>17.670000000000002</v>
      </c>
      <c r="K25" s="11">
        <v>0</v>
      </c>
      <c r="L25" s="11">
        <v>0</v>
      </c>
      <c r="M25" s="11">
        <v>0</v>
      </c>
      <c r="N25" s="12">
        <f t="shared" si="0"/>
        <v>56.08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7.18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7.18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6.8400000000000007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1.53</v>
      </c>
      <c r="M27" s="11">
        <v>2.4900000000000002</v>
      </c>
      <c r="N27" s="12">
        <f t="shared" si="0"/>
        <v>10.860000000000001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41.05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41.05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1472.78</v>
      </c>
      <c r="D29" s="15">
        <f t="shared" si="1"/>
        <v>758.55000000000018</v>
      </c>
      <c r="E29" s="15">
        <f t="shared" si="1"/>
        <v>253.55999999999995</v>
      </c>
      <c r="F29" s="15">
        <f t="shared" si="1"/>
        <v>29.729999999999997</v>
      </c>
      <c r="G29" s="15">
        <f t="shared" si="1"/>
        <v>0</v>
      </c>
      <c r="H29" s="15">
        <f t="shared" si="1"/>
        <v>15.42</v>
      </c>
      <c r="I29" s="15">
        <f t="shared" si="1"/>
        <v>35.69</v>
      </c>
      <c r="J29" s="15">
        <f t="shared" si="1"/>
        <v>17.670000000000002</v>
      </c>
      <c r="K29" s="15">
        <f t="shared" si="1"/>
        <v>0</v>
      </c>
      <c r="L29" s="15">
        <f t="shared" si="1"/>
        <v>1.53</v>
      </c>
      <c r="M29" s="15">
        <f t="shared" si="1"/>
        <v>111.25999999999998</v>
      </c>
      <c r="N29" s="16">
        <f t="shared" si="1"/>
        <v>2696.1900000000005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5635.2300000000032</v>
      </c>
      <c r="D18" s="11">
        <v>435.14999999999986</v>
      </c>
      <c r="E18" s="11">
        <v>104.43999999999998</v>
      </c>
      <c r="F18" s="11">
        <v>0</v>
      </c>
      <c r="G18" s="11">
        <v>0</v>
      </c>
      <c r="H18" s="11">
        <v>11.11</v>
      </c>
      <c r="I18" s="11">
        <v>37.28</v>
      </c>
      <c r="J18" s="11">
        <v>11.67</v>
      </c>
      <c r="K18" s="11">
        <v>0</v>
      </c>
      <c r="L18" s="11">
        <v>0</v>
      </c>
      <c r="M18" s="11">
        <v>48.01</v>
      </c>
      <c r="N18" s="12">
        <f t="shared" ref="N18:N28" si="0">SUM(C18:M18)</f>
        <v>6282.8900000000021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742.59999999999991</v>
      </c>
      <c r="D19" s="11">
        <v>3442.96</v>
      </c>
      <c r="E19" s="11">
        <v>4.78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3.19</v>
      </c>
      <c r="M19" s="11">
        <v>11.1</v>
      </c>
      <c r="N19" s="12">
        <f t="shared" si="0"/>
        <v>4204.6299999999992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265.15999999999997</v>
      </c>
      <c r="D20" s="11">
        <v>39.950000000000003</v>
      </c>
      <c r="E20" s="11">
        <v>1013.8900000000006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1319.0000000000005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25.08</v>
      </c>
      <c r="F21" s="11">
        <v>17.18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42.26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6.24</v>
      </c>
      <c r="D22" s="11">
        <v>0</v>
      </c>
      <c r="E22" s="11">
        <v>0</v>
      </c>
      <c r="F22" s="11">
        <v>0</v>
      </c>
      <c r="G22" s="11">
        <v>5.58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11.82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32.159999999999997</v>
      </c>
      <c r="D23" s="11">
        <v>0</v>
      </c>
      <c r="E23" s="11">
        <v>0</v>
      </c>
      <c r="F23" s="11">
        <v>0</v>
      </c>
      <c r="G23" s="11">
        <v>0</v>
      </c>
      <c r="H23" s="11">
        <v>26.15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58.309999999999995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37.81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78.42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116.23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34.44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13.15</v>
      </c>
      <c r="J25" s="11">
        <v>49.029999999999994</v>
      </c>
      <c r="K25" s="11">
        <v>0</v>
      </c>
      <c r="L25" s="11">
        <v>0</v>
      </c>
      <c r="M25" s="11">
        <v>5.48</v>
      </c>
      <c r="N25" s="12">
        <f t="shared" si="0"/>
        <v>102.1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5.36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11.51</v>
      </c>
      <c r="L26" s="11">
        <v>0</v>
      </c>
      <c r="M26" s="11">
        <v>6.87</v>
      </c>
      <c r="N26" s="12">
        <f t="shared" si="0"/>
        <v>23.740000000000002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5.88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17.399999999999999</v>
      </c>
      <c r="M27" s="11">
        <v>9.17</v>
      </c>
      <c r="N27" s="12">
        <f t="shared" si="0"/>
        <v>32.449999999999996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14.75</v>
      </c>
      <c r="D28" s="11">
        <v>16.850000000000001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31.6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6774.2700000000032</v>
      </c>
      <c r="D29" s="15">
        <f t="shared" si="1"/>
        <v>3940.2699999999995</v>
      </c>
      <c r="E29" s="15">
        <f t="shared" si="1"/>
        <v>1148.1900000000005</v>
      </c>
      <c r="F29" s="15">
        <f t="shared" si="1"/>
        <v>17.18</v>
      </c>
      <c r="G29" s="15">
        <f t="shared" si="1"/>
        <v>5.58</v>
      </c>
      <c r="H29" s="15">
        <f t="shared" si="1"/>
        <v>37.26</v>
      </c>
      <c r="I29" s="15">
        <f t="shared" si="1"/>
        <v>128.85</v>
      </c>
      <c r="J29" s="15">
        <f t="shared" si="1"/>
        <v>60.699999999999996</v>
      </c>
      <c r="K29" s="15">
        <f t="shared" si="1"/>
        <v>11.51</v>
      </c>
      <c r="L29" s="15">
        <f t="shared" si="1"/>
        <v>20.59</v>
      </c>
      <c r="M29" s="15">
        <f t="shared" si="1"/>
        <v>80.63000000000001</v>
      </c>
      <c r="N29" s="16">
        <f t="shared" si="1"/>
        <v>12225.03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16443</v>
      </c>
      <c r="D18" s="11">
        <v>568</v>
      </c>
      <c r="E18" s="11">
        <v>126</v>
      </c>
      <c r="F18" s="11">
        <v>8</v>
      </c>
      <c r="G18" s="11">
        <v>0</v>
      </c>
      <c r="H18" s="11">
        <v>18</v>
      </c>
      <c r="I18" s="11">
        <v>14</v>
      </c>
      <c r="J18" s="11">
        <v>32</v>
      </c>
      <c r="K18" s="11">
        <v>0</v>
      </c>
      <c r="L18" s="11">
        <v>0</v>
      </c>
      <c r="M18" s="11">
        <v>30</v>
      </c>
      <c r="N18" s="12">
        <v>17238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2126</v>
      </c>
      <c r="D19" s="11">
        <v>8463</v>
      </c>
      <c r="E19" s="11">
        <v>23</v>
      </c>
      <c r="F19" s="11">
        <v>0</v>
      </c>
      <c r="G19" s="11">
        <v>0</v>
      </c>
      <c r="H19" s="11">
        <v>0</v>
      </c>
      <c r="I19" s="11">
        <v>11</v>
      </c>
      <c r="J19" s="11">
        <v>0</v>
      </c>
      <c r="K19" s="11">
        <v>18</v>
      </c>
      <c r="L19" s="11">
        <v>2</v>
      </c>
      <c r="M19" s="11">
        <v>145</v>
      </c>
      <c r="N19" s="12">
        <v>10788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791</v>
      </c>
      <c r="D20" s="11">
        <v>50</v>
      </c>
      <c r="E20" s="11">
        <v>2114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8</v>
      </c>
      <c r="N20" s="12">
        <v>2962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21</v>
      </c>
      <c r="D21" s="11">
        <v>0</v>
      </c>
      <c r="E21" s="11">
        <v>46</v>
      </c>
      <c r="F21" s="11">
        <v>26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10</v>
      </c>
      <c r="N21" s="12">
        <v>104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18</v>
      </c>
      <c r="D22" s="11">
        <v>0</v>
      </c>
      <c r="E22" s="11">
        <v>0</v>
      </c>
      <c r="F22" s="11">
        <v>0</v>
      </c>
      <c r="G22" s="11">
        <v>25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43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139</v>
      </c>
      <c r="D23" s="11">
        <v>5</v>
      </c>
      <c r="E23" s="11">
        <v>0</v>
      </c>
      <c r="F23" s="11">
        <v>0</v>
      </c>
      <c r="G23" s="11">
        <v>0</v>
      </c>
      <c r="H23" s="11">
        <v>63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207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244</v>
      </c>
      <c r="D24" s="11">
        <v>21</v>
      </c>
      <c r="E24" s="11">
        <v>0</v>
      </c>
      <c r="F24" s="11">
        <v>0</v>
      </c>
      <c r="G24" s="11">
        <v>0</v>
      </c>
      <c r="H24" s="11">
        <v>0</v>
      </c>
      <c r="I24" s="11">
        <v>205</v>
      </c>
      <c r="J24" s="11">
        <v>0</v>
      </c>
      <c r="K24" s="11">
        <v>0</v>
      </c>
      <c r="L24" s="11">
        <v>0</v>
      </c>
      <c r="M24" s="11">
        <v>0</v>
      </c>
      <c r="N24" s="12">
        <v>470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272</v>
      </c>
      <c r="D25" s="11">
        <v>19</v>
      </c>
      <c r="E25" s="11">
        <v>0</v>
      </c>
      <c r="F25" s="11">
        <v>0</v>
      </c>
      <c r="G25" s="11">
        <v>0</v>
      </c>
      <c r="H25" s="11">
        <v>0</v>
      </c>
      <c r="I25" s="11">
        <v>11</v>
      </c>
      <c r="J25" s="11">
        <v>132</v>
      </c>
      <c r="K25" s="11">
        <v>0</v>
      </c>
      <c r="L25" s="11">
        <v>0</v>
      </c>
      <c r="M25" s="11">
        <v>5</v>
      </c>
      <c r="N25" s="12">
        <v>439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22</v>
      </c>
      <c r="D26" s="11">
        <v>42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3</v>
      </c>
      <c r="N26" s="12">
        <v>67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42</v>
      </c>
      <c r="D27" s="11">
        <v>58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31</v>
      </c>
      <c r="M27" s="11">
        <v>31</v>
      </c>
      <c r="N27" s="12">
        <v>163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81</v>
      </c>
      <c r="D28" s="11">
        <v>28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49</v>
      </c>
      <c r="N28" s="12">
        <v>158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20198</v>
      </c>
      <c r="D29" s="15">
        <v>9255</v>
      </c>
      <c r="E29" s="15">
        <v>2309</v>
      </c>
      <c r="F29" s="15">
        <v>35</v>
      </c>
      <c r="G29" s="15">
        <v>25</v>
      </c>
      <c r="H29" s="15">
        <v>81</v>
      </c>
      <c r="I29" s="15">
        <v>241</v>
      </c>
      <c r="J29" s="15">
        <v>164</v>
      </c>
      <c r="K29" s="15">
        <v>18</v>
      </c>
      <c r="L29" s="15">
        <v>33</v>
      </c>
      <c r="M29" s="15">
        <v>281</v>
      </c>
      <c r="N29" s="16">
        <v>32640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20289.359999999917</v>
      </c>
      <c r="D18" s="11">
        <v>954.29999999999973</v>
      </c>
      <c r="E18" s="11">
        <v>195.07</v>
      </c>
      <c r="F18" s="11">
        <v>8.48</v>
      </c>
      <c r="G18" s="11">
        <v>0</v>
      </c>
      <c r="H18" s="11">
        <v>25.11</v>
      </c>
      <c r="I18" s="11">
        <v>85.41</v>
      </c>
      <c r="J18" s="11">
        <v>22.03</v>
      </c>
      <c r="K18" s="11">
        <v>0</v>
      </c>
      <c r="L18" s="11">
        <v>0</v>
      </c>
      <c r="M18" s="11">
        <v>94.21</v>
      </c>
      <c r="N18" s="12">
        <f t="shared" ref="N18:N28" si="0">SUM(C18:M18)</f>
        <v>21673.969999999914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2438.2800000000002</v>
      </c>
      <c r="D19" s="11">
        <v>11912.939999999964</v>
      </c>
      <c r="E19" s="11">
        <v>39.430000000000007</v>
      </c>
      <c r="F19" s="11">
        <v>0</v>
      </c>
      <c r="G19" s="11">
        <v>0</v>
      </c>
      <c r="H19" s="11">
        <v>0</v>
      </c>
      <c r="I19" s="11">
        <v>11.41</v>
      </c>
      <c r="J19" s="11">
        <v>0</v>
      </c>
      <c r="K19" s="11">
        <v>9.08</v>
      </c>
      <c r="L19" s="11">
        <v>1.6</v>
      </c>
      <c r="M19" s="11">
        <v>143.63000000000002</v>
      </c>
      <c r="N19" s="12">
        <f t="shared" si="0"/>
        <v>14556.369999999964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976.8599999999999</v>
      </c>
      <c r="D20" s="11">
        <v>78.989999999999995</v>
      </c>
      <c r="E20" s="11">
        <v>3167.2999999999979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23.77</v>
      </c>
      <c r="N20" s="12">
        <f t="shared" si="0"/>
        <v>4246.9199999999983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47.57</v>
      </c>
      <c r="D21" s="11">
        <v>0</v>
      </c>
      <c r="E21" s="11">
        <v>42.489999999999995</v>
      </c>
      <c r="F21" s="11">
        <v>91.24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18.14</v>
      </c>
      <c r="N21" s="12">
        <f t="shared" si="0"/>
        <v>199.44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19.959999999999997</v>
      </c>
      <c r="D22" s="11">
        <v>0</v>
      </c>
      <c r="E22" s="11">
        <v>0</v>
      </c>
      <c r="F22" s="11">
        <v>0</v>
      </c>
      <c r="G22" s="11">
        <v>22.33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42.289999999999992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176.60000000000002</v>
      </c>
      <c r="D23" s="11">
        <v>2.67</v>
      </c>
      <c r="E23" s="11">
        <v>0</v>
      </c>
      <c r="F23" s="11">
        <v>0</v>
      </c>
      <c r="G23" s="11">
        <v>0</v>
      </c>
      <c r="H23" s="11">
        <v>88.43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267.70000000000005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397.6</v>
      </c>
      <c r="D24" s="11">
        <v>31.53</v>
      </c>
      <c r="E24" s="11">
        <v>0</v>
      </c>
      <c r="F24" s="11">
        <v>0</v>
      </c>
      <c r="G24" s="11">
        <v>0</v>
      </c>
      <c r="H24" s="11">
        <v>0</v>
      </c>
      <c r="I24" s="11">
        <v>299.3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728.43000000000006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256.04999999999995</v>
      </c>
      <c r="D25" s="11">
        <v>27.38</v>
      </c>
      <c r="E25" s="11">
        <v>0</v>
      </c>
      <c r="F25" s="11">
        <v>0</v>
      </c>
      <c r="G25" s="11">
        <v>0</v>
      </c>
      <c r="H25" s="11">
        <v>0</v>
      </c>
      <c r="I25" s="11">
        <v>57.53</v>
      </c>
      <c r="J25" s="11">
        <v>225.09999999999997</v>
      </c>
      <c r="K25" s="11">
        <v>0</v>
      </c>
      <c r="L25" s="11">
        <v>0</v>
      </c>
      <c r="M25" s="11">
        <v>10.54</v>
      </c>
      <c r="N25" s="12">
        <f t="shared" si="0"/>
        <v>576.59999999999991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16.2</v>
      </c>
      <c r="D26" s="11">
        <v>42.26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24.349999999999998</v>
      </c>
      <c r="L26" s="11">
        <v>0</v>
      </c>
      <c r="M26" s="11">
        <v>10.120000000000001</v>
      </c>
      <c r="N26" s="12">
        <f t="shared" si="0"/>
        <v>92.929999999999993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29.79</v>
      </c>
      <c r="D27" s="11">
        <v>51.78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61.999999999999986</v>
      </c>
      <c r="M27" s="11">
        <v>32.56</v>
      </c>
      <c r="N27" s="12">
        <f t="shared" si="0"/>
        <v>176.13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59.17</v>
      </c>
      <c r="D28" s="11">
        <v>51.86999999999999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33.43</v>
      </c>
      <c r="N28" s="12">
        <f t="shared" si="0"/>
        <v>144.47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24707.439999999911</v>
      </c>
      <c r="D29" s="15">
        <f t="shared" si="1"/>
        <v>13153.719999999965</v>
      </c>
      <c r="E29" s="15">
        <f t="shared" si="1"/>
        <v>3444.2899999999977</v>
      </c>
      <c r="F29" s="15">
        <f t="shared" si="1"/>
        <v>99.72</v>
      </c>
      <c r="G29" s="15">
        <f t="shared" si="1"/>
        <v>22.33</v>
      </c>
      <c r="H29" s="15">
        <f t="shared" si="1"/>
        <v>113.54</v>
      </c>
      <c r="I29" s="15">
        <f t="shared" si="1"/>
        <v>453.65</v>
      </c>
      <c r="J29" s="15">
        <f t="shared" si="1"/>
        <v>247.12999999999997</v>
      </c>
      <c r="K29" s="15">
        <f t="shared" si="1"/>
        <v>33.43</v>
      </c>
      <c r="L29" s="15">
        <f t="shared" si="1"/>
        <v>63.599999999999987</v>
      </c>
      <c r="M29" s="15">
        <f t="shared" si="1"/>
        <v>366.40000000000003</v>
      </c>
      <c r="N29" s="16">
        <f t="shared" si="1"/>
        <v>42705.249999999876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99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251</v>
      </c>
      <c r="C9" s="30"/>
      <c r="D9" s="30"/>
      <c r="E9" s="28" t="s">
        <v>253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24.81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28.1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9.5500000000000007</v>
      </c>
      <c r="T18" s="11">
        <v>31.85</v>
      </c>
      <c r="U18" s="11">
        <v>0</v>
      </c>
      <c r="V18" s="11">
        <v>7.94</v>
      </c>
      <c r="W18" s="11">
        <v>0</v>
      </c>
      <c r="X18" s="11">
        <v>0</v>
      </c>
      <c r="Y18" s="12">
        <f t="shared" ref="Y18:Y39" si="0">SUM(C18:X18)</f>
        <v>102.25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0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9.5500000000000007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9.5500000000000007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6.88</v>
      </c>
      <c r="F21" s="11">
        <v>0</v>
      </c>
      <c r="G21" s="11">
        <v>0</v>
      </c>
      <c r="H21" s="11">
        <v>0</v>
      </c>
      <c r="I21" s="11">
        <v>11.33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18.21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6.71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6.71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7.22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4.5599999999999996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11.78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6.71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6.71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10.28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6.55</v>
      </c>
      <c r="X26" s="11">
        <v>0</v>
      </c>
      <c r="Y26" s="12">
        <f t="shared" si="0"/>
        <v>30.26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16.91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16.91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28.1</v>
      </c>
      <c r="D28" s="11">
        <v>0</v>
      </c>
      <c r="E28" s="11">
        <v>0</v>
      </c>
      <c r="F28" s="11">
        <v>11.33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39.43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0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9.44</v>
      </c>
      <c r="D31" s="11">
        <v>0</v>
      </c>
      <c r="E31" s="11">
        <v>9.4499999999999993</v>
      </c>
      <c r="F31" s="11">
        <v>0</v>
      </c>
      <c r="G31" s="11">
        <v>7.61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13.14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39.64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0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10.24</v>
      </c>
      <c r="F33" s="11">
        <v>0</v>
      </c>
      <c r="G33" s="11">
        <v>6.25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10.78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27.270000000000003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9.5500000000000007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9.5500000000000007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47.33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47.33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13.92</v>
      </c>
      <c r="F36" s="11">
        <v>0</v>
      </c>
      <c r="G36" s="11">
        <v>0</v>
      </c>
      <c r="H36" s="11">
        <v>0</v>
      </c>
      <c r="I36" s="11">
        <v>11.22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25.14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7.15</v>
      </c>
      <c r="H37" s="11">
        <v>0</v>
      </c>
      <c r="I37" s="11">
        <v>0</v>
      </c>
      <c r="J37" s="11">
        <v>0</v>
      </c>
      <c r="K37" s="11">
        <v>26.53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33.68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6.55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6.55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119.96</v>
      </c>
      <c r="D40" s="15">
        <f t="shared" si="1"/>
        <v>7.22</v>
      </c>
      <c r="E40" s="15">
        <f t="shared" si="1"/>
        <v>50.040000000000006</v>
      </c>
      <c r="F40" s="15">
        <f t="shared" si="1"/>
        <v>11.33</v>
      </c>
      <c r="G40" s="15">
        <f t="shared" si="1"/>
        <v>44.63</v>
      </c>
      <c r="H40" s="15">
        <f t="shared" si="1"/>
        <v>0</v>
      </c>
      <c r="I40" s="15">
        <f t="shared" si="1"/>
        <v>22.55</v>
      </c>
      <c r="J40" s="15">
        <f t="shared" si="1"/>
        <v>6.71</v>
      </c>
      <c r="K40" s="15">
        <f t="shared" si="1"/>
        <v>33.08</v>
      </c>
      <c r="L40" s="15">
        <f t="shared" si="1"/>
        <v>0</v>
      </c>
      <c r="M40" s="15">
        <f t="shared" si="1"/>
        <v>32.660000000000004</v>
      </c>
      <c r="N40" s="15">
        <f t="shared" si="1"/>
        <v>0</v>
      </c>
      <c r="O40" s="15">
        <f t="shared" si="1"/>
        <v>0</v>
      </c>
      <c r="P40" s="15">
        <f t="shared" si="1"/>
        <v>10.78</v>
      </c>
      <c r="Q40" s="15">
        <f t="shared" si="1"/>
        <v>13.14</v>
      </c>
      <c r="R40" s="15">
        <f t="shared" si="1"/>
        <v>13.43</v>
      </c>
      <c r="S40" s="15">
        <f t="shared" si="1"/>
        <v>19.100000000000001</v>
      </c>
      <c r="T40" s="15">
        <f t="shared" si="1"/>
        <v>31.85</v>
      </c>
      <c r="U40" s="15">
        <f t="shared" si="1"/>
        <v>0</v>
      </c>
      <c r="V40" s="15">
        <f t="shared" si="1"/>
        <v>7.94</v>
      </c>
      <c r="W40" s="15">
        <f t="shared" si="1"/>
        <v>6.55</v>
      </c>
      <c r="X40" s="15">
        <f t="shared" si="1"/>
        <v>0</v>
      </c>
      <c r="Y40" s="16">
        <f t="shared" si="1"/>
        <v>430.96999999999997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935.16</v>
      </c>
      <c r="D18" s="11">
        <v>55.6</v>
      </c>
      <c r="E18" s="11">
        <v>0</v>
      </c>
      <c r="F18" s="11">
        <v>0</v>
      </c>
      <c r="G18" s="11">
        <v>0</v>
      </c>
      <c r="H18" s="11">
        <v>0</v>
      </c>
      <c r="I18" s="11">
        <v>12.12</v>
      </c>
      <c r="J18" s="11">
        <v>0</v>
      </c>
      <c r="K18" s="11">
        <v>0</v>
      </c>
      <c r="L18" s="11">
        <v>0</v>
      </c>
      <c r="M18" s="11">
        <v>39.58</v>
      </c>
      <c r="N18" s="12">
        <f t="shared" ref="N18:N28" si="0">SUM(C18:M18)</f>
        <v>1042.46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91.42</v>
      </c>
      <c r="D19" s="11">
        <v>603.41000000000008</v>
      </c>
      <c r="E19" s="11">
        <v>7.48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26.56</v>
      </c>
      <c r="N19" s="12">
        <f t="shared" si="0"/>
        <v>728.87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103.43</v>
      </c>
      <c r="D20" s="11">
        <v>0</v>
      </c>
      <c r="E20" s="11">
        <v>227.49999999999997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16.239999999999998</v>
      </c>
      <c r="N20" s="12">
        <f t="shared" si="0"/>
        <v>347.16999999999996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8.48</v>
      </c>
      <c r="D21" s="11">
        <v>0</v>
      </c>
      <c r="E21" s="11">
        <v>0</v>
      </c>
      <c r="F21" s="11">
        <v>29.729999999999997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45.97999999999999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6.02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6.02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15.719999999999999</v>
      </c>
      <c r="D23" s="11">
        <v>0</v>
      </c>
      <c r="E23" s="11">
        <v>0</v>
      </c>
      <c r="F23" s="11">
        <v>0</v>
      </c>
      <c r="G23" s="11">
        <v>0</v>
      </c>
      <c r="H23" s="11">
        <v>10.74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26.46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89.31</v>
      </c>
      <c r="D24" s="11">
        <v>15.69</v>
      </c>
      <c r="E24" s="11">
        <v>0</v>
      </c>
      <c r="F24" s="11">
        <v>0</v>
      </c>
      <c r="G24" s="11">
        <v>0</v>
      </c>
      <c r="H24" s="11">
        <v>0</v>
      </c>
      <c r="I24" s="11">
        <v>10.29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115.28999999999999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17.02</v>
      </c>
      <c r="D25" s="11">
        <v>8.11</v>
      </c>
      <c r="E25" s="11">
        <v>0</v>
      </c>
      <c r="F25" s="11">
        <v>0</v>
      </c>
      <c r="G25" s="11">
        <v>0</v>
      </c>
      <c r="H25" s="11">
        <v>0</v>
      </c>
      <c r="I25" s="11">
        <v>13.28</v>
      </c>
      <c r="J25" s="11">
        <v>17.670000000000002</v>
      </c>
      <c r="K25" s="11">
        <v>0</v>
      </c>
      <c r="L25" s="11">
        <v>0</v>
      </c>
      <c r="M25" s="11">
        <v>0</v>
      </c>
      <c r="N25" s="12">
        <f t="shared" si="0"/>
        <v>56.08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3.74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3.74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5.0200000000000005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1.53</v>
      </c>
      <c r="M27" s="11">
        <v>2.4900000000000002</v>
      </c>
      <c r="N27" s="12">
        <f t="shared" si="0"/>
        <v>9.0400000000000009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12.9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12.9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1279.46</v>
      </c>
      <c r="D29" s="15">
        <f t="shared" si="1"/>
        <v>691.57000000000016</v>
      </c>
      <c r="E29" s="15">
        <f t="shared" si="1"/>
        <v>234.97999999999996</v>
      </c>
      <c r="F29" s="15">
        <f t="shared" si="1"/>
        <v>29.729999999999997</v>
      </c>
      <c r="G29" s="15">
        <f t="shared" si="1"/>
        <v>0</v>
      </c>
      <c r="H29" s="15">
        <f t="shared" si="1"/>
        <v>10.74</v>
      </c>
      <c r="I29" s="15">
        <f t="shared" si="1"/>
        <v>35.69</v>
      </c>
      <c r="J29" s="15">
        <f t="shared" si="1"/>
        <v>17.670000000000002</v>
      </c>
      <c r="K29" s="15">
        <f t="shared" si="1"/>
        <v>0</v>
      </c>
      <c r="L29" s="15">
        <f t="shared" si="1"/>
        <v>1.53</v>
      </c>
      <c r="M29" s="15">
        <f t="shared" si="1"/>
        <v>92.639999999999986</v>
      </c>
      <c r="N29" s="16">
        <f t="shared" si="1"/>
        <v>2394.0099999999998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4448.9400000000032</v>
      </c>
      <c r="D18" s="11">
        <v>323.79999999999995</v>
      </c>
      <c r="E18" s="11">
        <v>97.59999999999998</v>
      </c>
      <c r="F18" s="11">
        <v>0</v>
      </c>
      <c r="G18" s="11">
        <v>0</v>
      </c>
      <c r="H18" s="11">
        <v>11.11</v>
      </c>
      <c r="I18" s="11">
        <v>37.28</v>
      </c>
      <c r="J18" s="11">
        <v>11.67</v>
      </c>
      <c r="K18" s="11">
        <v>0</v>
      </c>
      <c r="L18" s="11">
        <v>0</v>
      </c>
      <c r="M18" s="11">
        <v>25.06</v>
      </c>
      <c r="N18" s="12">
        <f t="shared" ref="N18:N28" si="0">SUM(C18:M18)</f>
        <v>4955.4600000000037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580.45999999999992</v>
      </c>
      <c r="D19" s="11">
        <v>2837.4500000000007</v>
      </c>
      <c r="E19" s="11">
        <v>4.78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11.1</v>
      </c>
      <c r="N19" s="12">
        <f t="shared" si="0"/>
        <v>3433.7900000000009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223.28000000000003</v>
      </c>
      <c r="D20" s="11">
        <v>28.509999999999998</v>
      </c>
      <c r="E20" s="11">
        <v>838.77000000000066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1090.5600000000006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25.08</v>
      </c>
      <c r="F21" s="11">
        <v>17.18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42.26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3.2</v>
      </c>
      <c r="D22" s="11">
        <v>0</v>
      </c>
      <c r="E22" s="11">
        <v>0</v>
      </c>
      <c r="F22" s="11">
        <v>0</v>
      </c>
      <c r="G22" s="11">
        <v>5.58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8.7800000000000011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26.689999999999998</v>
      </c>
      <c r="D23" s="11">
        <v>0</v>
      </c>
      <c r="E23" s="11">
        <v>0</v>
      </c>
      <c r="F23" s="11">
        <v>0</v>
      </c>
      <c r="G23" s="11">
        <v>0</v>
      </c>
      <c r="H23" s="11">
        <v>26.15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52.839999999999996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37.81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66.3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104.11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34.44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13.15</v>
      </c>
      <c r="J25" s="11">
        <v>49.029999999999994</v>
      </c>
      <c r="K25" s="11">
        <v>0</v>
      </c>
      <c r="L25" s="11">
        <v>0</v>
      </c>
      <c r="M25" s="11">
        <v>5.48</v>
      </c>
      <c r="N25" s="12">
        <f t="shared" si="0"/>
        <v>102.1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5.36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11.51</v>
      </c>
      <c r="L26" s="11">
        <v>0</v>
      </c>
      <c r="M26" s="11">
        <v>6.87</v>
      </c>
      <c r="N26" s="12">
        <f t="shared" si="0"/>
        <v>23.740000000000002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5.88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17.399999999999999</v>
      </c>
      <c r="M27" s="11">
        <v>5.52</v>
      </c>
      <c r="N27" s="12">
        <f t="shared" si="0"/>
        <v>28.799999999999997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10.45</v>
      </c>
      <c r="D28" s="11">
        <v>16.850000000000001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27.3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5371.1500000000024</v>
      </c>
      <c r="D29" s="15">
        <f t="shared" si="1"/>
        <v>3211.9700000000012</v>
      </c>
      <c r="E29" s="15">
        <f t="shared" si="1"/>
        <v>966.2300000000007</v>
      </c>
      <c r="F29" s="15">
        <f t="shared" si="1"/>
        <v>17.18</v>
      </c>
      <c r="G29" s="15">
        <f t="shared" si="1"/>
        <v>5.58</v>
      </c>
      <c r="H29" s="15">
        <f t="shared" si="1"/>
        <v>37.26</v>
      </c>
      <c r="I29" s="15">
        <f t="shared" si="1"/>
        <v>116.73</v>
      </c>
      <c r="J29" s="15">
        <f t="shared" si="1"/>
        <v>60.699999999999996</v>
      </c>
      <c r="K29" s="15">
        <f t="shared" si="1"/>
        <v>11.51</v>
      </c>
      <c r="L29" s="15">
        <f t="shared" si="1"/>
        <v>17.399999999999999</v>
      </c>
      <c r="M29" s="15">
        <f t="shared" si="1"/>
        <v>54.03</v>
      </c>
      <c r="N29" s="16">
        <f t="shared" si="1"/>
        <v>9869.7400000000052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12728</v>
      </c>
      <c r="D18" s="11">
        <v>451</v>
      </c>
      <c r="E18" s="11">
        <v>88</v>
      </c>
      <c r="F18" s="11">
        <v>8</v>
      </c>
      <c r="G18" s="11">
        <v>0</v>
      </c>
      <c r="H18" s="11">
        <v>14</v>
      </c>
      <c r="I18" s="11">
        <v>14</v>
      </c>
      <c r="J18" s="11">
        <v>10</v>
      </c>
      <c r="K18" s="11">
        <v>0</v>
      </c>
      <c r="L18" s="11">
        <v>0</v>
      </c>
      <c r="M18" s="11">
        <v>30</v>
      </c>
      <c r="N18" s="12">
        <v>13343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1521</v>
      </c>
      <c r="D19" s="11">
        <v>7085</v>
      </c>
      <c r="E19" s="11">
        <v>18</v>
      </c>
      <c r="F19" s="11">
        <v>0</v>
      </c>
      <c r="G19" s="11">
        <v>0</v>
      </c>
      <c r="H19" s="11">
        <v>0</v>
      </c>
      <c r="I19" s="11">
        <v>11</v>
      </c>
      <c r="J19" s="11">
        <v>0</v>
      </c>
      <c r="K19" s="11">
        <v>9</v>
      </c>
      <c r="L19" s="11">
        <v>2</v>
      </c>
      <c r="M19" s="11">
        <v>103</v>
      </c>
      <c r="N19" s="12">
        <v>8749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561</v>
      </c>
      <c r="D20" s="11">
        <v>50</v>
      </c>
      <c r="E20" s="11">
        <v>1803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8</v>
      </c>
      <c r="N20" s="12">
        <v>2422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21</v>
      </c>
      <c r="D21" s="11">
        <v>0</v>
      </c>
      <c r="E21" s="11">
        <v>17</v>
      </c>
      <c r="F21" s="11">
        <v>26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10</v>
      </c>
      <c r="N21" s="12">
        <v>75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11</v>
      </c>
      <c r="D22" s="11">
        <v>0</v>
      </c>
      <c r="E22" s="11">
        <v>0</v>
      </c>
      <c r="F22" s="11">
        <v>0</v>
      </c>
      <c r="G22" s="11">
        <v>17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27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114</v>
      </c>
      <c r="D23" s="11">
        <v>3</v>
      </c>
      <c r="E23" s="11">
        <v>0</v>
      </c>
      <c r="F23" s="11">
        <v>0</v>
      </c>
      <c r="G23" s="11">
        <v>0</v>
      </c>
      <c r="H23" s="11">
        <v>52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169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202</v>
      </c>
      <c r="D24" s="11">
        <v>16</v>
      </c>
      <c r="E24" s="11">
        <v>0</v>
      </c>
      <c r="F24" s="11">
        <v>0</v>
      </c>
      <c r="G24" s="11">
        <v>0</v>
      </c>
      <c r="H24" s="11">
        <v>0</v>
      </c>
      <c r="I24" s="11">
        <v>205</v>
      </c>
      <c r="J24" s="11">
        <v>0</v>
      </c>
      <c r="K24" s="11">
        <v>0</v>
      </c>
      <c r="L24" s="11">
        <v>0</v>
      </c>
      <c r="M24" s="11">
        <v>0</v>
      </c>
      <c r="N24" s="12">
        <v>422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185</v>
      </c>
      <c r="D25" s="11">
        <v>19</v>
      </c>
      <c r="E25" s="11">
        <v>0</v>
      </c>
      <c r="F25" s="11">
        <v>0</v>
      </c>
      <c r="G25" s="11">
        <v>0</v>
      </c>
      <c r="H25" s="11">
        <v>0</v>
      </c>
      <c r="I25" s="11">
        <v>11</v>
      </c>
      <c r="J25" s="11">
        <v>109</v>
      </c>
      <c r="K25" s="11">
        <v>0</v>
      </c>
      <c r="L25" s="11">
        <v>0</v>
      </c>
      <c r="M25" s="11">
        <v>5</v>
      </c>
      <c r="N25" s="12">
        <v>328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16</v>
      </c>
      <c r="D26" s="11">
        <v>33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3</v>
      </c>
      <c r="N26" s="12">
        <v>53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24</v>
      </c>
      <c r="D27" s="11">
        <v>47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31</v>
      </c>
      <c r="M27" s="11">
        <v>21</v>
      </c>
      <c r="N27" s="12">
        <v>123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36</v>
      </c>
      <c r="D28" s="11">
        <v>22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33</v>
      </c>
      <c r="N28" s="12">
        <v>91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15418</v>
      </c>
      <c r="D29" s="15">
        <v>7726</v>
      </c>
      <c r="E29" s="15">
        <v>1927</v>
      </c>
      <c r="F29" s="15">
        <v>35</v>
      </c>
      <c r="G29" s="15">
        <v>17</v>
      </c>
      <c r="H29" s="15">
        <v>66</v>
      </c>
      <c r="I29" s="15">
        <v>241</v>
      </c>
      <c r="J29" s="15">
        <v>119</v>
      </c>
      <c r="K29" s="15">
        <v>9</v>
      </c>
      <c r="L29" s="15">
        <v>33</v>
      </c>
      <c r="M29" s="15">
        <v>213</v>
      </c>
      <c r="N29" s="16">
        <v>25803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299.37999999999988</v>
      </c>
      <c r="D18" s="11">
        <v>7.27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306.64999999999986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64.78</v>
      </c>
      <c r="D19" s="11">
        <v>134.85000000000002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199.63000000000002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23.73</v>
      </c>
      <c r="D20" s="11">
        <v>0</v>
      </c>
      <c r="E20" s="11">
        <v>18.54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42.269999999999996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7.34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7.34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387.88999999999987</v>
      </c>
      <c r="D29" s="15">
        <f t="shared" si="1"/>
        <v>149.46000000000004</v>
      </c>
      <c r="E29" s="15">
        <f t="shared" si="1"/>
        <v>18.54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0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555.88999999999987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379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221</v>
      </c>
      <c r="D18" s="11">
        <v>7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228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45</v>
      </c>
      <c r="D19" s="11">
        <v>100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v>145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12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12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7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v>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278</v>
      </c>
      <c r="D29" s="15">
        <v>115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6">
        <v>393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1499.2300000000002</v>
      </c>
      <c r="D18" s="11">
        <v>19.63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1518.8600000000004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1055.1000000000004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1055.1000000000004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296.37999999999988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296.37999999999988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12.95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12.95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7.43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7.43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7.24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7.24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73.789999999999992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73.789999999999992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19.18</v>
      </c>
      <c r="K25" s="11">
        <v>0</v>
      </c>
      <c r="L25" s="11">
        <v>0</v>
      </c>
      <c r="M25" s="11">
        <v>0</v>
      </c>
      <c r="N25" s="12">
        <f t="shared" si="0"/>
        <v>19.18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5.23</v>
      </c>
      <c r="M27" s="11">
        <v>0</v>
      </c>
      <c r="N27" s="12">
        <f t="shared" si="0"/>
        <v>5.23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1499.2300000000002</v>
      </c>
      <c r="D29" s="15">
        <f t="shared" si="1"/>
        <v>1074.7300000000005</v>
      </c>
      <c r="E29" s="15">
        <f t="shared" si="1"/>
        <v>296.37999999999988</v>
      </c>
      <c r="F29" s="15">
        <f t="shared" si="1"/>
        <v>12.95</v>
      </c>
      <c r="G29" s="15">
        <f t="shared" si="1"/>
        <v>7.43</v>
      </c>
      <c r="H29" s="15">
        <f t="shared" si="1"/>
        <v>7.24</v>
      </c>
      <c r="I29" s="15">
        <f t="shared" si="1"/>
        <v>73.789999999999992</v>
      </c>
      <c r="J29" s="15">
        <f t="shared" si="1"/>
        <v>19.18</v>
      </c>
      <c r="K29" s="15">
        <f t="shared" si="1"/>
        <v>0</v>
      </c>
      <c r="L29" s="15">
        <f t="shared" si="1"/>
        <v>5.23</v>
      </c>
      <c r="M29" s="15">
        <f t="shared" si="1"/>
        <v>0</v>
      </c>
      <c r="N29" s="16">
        <f t="shared" si="1"/>
        <v>2996.1600000000003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219.58999999999995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219.58999999999995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257.06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257.06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76.97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76.97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3.04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3.04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6.35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6.35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219.58999999999995</v>
      </c>
      <c r="D29" s="15">
        <f t="shared" si="1"/>
        <v>257.06</v>
      </c>
      <c r="E29" s="15">
        <f t="shared" si="1"/>
        <v>76.97</v>
      </c>
      <c r="F29" s="15">
        <f t="shared" si="1"/>
        <v>0</v>
      </c>
      <c r="G29" s="15">
        <f t="shared" si="1"/>
        <v>0</v>
      </c>
      <c r="H29" s="15">
        <f t="shared" si="1"/>
        <v>3.04</v>
      </c>
      <c r="I29" s="15">
        <f t="shared" si="1"/>
        <v>6.35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563.01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1043</v>
      </c>
      <c r="D18" s="11">
        <v>20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1062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620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v>620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151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151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52</v>
      </c>
      <c r="J24" s="11">
        <v>0</v>
      </c>
      <c r="K24" s="11">
        <v>0</v>
      </c>
      <c r="L24" s="11">
        <v>0</v>
      </c>
      <c r="M24" s="11">
        <v>0</v>
      </c>
      <c r="N24" s="12">
        <v>52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19</v>
      </c>
      <c r="K25" s="11">
        <v>0</v>
      </c>
      <c r="L25" s="11">
        <v>0</v>
      </c>
      <c r="M25" s="11">
        <v>0</v>
      </c>
      <c r="N25" s="12">
        <v>19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</v>
      </c>
      <c r="M27" s="11">
        <v>0</v>
      </c>
      <c r="N27" s="12">
        <v>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1043</v>
      </c>
      <c r="D29" s="15">
        <v>640</v>
      </c>
      <c r="E29" s="15">
        <v>151</v>
      </c>
      <c r="F29" s="15">
        <v>0</v>
      </c>
      <c r="G29" s="15">
        <v>7</v>
      </c>
      <c r="H29" s="15">
        <v>0</v>
      </c>
      <c r="I29" s="15">
        <v>52</v>
      </c>
      <c r="J29" s="15">
        <v>19</v>
      </c>
      <c r="K29" s="15">
        <v>0</v>
      </c>
      <c r="L29" s="15">
        <v>4</v>
      </c>
      <c r="M29" s="15">
        <v>0</v>
      </c>
      <c r="N29" s="16">
        <v>1916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19104.780000000013</v>
      </c>
      <c r="D18" s="11">
        <v>2121.7499999999986</v>
      </c>
      <c r="E18" s="11">
        <v>627.86999999999989</v>
      </c>
      <c r="F18" s="11">
        <v>10.84</v>
      </c>
      <c r="G18" s="11">
        <v>0</v>
      </c>
      <c r="H18" s="11">
        <v>74.72</v>
      </c>
      <c r="I18" s="11">
        <v>90.64</v>
      </c>
      <c r="J18" s="11">
        <v>85.829999999999984</v>
      </c>
      <c r="K18" s="11">
        <v>6.46</v>
      </c>
      <c r="L18" s="11">
        <v>0</v>
      </c>
      <c r="M18" s="11">
        <v>529.86</v>
      </c>
      <c r="N18" s="12">
        <f t="shared" ref="N18:N28" si="0">SUM(C18:M18)</f>
        <v>22652.750000000015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2877.8000000000025</v>
      </c>
      <c r="D19" s="11">
        <v>12291.73000000001</v>
      </c>
      <c r="E19" s="11">
        <v>153.49</v>
      </c>
      <c r="F19" s="11">
        <v>0</v>
      </c>
      <c r="G19" s="11">
        <v>8.9</v>
      </c>
      <c r="H19" s="11">
        <v>14.8</v>
      </c>
      <c r="I19" s="11">
        <v>42.36</v>
      </c>
      <c r="J19" s="11">
        <v>88.92</v>
      </c>
      <c r="K19" s="11">
        <v>32.58</v>
      </c>
      <c r="L19" s="11">
        <v>12.93</v>
      </c>
      <c r="M19" s="11">
        <v>441.66</v>
      </c>
      <c r="N19" s="12">
        <f t="shared" si="0"/>
        <v>15965.170000000013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771.66</v>
      </c>
      <c r="D20" s="11">
        <v>205.62999999999997</v>
      </c>
      <c r="E20" s="11">
        <v>3214.1599999999971</v>
      </c>
      <c r="F20" s="11">
        <v>100.29999999999998</v>
      </c>
      <c r="G20" s="11">
        <v>7.42</v>
      </c>
      <c r="H20" s="11">
        <v>0</v>
      </c>
      <c r="I20" s="11">
        <v>8.34</v>
      </c>
      <c r="J20" s="11">
        <v>8.98</v>
      </c>
      <c r="K20" s="11">
        <v>0</v>
      </c>
      <c r="L20" s="11">
        <v>0</v>
      </c>
      <c r="M20" s="11">
        <v>40.660000000000004</v>
      </c>
      <c r="N20" s="12">
        <f t="shared" si="0"/>
        <v>4357.1499999999969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25.729999999999997</v>
      </c>
      <c r="D21" s="11">
        <v>10.25</v>
      </c>
      <c r="E21" s="11">
        <v>106.48000000000002</v>
      </c>
      <c r="F21" s="11">
        <v>42.95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185.41000000000003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8.629999999999999</v>
      </c>
      <c r="D22" s="11">
        <v>0</v>
      </c>
      <c r="E22" s="11">
        <v>0</v>
      </c>
      <c r="F22" s="11">
        <v>0</v>
      </c>
      <c r="G22" s="11">
        <v>45.35</v>
      </c>
      <c r="H22" s="11">
        <v>3.2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57.180000000000007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208.12000000000003</v>
      </c>
      <c r="D23" s="11">
        <v>5.5600000000000005</v>
      </c>
      <c r="E23" s="11">
        <v>0</v>
      </c>
      <c r="F23" s="11">
        <v>0</v>
      </c>
      <c r="G23" s="11">
        <v>0</v>
      </c>
      <c r="H23" s="11">
        <v>97.020000000000024</v>
      </c>
      <c r="I23" s="11">
        <v>0</v>
      </c>
      <c r="J23" s="11">
        <v>0</v>
      </c>
      <c r="K23" s="11">
        <v>0</v>
      </c>
      <c r="L23" s="11">
        <v>0</v>
      </c>
      <c r="M23" s="11">
        <v>21.43</v>
      </c>
      <c r="N23" s="12">
        <f t="shared" si="0"/>
        <v>332.13000000000005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432.68999999999983</v>
      </c>
      <c r="D24" s="11">
        <v>64.669999999999987</v>
      </c>
      <c r="E24" s="11">
        <v>30.810000000000002</v>
      </c>
      <c r="F24" s="11">
        <v>0</v>
      </c>
      <c r="G24" s="11">
        <v>0</v>
      </c>
      <c r="H24" s="11">
        <v>8.67</v>
      </c>
      <c r="I24" s="11">
        <v>571.59000000000015</v>
      </c>
      <c r="J24" s="11">
        <v>7.01</v>
      </c>
      <c r="K24" s="11">
        <v>0</v>
      </c>
      <c r="L24" s="11">
        <v>0</v>
      </c>
      <c r="M24" s="11">
        <v>6.3</v>
      </c>
      <c r="N24" s="12">
        <f t="shared" si="0"/>
        <v>1121.7399999999998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310.5</v>
      </c>
      <c r="D25" s="11">
        <v>16.260000000000002</v>
      </c>
      <c r="E25" s="11">
        <v>6.15</v>
      </c>
      <c r="F25" s="11">
        <v>0</v>
      </c>
      <c r="G25" s="11">
        <v>0</v>
      </c>
      <c r="H25" s="11">
        <v>0</v>
      </c>
      <c r="I25" s="11">
        <v>92.15</v>
      </c>
      <c r="J25" s="11">
        <v>188.54000000000005</v>
      </c>
      <c r="K25" s="11">
        <v>0</v>
      </c>
      <c r="L25" s="11">
        <v>0</v>
      </c>
      <c r="M25" s="11">
        <v>17.28</v>
      </c>
      <c r="N25" s="12">
        <f t="shared" si="0"/>
        <v>630.88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4.45</v>
      </c>
      <c r="D26" s="11">
        <v>43.44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39.43</v>
      </c>
      <c r="L26" s="11">
        <v>0</v>
      </c>
      <c r="M26" s="11">
        <v>19.48</v>
      </c>
      <c r="N26" s="12">
        <f t="shared" si="0"/>
        <v>110.89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22.43</v>
      </c>
      <c r="D27" s="11">
        <v>64.150000000000006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67.2</v>
      </c>
      <c r="M27" s="11">
        <v>44.87</v>
      </c>
      <c r="N27" s="12">
        <f t="shared" si="0"/>
        <v>198.65000000000003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116.63</v>
      </c>
      <c r="D28" s="11">
        <v>155.41000000000003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7.51</v>
      </c>
      <c r="M28" s="11">
        <v>22.07</v>
      </c>
      <c r="N28" s="12">
        <f t="shared" si="0"/>
        <v>312.83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23883.420000000016</v>
      </c>
      <c r="D29" s="15">
        <f t="shared" si="1"/>
        <v>14978.850000000008</v>
      </c>
      <c r="E29" s="15">
        <f t="shared" si="1"/>
        <v>4154.2599999999966</v>
      </c>
      <c r="F29" s="15">
        <f t="shared" si="1"/>
        <v>154.08999999999997</v>
      </c>
      <c r="G29" s="15">
        <f t="shared" si="1"/>
        <v>61.67</v>
      </c>
      <c r="H29" s="15">
        <f t="shared" si="1"/>
        <v>198.41</v>
      </c>
      <c r="I29" s="15">
        <f t="shared" si="1"/>
        <v>805.08000000000015</v>
      </c>
      <c r="J29" s="15">
        <f t="shared" si="1"/>
        <v>379.28000000000003</v>
      </c>
      <c r="K29" s="15">
        <f t="shared" si="1"/>
        <v>78.47</v>
      </c>
      <c r="L29" s="15">
        <f t="shared" si="1"/>
        <v>87.64</v>
      </c>
      <c r="M29" s="15">
        <f t="shared" si="1"/>
        <v>1143.6099999999997</v>
      </c>
      <c r="N29" s="16">
        <f t="shared" si="1"/>
        <v>45924.780000000021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4260.0599999999986</v>
      </c>
      <c r="D18" s="11">
        <v>362.49</v>
      </c>
      <c r="E18" s="11">
        <v>128.26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6.46</v>
      </c>
      <c r="L18" s="11">
        <v>0</v>
      </c>
      <c r="M18" s="11">
        <v>114.34</v>
      </c>
      <c r="N18" s="12">
        <f t="shared" ref="N18:N28" si="0">SUM(C18:M18)</f>
        <v>4871.6099999999988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798.26</v>
      </c>
      <c r="D19" s="11">
        <v>2778.6900000000005</v>
      </c>
      <c r="E19" s="11">
        <v>10.15</v>
      </c>
      <c r="F19" s="11">
        <v>0</v>
      </c>
      <c r="G19" s="11">
        <v>8.9</v>
      </c>
      <c r="H19" s="11">
        <v>0</v>
      </c>
      <c r="I19" s="11">
        <v>14.07</v>
      </c>
      <c r="J19" s="11">
        <v>0</v>
      </c>
      <c r="K19" s="11">
        <v>0</v>
      </c>
      <c r="L19" s="11">
        <v>0</v>
      </c>
      <c r="M19" s="11">
        <v>95.87</v>
      </c>
      <c r="N19" s="12">
        <f t="shared" si="0"/>
        <v>3705.940000000001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192.84000000000006</v>
      </c>
      <c r="D20" s="11">
        <v>28.79</v>
      </c>
      <c r="E20" s="11">
        <v>909.87999999999988</v>
      </c>
      <c r="F20" s="11">
        <v>30.880000000000003</v>
      </c>
      <c r="G20" s="11">
        <v>7.42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1169.8100000000002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10.25</v>
      </c>
      <c r="E21" s="11">
        <v>54.39</v>
      </c>
      <c r="F21" s="11">
        <v>32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96.64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3.09</v>
      </c>
      <c r="D22" s="11">
        <v>0</v>
      </c>
      <c r="E22" s="11">
        <v>0</v>
      </c>
      <c r="F22" s="11">
        <v>0</v>
      </c>
      <c r="G22" s="11">
        <v>6.07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9.16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72.33</v>
      </c>
      <c r="D23" s="11">
        <v>0</v>
      </c>
      <c r="E23" s="11">
        <v>0</v>
      </c>
      <c r="F23" s="11">
        <v>0</v>
      </c>
      <c r="G23" s="11">
        <v>0</v>
      </c>
      <c r="H23" s="11">
        <v>20.47</v>
      </c>
      <c r="I23" s="11">
        <v>0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98.45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135.16000000000003</v>
      </c>
      <c r="D24" s="11">
        <v>25.35</v>
      </c>
      <c r="E24" s="11">
        <v>8.34</v>
      </c>
      <c r="F24" s="11">
        <v>0</v>
      </c>
      <c r="G24" s="11">
        <v>0</v>
      </c>
      <c r="H24" s="11">
        <v>0</v>
      </c>
      <c r="I24" s="11">
        <v>138.73999999999998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307.59000000000003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55.230000000000004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23.39</v>
      </c>
      <c r="J25" s="11">
        <v>54.2</v>
      </c>
      <c r="K25" s="11">
        <v>0</v>
      </c>
      <c r="L25" s="11">
        <v>0</v>
      </c>
      <c r="M25" s="11">
        <v>0</v>
      </c>
      <c r="N25" s="12">
        <f t="shared" si="0"/>
        <v>132.82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15.989999999999998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14.399999999999999</v>
      </c>
      <c r="L26" s="11">
        <v>0</v>
      </c>
      <c r="M26" s="11">
        <v>0</v>
      </c>
      <c r="N26" s="12">
        <f t="shared" si="0"/>
        <v>34.479999999999997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19.78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37.980000000000004</v>
      </c>
      <c r="M27" s="11">
        <v>17.29</v>
      </c>
      <c r="N27" s="12">
        <f t="shared" si="0"/>
        <v>75.050000000000011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5516.9699999999984</v>
      </c>
      <c r="D29" s="15">
        <f t="shared" si="1"/>
        <v>3241.34</v>
      </c>
      <c r="E29" s="15">
        <f t="shared" si="1"/>
        <v>1115.1099999999999</v>
      </c>
      <c r="F29" s="15">
        <f t="shared" si="1"/>
        <v>62.88</v>
      </c>
      <c r="G29" s="15">
        <f t="shared" si="1"/>
        <v>22.39</v>
      </c>
      <c r="H29" s="15">
        <f t="shared" si="1"/>
        <v>20.47</v>
      </c>
      <c r="I29" s="15">
        <f t="shared" si="1"/>
        <v>176.2</v>
      </c>
      <c r="J29" s="15">
        <f t="shared" si="1"/>
        <v>54.2</v>
      </c>
      <c r="K29" s="15">
        <f t="shared" si="1"/>
        <v>20.86</v>
      </c>
      <c r="L29" s="15">
        <f t="shared" si="1"/>
        <v>37.980000000000004</v>
      </c>
      <c r="M29" s="15">
        <f t="shared" si="1"/>
        <v>233.15</v>
      </c>
      <c r="N29" s="16">
        <f t="shared" si="1"/>
        <v>10501.549999999997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1365.9199999999998</v>
      </c>
      <c r="D18" s="11">
        <v>85.240000000000009</v>
      </c>
      <c r="E18" s="11">
        <v>59.820000000000007</v>
      </c>
      <c r="F18" s="11">
        <v>10.99</v>
      </c>
      <c r="G18" s="11">
        <v>306.82</v>
      </c>
      <c r="H18" s="11">
        <v>24.85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47.900000000000006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1901.5399999999997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43.19</v>
      </c>
      <c r="D19" s="11">
        <v>548.69000000000028</v>
      </c>
      <c r="E19" s="11">
        <v>134.89999999999998</v>
      </c>
      <c r="F19" s="11">
        <v>18.310000000000002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745.09000000000037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41.850000000000009</v>
      </c>
      <c r="D20" s="11">
        <v>165.96999999999994</v>
      </c>
      <c r="E20" s="11">
        <v>1169.22</v>
      </c>
      <c r="F20" s="11">
        <v>38.299999999999997</v>
      </c>
      <c r="G20" s="11">
        <v>150.6</v>
      </c>
      <c r="H20" s="11">
        <v>5.49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1571.4299999999998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10.99</v>
      </c>
      <c r="D21" s="11">
        <v>18.310000000000002</v>
      </c>
      <c r="E21" s="11">
        <v>38.299999999999997</v>
      </c>
      <c r="F21" s="11">
        <v>221.23000000000002</v>
      </c>
      <c r="G21" s="11">
        <v>121.25000000000003</v>
      </c>
      <c r="H21" s="11">
        <v>8.42</v>
      </c>
      <c r="I21" s="11">
        <v>8.7899999999999991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427.29000000000008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303.2999999999999</v>
      </c>
      <c r="D22" s="11">
        <v>0</v>
      </c>
      <c r="E22" s="11">
        <v>109.35000000000001</v>
      </c>
      <c r="F22" s="11">
        <v>82.360000000000014</v>
      </c>
      <c r="G22" s="11">
        <v>2380.1299999999978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6.25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2881.3899999999976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5.49</v>
      </c>
      <c r="F23" s="11">
        <v>0</v>
      </c>
      <c r="G23" s="11">
        <v>0</v>
      </c>
      <c r="H23" s="11">
        <v>1010.7299999999991</v>
      </c>
      <c r="I23" s="11">
        <v>97.3</v>
      </c>
      <c r="J23" s="11">
        <v>0</v>
      </c>
      <c r="K23" s="11">
        <v>19.079999999999998</v>
      </c>
      <c r="L23" s="11">
        <v>8.9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1141.4999999999991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8.7899999999999991</v>
      </c>
      <c r="G24" s="11">
        <v>0</v>
      </c>
      <c r="H24" s="11">
        <v>112.67999999999999</v>
      </c>
      <c r="I24" s="11">
        <v>1208.3899999999996</v>
      </c>
      <c r="J24" s="11">
        <v>26.32</v>
      </c>
      <c r="K24" s="11">
        <v>56.57</v>
      </c>
      <c r="L24" s="11">
        <v>0</v>
      </c>
      <c r="M24" s="11">
        <v>6.87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1419.6199999999994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17.11</v>
      </c>
      <c r="J25" s="11">
        <v>652.90999999999963</v>
      </c>
      <c r="K25" s="11">
        <v>16.22</v>
      </c>
      <c r="L25" s="11">
        <v>77.73</v>
      </c>
      <c r="M25" s="11">
        <v>0</v>
      </c>
      <c r="N25" s="11">
        <v>5.28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769.24999999999966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19.079999999999998</v>
      </c>
      <c r="I26" s="11">
        <v>50.21</v>
      </c>
      <c r="J26" s="11">
        <v>16.22</v>
      </c>
      <c r="K26" s="11">
        <v>359.43999999999994</v>
      </c>
      <c r="L26" s="11">
        <v>69.25</v>
      </c>
      <c r="M26" s="11">
        <v>340.29999999999995</v>
      </c>
      <c r="N26" s="11">
        <v>9.06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863.55999999999983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8.9</v>
      </c>
      <c r="I27" s="11">
        <v>0</v>
      </c>
      <c r="J27" s="11">
        <v>109.85000000000002</v>
      </c>
      <c r="K27" s="11">
        <v>69.25</v>
      </c>
      <c r="L27" s="11">
        <v>976.73</v>
      </c>
      <c r="M27" s="11">
        <v>220.61000000000004</v>
      </c>
      <c r="N27" s="11">
        <v>129.94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1515.2800000000002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6.87</v>
      </c>
      <c r="J28" s="11">
        <v>0</v>
      </c>
      <c r="K28" s="11">
        <v>359.46999999999991</v>
      </c>
      <c r="L28" s="11">
        <v>157.96</v>
      </c>
      <c r="M28" s="11">
        <v>2100.89</v>
      </c>
      <c r="N28" s="11">
        <v>39.33</v>
      </c>
      <c r="O28" s="11">
        <v>0</v>
      </c>
      <c r="P28" s="11">
        <v>19.63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13.72</v>
      </c>
      <c r="W28" s="11">
        <v>0</v>
      </c>
      <c r="X28" s="11">
        <v>0</v>
      </c>
      <c r="Y28" s="12">
        <f t="shared" si="0"/>
        <v>2697.8699999999994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5.28</v>
      </c>
      <c r="K29" s="11">
        <v>0</v>
      </c>
      <c r="L29" s="11">
        <v>155.10000000000002</v>
      </c>
      <c r="M29" s="11">
        <v>45.509999999999991</v>
      </c>
      <c r="N29" s="11">
        <v>313.60000000000008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519.49000000000012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156.64000000000001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156.64000000000001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47.900000000000006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19.63</v>
      </c>
      <c r="N31" s="11">
        <v>0</v>
      </c>
      <c r="O31" s="11">
        <v>0</v>
      </c>
      <c r="P31" s="11">
        <v>685.07000000000016</v>
      </c>
      <c r="Q31" s="11">
        <v>0</v>
      </c>
      <c r="R31" s="11">
        <v>0</v>
      </c>
      <c r="S31" s="11">
        <v>0</v>
      </c>
      <c r="T31" s="11">
        <v>27.89</v>
      </c>
      <c r="U31" s="11">
        <v>12.75</v>
      </c>
      <c r="V31" s="11">
        <v>0</v>
      </c>
      <c r="W31" s="11">
        <v>0</v>
      </c>
      <c r="X31" s="11">
        <v>0</v>
      </c>
      <c r="Y31" s="12">
        <f t="shared" si="0"/>
        <v>793.24000000000012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5.74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382.2399999999999</v>
      </c>
      <c r="R32" s="11">
        <v>150.22000000000003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538.19999999999993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10.52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186.35000000000005</v>
      </c>
      <c r="R33" s="11">
        <v>1466.6799999999996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1663.5499999999997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102.48000000000002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102.48000000000002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33.340000000000003</v>
      </c>
      <c r="Q35" s="11">
        <v>0</v>
      </c>
      <c r="R35" s="11">
        <v>0</v>
      </c>
      <c r="S35" s="11">
        <v>0</v>
      </c>
      <c r="T35" s="11">
        <v>1717.1200000000001</v>
      </c>
      <c r="U35" s="11">
        <v>136.1</v>
      </c>
      <c r="V35" s="11">
        <v>0</v>
      </c>
      <c r="W35" s="11">
        <v>0</v>
      </c>
      <c r="X35" s="11">
        <v>0</v>
      </c>
      <c r="Y35" s="12">
        <f t="shared" si="0"/>
        <v>1886.56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12.75</v>
      </c>
      <c r="Q36" s="11">
        <v>0</v>
      </c>
      <c r="R36" s="11">
        <v>0</v>
      </c>
      <c r="S36" s="11">
        <v>0</v>
      </c>
      <c r="T36" s="11">
        <v>151.49</v>
      </c>
      <c r="U36" s="11">
        <v>503.2200000000002</v>
      </c>
      <c r="V36" s="11">
        <v>0</v>
      </c>
      <c r="W36" s="11">
        <v>0</v>
      </c>
      <c r="X36" s="11">
        <v>0</v>
      </c>
      <c r="Y36" s="12">
        <f t="shared" si="0"/>
        <v>667.46000000000026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13.72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1074.4800000000002</v>
      </c>
      <c r="W37" s="11">
        <v>0</v>
      </c>
      <c r="X37" s="11">
        <v>0</v>
      </c>
      <c r="Y37" s="12">
        <f t="shared" si="0"/>
        <v>1088.2000000000003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2.68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118.61</v>
      </c>
      <c r="X38" s="11">
        <v>0</v>
      </c>
      <c r="Y38" s="12">
        <f t="shared" si="0"/>
        <v>121.29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1813.1499999999999</v>
      </c>
      <c r="D40" s="15">
        <f t="shared" si="1"/>
        <v>818.21000000000026</v>
      </c>
      <c r="E40" s="15">
        <f t="shared" si="1"/>
        <v>1517.08</v>
      </c>
      <c r="F40" s="15">
        <f t="shared" si="1"/>
        <v>379.98000000000008</v>
      </c>
      <c r="G40" s="15">
        <f t="shared" si="1"/>
        <v>2975.0599999999977</v>
      </c>
      <c r="H40" s="15">
        <f t="shared" si="1"/>
        <v>1190.1499999999992</v>
      </c>
      <c r="I40" s="15">
        <f t="shared" si="1"/>
        <v>1388.6699999999994</v>
      </c>
      <c r="J40" s="15">
        <f t="shared" si="1"/>
        <v>810.5799999999997</v>
      </c>
      <c r="K40" s="15">
        <f t="shared" si="1"/>
        <v>880.02999999999986</v>
      </c>
      <c r="L40" s="15">
        <f t="shared" si="1"/>
        <v>1445.67</v>
      </c>
      <c r="M40" s="15">
        <f t="shared" si="1"/>
        <v>2747.53</v>
      </c>
      <c r="N40" s="15">
        <f t="shared" si="1"/>
        <v>497.21000000000009</v>
      </c>
      <c r="O40" s="15">
        <f t="shared" si="1"/>
        <v>156.64000000000001</v>
      </c>
      <c r="P40" s="15">
        <f t="shared" si="1"/>
        <v>798.69000000000017</v>
      </c>
      <c r="Q40" s="15">
        <f t="shared" si="1"/>
        <v>571.26999999999987</v>
      </c>
      <c r="R40" s="15">
        <f t="shared" si="1"/>
        <v>1623.1499999999996</v>
      </c>
      <c r="S40" s="15">
        <f t="shared" si="1"/>
        <v>102.48000000000002</v>
      </c>
      <c r="T40" s="15">
        <f t="shared" si="1"/>
        <v>1896.5000000000002</v>
      </c>
      <c r="U40" s="15">
        <f t="shared" si="1"/>
        <v>652.07000000000016</v>
      </c>
      <c r="V40" s="15">
        <f t="shared" si="1"/>
        <v>1088.2000000000003</v>
      </c>
      <c r="W40" s="15">
        <f t="shared" si="1"/>
        <v>118.61</v>
      </c>
      <c r="X40" s="15">
        <f t="shared" si="1"/>
        <v>0</v>
      </c>
      <c r="Y40" s="16">
        <f t="shared" si="1"/>
        <v>23470.929999999997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5500.9499999999962</v>
      </c>
      <c r="D18" s="11">
        <v>900.31</v>
      </c>
      <c r="E18" s="11">
        <v>251.17999999999998</v>
      </c>
      <c r="F18" s="11">
        <v>10.84</v>
      </c>
      <c r="G18" s="11">
        <v>0</v>
      </c>
      <c r="H18" s="11">
        <v>26.36</v>
      </c>
      <c r="I18" s="11">
        <v>46.139999999999993</v>
      </c>
      <c r="J18" s="11">
        <v>39.809999999999995</v>
      </c>
      <c r="K18" s="11">
        <v>0</v>
      </c>
      <c r="L18" s="11">
        <v>0</v>
      </c>
      <c r="M18" s="11">
        <v>151.80999999999997</v>
      </c>
      <c r="N18" s="12">
        <f t="shared" ref="N18:N28" si="0">SUM(C18:M18)</f>
        <v>6927.3999999999978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835.34999999999968</v>
      </c>
      <c r="D19" s="11">
        <v>3490.7300000000005</v>
      </c>
      <c r="E19" s="11">
        <v>57.050000000000011</v>
      </c>
      <c r="F19" s="11">
        <v>0</v>
      </c>
      <c r="G19" s="11">
        <v>0</v>
      </c>
      <c r="H19" s="11">
        <v>7.66</v>
      </c>
      <c r="I19" s="11">
        <v>0</v>
      </c>
      <c r="J19" s="11">
        <v>0</v>
      </c>
      <c r="K19" s="11">
        <v>13.099999999999998</v>
      </c>
      <c r="L19" s="11">
        <v>7.98</v>
      </c>
      <c r="M19" s="11">
        <v>28.75</v>
      </c>
      <c r="N19" s="12">
        <f t="shared" si="0"/>
        <v>4440.62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152.13</v>
      </c>
      <c r="D20" s="11">
        <v>111.67000000000002</v>
      </c>
      <c r="E20" s="11">
        <v>846.18999999999949</v>
      </c>
      <c r="F20" s="11">
        <v>69.42</v>
      </c>
      <c r="G20" s="11">
        <v>0</v>
      </c>
      <c r="H20" s="11">
        <v>0</v>
      </c>
      <c r="I20" s="11">
        <v>8.34</v>
      </c>
      <c r="J20" s="11">
        <v>8.98</v>
      </c>
      <c r="K20" s="11">
        <v>0</v>
      </c>
      <c r="L20" s="11">
        <v>0</v>
      </c>
      <c r="M20" s="11">
        <v>30.560000000000002</v>
      </c>
      <c r="N20" s="12">
        <f t="shared" si="0"/>
        <v>1227.2899999999995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2.77</v>
      </c>
      <c r="D22" s="11">
        <v>0</v>
      </c>
      <c r="E22" s="11">
        <v>0</v>
      </c>
      <c r="F22" s="11">
        <v>0</v>
      </c>
      <c r="G22" s="11">
        <v>5.57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8.34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9.17</v>
      </c>
      <c r="D23" s="11">
        <v>0</v>
      </c>
      <c r="E23" s="11">
        <v>0</v>
      </c>
      <c r="F23" s="11">
        <v>0</v>
      </c>
      <c r="G23" s="11">
        <v>0</v>
      </c>
      <c r="H23" s="11">
        <v>17.07</v>
      </c>
      <c r="I23" s="11">
        <v>0</v>
      </c>
      <c r="J23" s="11">
        <v>0</v>
      </c>
      <c r="K23" s="11">
        <v>0</v>
      </c>
      <c r="L23" s="11">
        <v>0</v>
      </c>
      <c r="M23" s="11">
        <v>5.39</v>
      </c>
      <c r="N23" s="12">
        <f t="shared" si="0"/>
        <v>31.630000000000003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99.67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181.26000000000002</v>
      </c>
      <c r="J24" s="11">
        <v>7.01</v>
      </c>
      <c r="K24" s="11">
        <v>0</v>
      </c>
      <c r="L24" s="11">
        <v>0</v>
      </c>
      <c r="M24" s="11">
        <v>0</v>
      </c>
      <c r="N24" s="12">
        <f t="shared" si="0"/>
        <v>287.94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49.58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20.880000000000003</v>
      </c>
      <c r="K25" s="11">
        <v>0</v>
      </c>
      <c r="L25" s="11">
        <v>0</v>
      </c>
      <c r="M25" s="11">
        <v>0</v>
      </c>
      <c r="N25" s="12">
        <f t="shared" si="0"/>
        <v>70.460000000000008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10.3</v>
      </c>
      <c r="L26" s="11">
        <v>0</v>
      </c>
      <c r="M26" s="11">
        <v>0</v>
      </c>
      <c r="N26" s="12">
        <f t="shared" si="0"/>
        <v>10.3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18.04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5.6</v>
      </c>
      <c r="M27" s="11">
        <v>6.45</v>
      </c>
      <c r="N27" s="12">
        <f t="shared" si="0"/>
        <v>30.09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55.300000000000004</v>
      </c>
      <c r="D28" s="11">
        <v>65.550000000000011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7.51</v>
      </c>
      <c r="M28" s="11">
        <v>14.510000000000002</v>
      </c>
      <c r="N28" s="12">
        <f t="shared" si="0"/>
        <v>154.08000000000001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6704.9199999999964</v>
      </c>
      <c r="D29" s="15">
        <f t="shared" si="1"/>
        <v>4586.3000000000011</v>
      </c>
      <c r="E29" s="15">
        <f t="shared" si="1"/>
        <v>1165.6299999999997</v>
      </c>
      <c r="F29" s="15">
        <f t="shared" si="1"/>
        <v>80.260000000000005</v>
      </c>
      <c r="G29" s="15">
        <f t="shared" si="1"/>
        <v>5.57</v>
      </c>
      <c r="H29" s="15">
        <f t="shared" si="1"/>
        <v>51.089999999999996</v>
      </c>
      <c r="I29" s="15">
        <f t="shared" si="1"/>
        <v>235.74</v>
      </c>
      <c r="J29" s="15">
        <f t="shared" si="1"/>
        <v>76.679999999999993</v>
      </c>
      <c r="K29" s="15">
        <f t="shared" si="1"/>
        <v>23.4</v>
      </c>
      <c r="L29" s="15">
        <f t="shared" si="1"/>
        <v>21.09</v>
      </c>
      <c r="M29" s="15">
        <f t="shared" si="1"/>
        <v>237.46999999999994</v>
      </c>
      <c r="N29" s="16">
        <f t="shared" si="1"/>
        <v>13188.149999999994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7046</v>
      </c>
      <c r="D18" s="11">
        <v>552</v>
      </c>
      <c r="E18" s="11">
        <v>210</v>
      </c>
      <c r="F18" s="11">
        <v>0</v>
      </c>
      <c r="G18" s="11">
        <v>0</v>
      </c>
      <c r="H18" s="11">
        <v>39</v>
      </c>
      <c r="I18" s="11">
        <v>33</v>
      </c>
      <c r="J18" s="11">
        <v>46</v>
      </c>
      <c r="K18" s="11">
        <v>0</v>
      </c>
      <c r="L18" s="11">
        <v>0</v>
      </c>
      <c r="M18" s="11">
        <v>198</v>
      </c>
      <c r="N18" s="12">
        <v>8125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1032</v>
      </c>
      <c r="D19" s="11">
        <v>3932</v>
      </c>
      <c r="E19" s="11">
        <v>54</v>
      </c>
      <c r="F19" s="11">
        <v>0</v>
      </c>
      <c r="G19" s="11">
        <v>0</v>
      </c>
      <c r="H19" s="11">
        <v>7</v>
      </c>
      <c r="I19" s="11">
        <v>19</v>
      </c>
      <c r="J19" s="11">
        <v>48</v>
      </c>
      <c r="K19" s="11">
        <v>19</v>
      </c>
      <c r="L19" s="11">
        <v>5</v>
      </c>
      <c r="M19" s="11">
        <v>245</v>
      </c>
      <c r="N19" s="12">
        <v>5363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382</v>
      </c>
      <c r="D20" s="11">
        <v>38</v>
      </c>
      <c r="E20" s="11">
        <v>1017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1437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26</v>
      </c>
      <c r="D21" s="11">
        <v>0</v>
      </c>
      <c r="E21" s="11">
        <v>52</v>
      </c>
      <c r="F21" s="11">
        <v>11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89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0</v>
      </c>
      <c r="F22" s="11">
        <v>0</v>
      </c>
      <c r="G22" s="11">
        <v>34</v>
      </c>
      <c r="H22" s="11">
        <v>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40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85</v>
      </c>
      <c r="D23" s="11">
        <v>6</v>
      </c>
      <c r="E23" s="11">
        <v>0</v>
      </c>
      <c r="F23" s="11">
        <v>0</v>
      </c>
      <c r="G23" s="11">
        <v>0</v>
      </c>
      <c r="H23" s="11">
        <v>46</v>
      </c>
      <c r="I23" s="11">
        <v>0</v>
      </c>
      <c r="J23" s="11">
        <v>0</v>
      </c>
      <c r="K23" s="11">
        <v>0</v>
      </c>
      <c r="L23" s="11">
        <v>0</v>
      </c>
      <c r="M23" s="11">
        <v>10</v>
      </c>
      <c r="N23" s="12">
        <v>147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136</v>
      </c>
      <c r="D24" s="11">
        <v>39</v>
      </c>
      <c r="E24" s="11">
        <v>22</v>
      </c>
      <c r="F24" s="11">
        <v>0</v>
      </c>
      <c r="G24" s="11">
        <v>0</v>
      </c>
      <c r="H24" s="11">
        <v>9</v>
      </c>
      <c r="I24" s="11">
        <v>218</v>
      </c>
      <c r="J24" s="11">
        <v>0</v>
      </c>
      <c r="K24" s="11">
        <v>0</v>
      </c>
      <c r="L24" s="11">
        <v>0</v>
      </c>
      <c r="M24" s="11">
        <v>0</v>
      </c>
      <c r="N24" s="12">
        <v>424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161</v>
      </c>
      <c r="D25" s="11">
        <v>16</v>
      </c>
      <c r="E25" s="11">
        <v>0</v>
      </c>
      <c r="F25" s="11">
        <v>0</v>
      </c>
      <c r="G25" s="11">
        <v>0</v>
      </c>
      <c r="H25" s="11">
        <v>0</v>
      </c>
      <c r="I25" s="11">
        <v>57</v>
      </c>
      <c r="J25" s="11">
        <v>71</v>
      </c>
      <c r="K25" s="11">
        <v>0</v>
      </c>
      <c r="L25" s="11">
        <v>0</v>
      </c>
      <c r="M25" s="11">
        <v>17</v>
      </c>
      <c r="N25" s="12">
        <v>323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</v>
      </c>
      <c r="D26" s="11">
        <v>27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15</v>
      </c>
      <c r="L26" s="11">
        <v>0</v>
      </c>
      <c r="M26" s="11">
        <v>19</v>
      </c>
      <c r="N26" s="12">
        <v>66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</v>
      </c>
      <c r="D27" s="11">
        <v>26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20</v>
      </c>
      <c r="M27" s="11">
        <v>21</v>
      </c>
      <c r="N27" s="12">
        <v>71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49</v>
      </c>
      <c r="D28" s="11">
        <v>34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83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8928</v>
      </c>
      <c r="D29" s="15">
        <v>4671</v>
      </c>
      <c r="E29" s="15">
        <v>1357</v>
      </c>
      <c r="F29" s="15">
        <v>11</v>
      </c>
      <c r="G29" s="15">
        <v>34</v>
      </c>
      <c r="H29" s="15">
        <v>105</v>
      </c>
      <c r="I29" s="15">
        <v>328</v>
      </c>
      <c r="J29" s="15">
        <v>165</v>
      </c>
      <c r="K29" s="15">
        <v>34</v>
      </c>
      <c r="L29" s="15">
        <v>25</v>
      </c>
      <c r="M29" s="15">
        <v>511</v>
      </c>
      <c r="N29" s="16">
        <v>16168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18477.810000000012</v>
      </c>
      <c r="D18" s="11">
        <v>2121.7499999999986</v>
      </c>
      <c r="E18" s="11">
        <v>627.86999999999989</v>
      </c>
      <c r="F18" s="11">
        <v>10.84</v>
      </c>
      <c r="G18" s="11">
        <v>0</v>
      </c>
      <c r="H18" s="11">
        <v>74.72</v>
      </c>
      <c r="I18" s="11">
        <v>90.64</v>
      </c>
      <c r="J18" s="11">
        <v>85.829999999999984</v>
      </c>
      <c r="K18" s="11">
        <v>6.46</v>
      </c>
      <c r="L18" s="11">
        <v>0</v>
      </c>
      <c r="M18" s="11">
        <v>529.86</v>
      </c>
      <c r="N18" s="12">
        <f t="shared" ref="N18:N28" si="0">SUM(C18:M18)</f>
        <v>22025.780000000013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2877.8000000000025</v>
      </c>
      <c r="D19" s="11">
        <v>11858.280000000002</v>
      </c>
      <c r="E19" s="11">
        <v>153.49</v>
      </c>
      <c r="F19" s="11">
        <v>0</v>
      </c>
      <c r="G19" s="11">
        <v>8.9</v>
      </c>
      <c r="H19" s="11">
        <v>14.8</v>
      </c>
      <c r="I19" s="11">
        <v>42.36</v>
      </c>
      <c r="J19" s="11">
        <v>88.92</v>
      </c>
      <c r="K19" s="11">
        <v>32.58</v>
      </c>
      <c r="L19" s="11">
        <v>12.93</v>
      </c>
      <c r="M19" s="11">
        <v>441.66</v>
      </c>
      <c r="N19" s="12">
        <f t="shared" si="0"/>
        <v>15531.720000000005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771.65999999999985</v>
      </c>
      <c r="D20" s="11">
        <v>205.62999999999997</v>
      </c>
      <c r="E20" s="11">
        <v>3116.0799999999972</v>
      </c>
      <c r="F20" s="11">
        <v>100.3</v>
      </c>
      <c r="G20" s="11">
        <v>7.42</v>
      </c>
      <c r="H20" s="11">
        <v>0</v>
      </c>
      <c r="I20" s="11">
        <v>8.34</v>
      </c>
      <c r="J20" s="11">
        <v>8.98</v>
      </c>
      <c r="K20" s="11">
        <v>0</v>
      </c>
      <c r="L20" s="11">
        <v>0</v>
      </c>
      <c r="M20" s="11">
        <v>40.660000000000004</v>
      </c>
      <c r="N20" s="12">
        <f t="shared" si="0"/>
        <v>4259.069999999997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25.729999999999997</v>
      </c>
      <c r="D21" s="11">
        <v>10.25</v>
      </c>
      <c r="E21" s="11">
        <v>106.48000000000002</v>
      </c>
      <c r="F21" s="11">
        <v>42.95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185.41000000000003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8.629999999999999</v>
      </c>
      <c r="D22" s="11">
        <v>0</v>
      </c>
      <c r="E22" s="11">
        <v>0</v>
      </c>
      <c r="F22" s="11">
        <v>0</v>
      </c>
      <c r="G22" s="11">
        <v>42.49</v>
      </c>
      <c r="H22" s="11">
        <v>3.2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54.320000000000007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208.12000000000003</v>
      </c>
      <c r="D23" s="11">
        <v>5.5600000000000005</v>
      </c>
      <c r="E23" s="11">
        <v>0</v>
      </c>
      <c r="F23" s="11">
        <v>0</v>
      </c>
      <c r="G23" s="11">
        <v>0</v>
      </c>
      <c r="H23" s="11">
        <v>94.53000000000003</v>
      </c>
      <c r="I23" s="11">
        <v>0</v>
      </c>
      <c r="J23" s="11">
        <v>0</v>
      </c>
      <c r="K23" s="11">
        <v>0</v>
      </c>
      <c r="L23" s="11">
        <v>0</v>
      </c>
      <c r="M23" s="11">
        <v>21.43</v>
      </c>
      <c r="N23" s="12">
        <f t="shared" si="0"/>
        <v>329.64000000000004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432.68999999999983</v>
      </c>
      <c r="D24" s="11">
        <v>64.669999999999987</v>
      </c>
      <c r="E24" s="11">
        <v>30.810000000000002</v>
      </c>
      <c r="F24" s="11">
        <v>0</v>
      </c>
      <c r="G24" s="11">
        <v>0</v>
      </c>
      <c r="H24" s="11">
        <v>8.67</v>
      </c>
      <c r="I24" s="11">
        <v>510.23000000000013</v>
      </c>
      <c r="J24" s="11">
        <v>7.01</v>
      </c>
      <c r="K24" s="11">
        <v>0</v>
      </c>
      <c r="L24" s="11">
        <v>0</v>
      </c>
      <c r="M24" s="11">
        <v>6.3</v>
      </c>
      <c r="N24" s="12">
        <f t="shared" si="0"/>
        <v>1060.3799999999999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310.5</v>
      </c>
      <c r="D25" s="11">
        <v>16.260000000000002</v>
      </c>
      <c r="E25" s="11">
        <v>6.15</v>
      </c>
      <c r="F25" s="11">
        <v>0</v>
      </c>
      <c r="G25" s="11">
        <v>0</v>
      </c>
      <c r="H25" s="11">
        <v>0</v>
      </c>
      <c r="I25" s="11">
        <v>92.15</v>
      </c>
      <c r="J25" s="11">
        <v>188.54000000000005</v>
      </c>
      <c r="K25" s="11">
        <v>0</v>
      </c>
      <c r="L25" s="11">
        <v>0</v>
      </c>
      <c r="M25" s="11">
        <v>17.28</v>
      </c>
      <c r="N25" s="12">
        <f t="shared" si="0"/>
        <v>630.88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4.45</v>
      </c>
      <c r="D26" s="11">
        <v>43.44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39.43</v>
      </c>
      <c r="L26" s="11">
        <v>0</v>
      </c>
      <c r="M26" s="11">
        <v>19.48</v>
      </c>
      <c r="N26" s="12">
        <f t="shared" si="0"/>
        <v>110.89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22.43</v>
      </c>
      <c r="D27" s="11">
        <v>64.150000000000006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55.559999999999988</v>
      </c>
      <c r="M27" s="11">
        <v>44.87</v>
      </c>
      <c r="N27" s="12">
        <f t="shared" si="0"/>
        <v>187.01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116.63</v>
      </c>
      <c r="D28" s="11">
        <v>155.41000000000003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7.51</v>
      </c>
      <c r="M28" s="11">
        <v>22.07</v>
      </c>
      <c r="N28" s="12">
        <f t="shared" si="0"/>
        <v>312.83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23256.450000000015</v>
      </c>
      <c r="D29" s="15">
        <f t="shared" si="1"/>
        <v>14545.4</v>
      </c>
      <c r="E29" s="15">
        <f t="shared" si="1"/>
        <v>4056.1799999999971</v>
      </c>
      <c r="F29" s="15">
        <f t="shared" si="1"/>
        <v>154.09</v>
      </c>
      <c r="G29" s="15">
        <f t="shared" si="1"/>
        <v>58.81</v>
      </c>
      <c r="H29" s="15">
        <f t="shared" si="1"/>
        <v>195.92000000000002</v>
      </c>
      <c r="I29" s="15">
        <f t="shared" si="1"/>
        <v>743.72000000000014</v>
      </c>
      <c r="J29" s="15">
        <f t="shared" si="1"/>
        <v>379.28000000000003</v>
      </c>
      <c r="K29" s="15">
        <f t="shared" si="1"/>
        <v>78.47</v>
      </c>
      <c r="L29" s="15">
        <f t="shared" si="1"/>
        <v>75.999999999999986</v>
      </c>
      <c r="M29" s="15">
        <f t="shared" si="1"/>
        <v>1143.6099999999997</v>
      </c>
      <c r="N29" s="16">
        <f t="shared" si="1"/>
        <v>44687.930000000015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4217.2099999999991</v>
      </c>
      <c r="D18" s="11">
        <v>362.49</v>
      </c>
      <c r="E18" s="11">
        <v>128.26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6.46</v>
      </c>
      <c r="L18" s="11">
        <v>0</v>
      </c>
      <c r="M18" s="11">
        <v>114.34</v>
      </c>
      <c r="N18" s="12">
        <f t="shared" ref="N18:N28" si="0">SUM(C18:M18)</f>
        <v>4828.7599999999993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798.26</v>
      </c>
      <c r="D19" s="11">
        <v>2723.2300000000005</v>
      </c>
      <c r="E19" s="11">
        <v>10.15</v>
      </c>
      <c r="F19" s="11">
        <v>0</v>
      </c>
      <c r="G19" s="11">
        <v>8.9</v>
      </c>
      <c r="H19" s="11">
        <v>0</v>
      </c>
      <c r="I19" s="11">
        <v>14.07</v>
      </c>
      <c r="J19" s="11">
        <v>0</v>
      </c>
      <c r="K19" s="11">
        <v>0</v>
      </c>
      <c r="L19" s="11">
        <v>0</v>
      </c>
      <c r="M19" s="11">
        <v>95.87</v>
      </c>
      <c r="N19" s="12">
        <f t="shared" si="0"/>
        <v>3650.4800000000009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192.84000000000006</v>
      </c>
      <c r="D20" s="11">
        <v>28.79</v>
      </c>
      <c r="E20" s="11">
        <v>885.41</v>
      </c>
      <c r="F20" s="11">
        <v>30.880000000000003</v>
      </c>
      <c r="G20" s="11">
        <v>7.42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1145.3400000000001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10.25</v>
      </c>
      <c r="E21" s="11">
        <v>54.39</v>
      </c>
      <c r="F21" s="11">
        <v>32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96.64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3.09</v>
      </c>
      <c r="D22" s="11">
        <v>0</v>
      </c>
      <c r="E22" s="11">
        <v>0</v>
      </c>
      <c r="F22" s="11">
        <v>0</v>
      </c>
      <c r="G22" s="11">
        <v>6.07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9.16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72.33</v>
      </c>
      <c r="D23" s="11">
        <v>0</v>
      </c>
      <c r="E23" s="11">
        <v>0</v>
      </c>
      <c r="F23" s="11">
        <v>0</v>
      </c>
      <c r="G23" s="11">
        <v>0</v>
      </c>
      <c r="H23" s="11">
        <v>17.98</v>
      </c>
      <c r="I23" s="11">
        <v>0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95.960000000000008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135.16000000000003</v>
      </c>
      <c r="D24" s="11">
        <v>25.35</v>
      </c>
      <c r="E24" s="11">
        <v>8.34</v>
      </c>
      <c r="F24" s="11">
        <v>0</v>
      </c>
      <c r="G24" s="11">
        <v>0</v>
      </c>
      <c r="H24" s="11">
        <v>0</v>
      </c>
      <c r="I24" s="11">
        <v>123.79000000000002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292.64000000000004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55.230000000000004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23.39</v>
      </c>
      <c r="J25" s="11">
        <v>54.2</v>
      </c>
      <c r="K25" s="11">
        <v>0</v>
      </c>
      <c r="L25" s="11">
        <v>0</v>
      </c>
      <c r="M25" s="11">
        <v>0</v>
      </c>
      <c r="N25" s="12">
        <f t="shared" si="0"/>
        <v>132.82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15.989999999999998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14.399999999999999</v>
      </c>
      <c r="L26" s="11">
        <v>0</v>
      </c>
      <c r="M26" s="11">
        <v>0</v>
      </c>
      <c r="N26" s="12">
        <f t="shared" si="0"/>
        <v>34.479999999999997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19.78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37.980000000000004</v>
      </c>
      <c r="M27" s="11">
        <v>17.29</v>
      </c>
      <c r="N27" s="12">
        <f t="shared" si="0"/>
        <v>75.050000000000011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5474.119999999999</v>
      </c>
      <c r="D29" s="15">
        <f t="shared" si="1"/>
        <v>3185.88</v>
      </c>
      <c r="E29" s="15">
        <f t="shared" si="1"/>
        <v>1090.6399999999999</v>
      </c>
      <c r="F29" s="15">
        <f t="shared" si="1"/>
        <v>62.88</v>
      </c>
      <c r="G29" s="15">
        <f t="shared" si="1"/>
        <v>22.39</v>
      </c>
      <c r="H29" s="15">
        <f t="shared" si="1"/>
        <v>17.98</v>
      </c>
      <c r="I29" s="15">
        <f t="shared" si="1"/>
        <v>161.25</v>
      </c>
      <c r="J29" s="15">
        <f t="shared" si="1"/>
        <v>54.2</v>
      </c>
      <c r="K29" s="15">
        <f t="shared" si="1"/>
        <v>20.86</v>
      </c>
      <c r="L29" s="15">
        <f t="shared" si="1"/>
        <v>37.980000000000004</v>
      </c>
      <c r="M29" s="15">
        <f t="shared" si="1"/>
        <v>233.15</v>
      </c>
      <c r="N29" s="16">
        <f t="shared" si="1"/>
        <v>10361.329999999996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389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5396.0599999999968</v>
      </c>
      <c r="D18" s="11">
        <v>900.31</v>
      </c>
      <c r="E18" s="11">
        <v>251.17999999999998</v>
      </c>
      <c r="F18" s="11">
        <v>10.84</v>
      </c>
      <c r="G18" s="11">
        <v>0</v>
      </c>
      <c r="H18" s="11">
        <v>26.36</v>
      </c>
      <c r="I18" s="11">
        <v>46.139999999999993</v>
      </c>
      <c r="J18" s="11">
        <v>39.809999999999995</v>
      </c>
      <c r="K18" s="11">
        <v>0</v>
      </c>
      <c r="L18" s="11">
        <v>0</v>
      </c>
      <c r="M18" s="11">
        <v>151.80999999999997</v>
      </c>
      <c r="N18" s="12">
        <f t="shared" ref="N18:N28" si="0">SUM(C18:M18)</f>
        <v>6822.5099999999984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835.34999999999968</v>
      </c>
      <c r="D19" s="11">
        <v>3412.02</v>
      </c>
      <c r="E19" s="11">
        <v>57.050000000000011</v>
      </c>
      <c r="F19" s="11">
        <v>0</v>
      </c>
      <c r="G19" s="11">
        <v>0</v>
      </c>
      <c r="H19" s="11">
        <v>7.66</v>
      </c>
      <c r="I19" s="11">
        <v>0</v>
      </c>
      <c r="J19" s="11">
        <v>0</v>
      </c>
      <c r="K19" s="11">
        <v>13.099999999999998</v>
      </c>
      <c r="L19" s="11">
        <v>7.98</v>
      </c>
      <c r="M19" s="11">
        <v>28.75</v>
      </c>
      <c r="N19" s="12">
        <f t="shared" si="0"/>
        <v>4361.91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152.13</v>
      </c>
      <c r="D20" s="11">
        <v>111.67000000000002</v>
      </c>
      <c r="E20" s="11">
        <v>831.87999999999954</v>
      </c>
      <c r="F20" s="11">
        <v>69.42</v>
      </c>
      <c r="G20" s="11">
        <v>0</v>
      </c>
      <c r="H20" s="11">
        <v>0</v>
      </c>
      <c r="I20" s="11">
        <v>8.34</v>
      </c>
      <c r="J20" s="11">
        <v>8.98</v>
      </c>
      <c r="K20" s="11">
        <v>0</v>
      </c>
      <c r="L20" s="11">
        <v>0</v>
      </c>
      <c r="M20" s="11">
        <v>30.560000000000002</v>
      </c>
      <c r="N20" s="12">
        <f t="shared" si="0"/>
        <v>1212.9799999999996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2.77</v>
      </c>
      <c r="D22" s="11">
        <v>0</v>
      </c>
      <c r="E22" s="11">
        <v>0</v>
      </c>
      <c r="F22" s="11">
        <v>0</v>
      </c>
      <c r="G22" s="11">
        <v>5.57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8.34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9.17</v>
      </c>
      <c r="D23" s="11">
        <v>0</v>
      </c>
      <c r="E23" s="11">
        <v>0</v>
      </c>
      <c r="F23" s="11">
        <v>0</v>
      </c>
      <c r="G23" s="11">
        <v>0</v>
      </c>
      <c r="H23" s="11">
        <v>17.07</v>
      </c>
      <c r="I23" s="11">
        <v>0</v>
      </c>
      <c r="J23" s="11">
        <v>0</v>
      </c>
      <c r="K23" s="11">
        <v>0</v>
      </c>
      <c r="L23" s="11">
        <v>0</v>
      </c>
      <c r="M23" s="11">
        <v>5.39</v>
      </c>
      <c r="N23" s="12">
        <f t="shared" si="0"/>
        <v>31.630000000000003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99.67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160.93</v>
      </c>
      <c r="J24" s="11">
        <v>7.01</v>
      </c>
      <c r="K24" s="11">
        <v>0</v>
      </c>
      <c r="L24" s="11">
        <v>0</v>
      </c>
      <c r="M24" s="11">
        <v>0</v>
      </c>
      <c r="N24" s="12">
        <f t="shared" si="0"/>
        <v>267.61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49.58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20.880000000000003</v>
      </c>
      <c r="K25" s="11">
        <v>0</v>
      </c>
      <c r="L25" s="11">
        <v>0</v>
      </c>
      <c r="M25" s="11">
        <v>0</v>
      </c>
      <c r="N25" s="12">
        <f t="shared" si="0"/>
        <v>70.460000000000008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10.3</v>
      </c>
      <c r="L26" s="11">
        <v>0</v>
      </c>
      <c r="M26" s="11">
        <v>0</v>
      </c>
      <c r="N26" s="12">
        <f t="shared" si="0"/>
        <v>10.3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18.04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5.6</v>
      </c>
      <c r="M27" s="11">
        <v>6.45</v>
      </c>
      <c r="N27" s="12">
        <f t="shared" si="0"/>
        <v>30.09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55.300000000000004</v>
      </c>
      <c r="D28" s="11">
        <v>65.550000000000011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7.51</v>
      </c>
      <c r="M28" s="11">
        <v>14.510000000000002</v>
      </c>
      <c r="N28" s="12">
        <f t="shared" si="0"/>
        <v>154.08000000000001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6600.029999999997</v>
      </c>
      <c r="D29" s="15">
        <f t="shared" si="1"/>
        <v>4507.59</v>
      </c>
      <c r="E29" s="15">
        <f t="shared" si="1"/>
        <v>1151.3199999999997</v>
      </c>
      <c r="F29" s="15">
        <f t="shared" si="1"/>
        <v>80.260000000000005</v>
      </c>
      <c r="G29" s="15">
        <f t="shared" si="1"/>
        <v>5.57</v>
      </c>
      <c r="H29" s="15">
        <f t="shared" si="1"/>
        <v>51.089999999999996</v>
      </c>
      <c r="I29" s="15">
        <f t="shared" si="1"/>
        <v>215.41</v>
      </c>
      <c r="J29" s="15">
        <f t="shared" si="1"/>
        <v>76.679999999999993</v>
      </c>
      <c r="K29" s="15">
        <f t="shared" si="1"/>
        <v>23.4</v>
      </c>
      <c r="L29" s="15">
        <f t="shared" si="1"/>
        <v>21.09</v>
      </c>
      <c r="M29" s="15">
        <f t="shared" si="1"/>
        <v>237.46999999999994</v>
      </c>
      <c r="N29" s="16">
        <f t="shared" si="1"/>
        <v>12969.909999999996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6649</v>
      </c>
      <c r="D18" s="11">
        <v>552</v>
      </c>
      <c r="E18" s="11">
        <v>210</v>
      </c>
      <c r="F18" s="11">
        <v>0</v>
      </c>
      <c r="G18" s="11">
        <v>0</v>
      </c>
      <c r="H18" s="11">
        <v>39</v>
      </c>
      <c r="I18" s="11">
        <v>33</v>
      </c>
      <c r="J18" s="11">
        <v>46</v>
      </c>
      <c r="K18" s="11">
        <v>0</v>
      </c>
      <c r="L18" s="11">
        <v>0</v>
      </c>
      <c r="M18" s="11">
        <v>198</v>
      </c>
      <c r="N18" s="12">
        <v>7728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1032</v>
      </c>
      <c r="D19" s="11">
        <v>3739</v>
      </c>
      <c r="E19" s="11">
        <v>54</v>
      </c>
      <c r="F19" s="11">
        <v>0</v>
      </c>
      <c r="G19" s="11">
        <v>0</v>
      </c>
      <c r="H19" s="11">
        <v>7</v>
      </c>
      <c r="I19" s="11">
        <v>19</v>
      </c>
      <c r="J19" s="11">
        <v>48</v>
      </c>
      <c r="K19" s="11">
        <v>19</v>
      </c>
      <c r="L19" s="11">
        <v>5</v>
      </c>
      <c r="M19" s="11">
        <v>245</v>
      </c>
      <c r="N19" s="12">
        <v>5170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382</v>
      </c>
      <c r="D20" s="11">
        <v>38</v>
      </c>
      <c r="E20" s="11">
        <v>966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1385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26</v>
      </c>
      <c r="D21" s="11">
        <v>0</v>
      </c>
      <c r="E21" s="11">
        <v>52</v>
      </c>
      <c r="F21" s="11">
        <v>11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89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0</v>
      </c>
      <c r="F22" s="11">
        <v>0</v>
      </c>
      <c r="G22" s="11">
        <v>31</v>
      </c>
      <c r="H22" s="11">
        <v>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37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85</v>
      </c>
      <c r="D23" s="11">
        <v>6</v>
      </c>
      <c r="E23" s="11">
        <v>0</v>
      </c>
      <c r="F23" s="11">
        <v>0</v>
      </c>
      <c r="G23" s="11">
        <v>0</v>
      </c>
      <c r="H23" s="11">
        <v>46</v>
      </c>
      <c r="I23" s="11">
        <v>0</v>
      </c>
      <c r="J23" s="11">
        <v>0</v>
      </c>
      <c r="K23" s="11">
        <v>0</v>
      </c>
      <c r="L23" s="11">
        <v>0</v>
      </c>
      <c r="M23" s="11">
        <v>10</v>
      </c>
      <c r="N23" s="12">
        <v>147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136</v>
      </c>
      <c r="D24" s="11">
        <v>39</v>
      </c>
      <c r="E24" s="11">
        <v>22</v>
      </c>
      <c r="F24" s="11">
        <v>0</v>
      </c>
      <c r="G24" s="11">
        <v>0</v>
      </c>
      <c r="H24" s="11">
        <v>9</v>
      </c>
      <c r="I24" s="11">
        <v>192</v>
      </c>
      <c r="J24" s="11">
        <v>0</v>
      </c>
      <c r="K24" s="11">
        <v>0</v>
      </c>
      <c r="L24" s="11">
        <v>0</v>
      </c>
      <c r="M24" s="11">
        <v>0</v>
      </c>
      <c r="N24" s="12">
        <v>398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161</v>
      </c>
      <c r="D25" s="11">
        <v>16</v>
      </c>
      <c r="E25" s="11">
        <v>0</v>
      </c>
      <c r="F25" s="11">
        <v>0</v>
      </c>
      <c r="G25" s="11">
        <v>0</v>
      </c>
      <c r="H25" s="11">
        <v>0</v>
      </c>
      <c r="I25" s="11">
        <v>57</v>
      </c>
      <c r="J25" s="11">
        <v>71</v>
      </c>
      <c r="K25" s="11">
        <v>0</v>
      </c>
      <c r="L25" s="11">
        <v>0</v>
      </c>
      <c r="M25" s="11">
        <v>17</v>
      </c>
      <c r="N25" s="12">
        <v>323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</v>
      </c>
      <c r="D26" s="11">
        <v>27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15</v>
      </c>
      <c r="L26" s="11">
        <v>0</v>
      </c>
      <c r="M26" s="11">
        <v>19</v>
      </c>
      <c r="N26" s="12">
        <v>66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</v>
      </c>
      <c r="D27" s="11">
        <v>26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12</v>
      </c>
      <c r="M27" s="11">
        <v>21</v>
      </c>
      <c r="N27" s="12">
        <v>64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49</v>
      </c>
      <c r="D28" s="11">
        <v>34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83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8531</v>
      </c>
      <c r="D29" s="15">
        <v>4478</v>
      </c>
      <c r="E29" s="15">
        <v>1305</v>
      </c>
      <c r="F29" s="15">
        <v>11</v>
      </c>
      <c r="G29" s="15">
        <v>31</v>
      </c>
      <c r="H29" s="15">
        <v>105</v>
      </c>
      <c r="I29" s="15">
        <v>302</v>
      </c>
      <c r="J29" s="15">
        <v>165</v>
      </c>
      <c r="K29" s="15">
        <v>34</v>
      </c>
      <c r="L29" s="15">
        <v>17</v>
      </c>
      <c r="M29" s="15">
        <v>511</v>
      </c>
      <c r="N29" s="16">
        <v>15490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18106.610000000019</v>
      </c>
      <c r="D18" s="11">
        <v>2083.6599999999989</v>
      </c>
      <c r="E18" s="11">
        <v>627.86999999999989</v>
      </c>
      <c r="F18" s="11">
        <v>10.84</v>
      </c>
      <c r="G18" s="11">
        <v>0</v>
      </c>
      <c r="H18" s="11">
        <v>74.72</v>
      </c>
      <c r="I18" s="11">
        <v>90.64</v>
      </c>
      <c r="J18" s="11">
        <v>85.829999999999984</v>
      </c>
      <c r="K18" s="11">
        <v>6.46</v>
      </c>
      <c r="L18" s="11">
        <v>0</v>
      </c>
      <c r="M18" s="11">
        <v>492.15999999999997</v>
      </c>
      <c r="N18" s="12">
        <f t="shared" ref="N18:N28" si="0">SUM(C18:M18)</f>
        <v>21578.790000000019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2835.1700000000033</v>
      </c>
      <c r="D19" s="11">
        <v>11625.020000000002</v>
      </c>
      <c r="E19" s="11">
        <v>153.49</v>
      </c>
      <c r="F19" s="11">
        <v>0</v>
      </c>
      <c r="G19" s="11">
        <v>8.9</v>
      </c>
      <c r="H19" s="11">
        <v>14.8</v>
      </c>
      <c r="I19" s="11">
        <v>42.36</v>
      </c>
      <c r="J19" s="11">
        <v>88.92</v>
      </c>
      <c r="K19" s="11">
        <v>32.58</v>
      </c>
      <c r="L19" s="11">
        <v>12.93</v>
      </c>
      <c r="M19" s="11">
        <v>434.11</v>
      </c>
      <c r="N19" s="12">
        <f t="shared" si="0"/>
        <v>15248.280000000006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771.65999999999985</v>
      </c>
      <c r="D20" s="11">
        <v>205.62999999999997</v>
      </c>
      <c r="E20" s="11">
        <v>3051.7899999999977</v>
      </c>
      <c r="F20" s="11">
        <v>82.28</v>
      </c>
      <c r="G20" s="11">
        <v>7.42</v>
      </c>
      <c r="H20" s="11">
        <v>0</v>
      </c>
      <c r="I20" s="11">
        <v>8.34</v>
      </c>
      <c r="J20" s="11">
        <v>8.98</v>
      </c>
      <c r="K20" s="11">
        <v>0</v>
      </c>
      <c r="L20" s="11">
        <v>0</v>
      </c>
      <c r="M20" s="11">
        <v>40.660000000000004</v>
      </c>
      <c r="N20" s="12">
        <f t="shared" si="0"/>
        <v>4176.7599999999975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25.729999999999997</v>
      </c>
      <c r="D21" s="11">
        <v>10.25</v>
      </c>
      <c r="E21" s="11">
        <v>106.48000000000002</v>
      </c>
      <c r="F21" s="11">
        <v>42.95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185.41000000000003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8.629999999999999</v>
      </c>
      <c r="D22" s="11">
        <v>0</v>
      </c>
      <c r="E22" s="11">
        <v>0</v>
      </c>
      <c r="F22" s="11">
        <v>0</v>
      </c>
      <c r="G22" s="11">
        <v>42.49</v>
      </c>
      <c r="H22" s="11">
        <v>3.2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54.320000000000007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208.12000000000003</v>
      </c>
      <c r="D23" s="11">
        <v>5.5600000000000005</v>
      </c>
      <c r="E23" s="11">
        <v>0</v>
      </c>
      <c r="F23" s="11">
        <v>0</v>
      </c>
      <c r="G23" s="11">
        <v>0</v>
      </c>
      <c r="H23" s="11">
        <v>94.53000000000003</v>
      </c>
      <c r="I23" s="11">
        <v>0</v>
      </c>
      <c r="J23" s="11">
        <v>0</v>
      </c>
      <c r="K23" s="11">
        <v>0</v>
      </c>
      <c r="L23" s="11">
        <v>0</v>
      </c>
      <c r="M23" s="11">
        <v>21.43</v>
      </c>
      <c r="N23" s="12">
        <f t="shared" si="0"/>
        <v>329.64000000000004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432.68999999999983</v>
      </c>
      <c r="D24" s="11">
        <v>64.669999999999987</v>
      </c>
      <c r="E24" s="11">
        <v>24.270000000000003</v>
      </c>
      <c r="F24" s="11">
        <v>0</v>
      </c>
      <c r="G24" s="11">
        <v>0</v>
      </c>
      <c r="H24" s="11">
        <v>8.67</v>
      </c>
      <c r="I24" s="11">
        <v>510.23000000000013</v>
      </c>
      <c r="J24" s="11">
        <v>7.01</v>
      </c>
      <c r="K24" s="11">
        <v>0</v>
      </c>
      <c r="L24" s="11">
        <v>0</v>
      </c>
      <c r="M24" s="11">
        <v>6.3</v>
      </c>
      <c r="N24" s="12">
        <f t="shared" si="0"/>
        <v>1053.8399999999997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310.5</v>
      </c>
      <c r="D25" s="11">
        <v>16.260000000000002</v>
      </c>
      <c r="E25" s="11">
        <v>6.15</v>
      </c>
      <c r="F25" s="11">
        <v>0</v>
      </c>
      <c r="G25" s="11">
        <v>0</v>
      </c>
      <c r="H25" s="11">
        <v>0</v>
      </c>
      <c r="I25" s="11">
        <v>92.15</v>
      </c>
      <c r="J25" s="11">
        <v>188.54000000000005</v>
      </c>
      <c r="K25" s="11">
        <v>0</v>
      </c>
      <c r="L25" s="11">
        <v>0</v>
      </c>
      <c r="M25" s="11">
        <v>17.28</v>
      </c>
      <c r="N25" s="12">
        <f t="shared" si="0"/>
        <v>630.88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4.45</v>
      </c>
      <c r="D26" s="11">
        <v>43.44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39.43</v>
      </c>
      <c r="L26" s="11">
        <v>0</v>
      </c>
      <c r="M26" s="11">
        <v>19.48</v>
      </c>
      <c r="N26" s="12">
        <f t="shared" si="0"/>
        <v>110.89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22.43</v>
      </c>
      <c r="D27" s="11">
        <v>64.150000000000006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55.559999999999988</v>
      </c>
      <c r="M27" s="11">
        <v>44.87</v>
      </c>
      <c r="N27" s="12">
        <f t="shared" si="0"/>
        <v>187.01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74.930000000000007</v>
      </c>
      <c r="D28" s="11">
        <v>155.41000000000003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7.51</v>
      </c>
      <c r="M28" s="11">
        <v>22.07</v>
      </c>
      <c r="N28" s="12">
        <f t="shared" si="0"/>
        <v>271.13000000000005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22800.92000000002</v>
      </c>
      <c r="D29" s="15">
        <f t="shared" si="1"/>
        <v>14274.05</v>
      </c>
      <c r="E29" s="15">
        <f t="shared" si="1"/>
        <v>3985.3499999999981</v>
      </c>
      <c r="F29" s="15">
        <f t="shared" si="1"/>
        <v>136.07</v>
      </c>
      <c r="G29" s="15">
        <f t="shared" si="1"/>
        <v>58.81</v>
      </c>
      <c r="H29" s="15">
        <f t="shared" si="1"/>
        <v>195.92000000000002</v>
      </c>
      <c r="I29" s="15">
        <f t="shared" si="1"/>
        <v>743.72000000000014</v>
      </c>
      <c r="J29" s="15">
        <f t="shared" si="1"/>
        <v>379.28000000000003</v>
      </c>
      <c r="K29" s="15">
        <f t="shared" si="1"/>
        <v>78.47</v>
      </c>
      <c r="L29" s="15">
        <f t="shared" si="1"/>
        <v>75.999999999999986</v>
      </c>
      <c r="M29" s="15">
        <f t="shared" si="1"/>
        <v>1098.3599999999997</v>
      </c>
      <c r="N29" s="16">
        <f t="shared" si="1"/>
        <v>43826.950000000012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4117.6699999999983</v>
      </c>
      <c r="D18" s="11">
        <v>362.49</v>
      </c>
      <c r="E18" s="11">
        <v>128.26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6.46</v>
      </c>
      <c r="L18" s="11">
        <v>0</v>
      </c>
      <c r="M18" s="11">
        <v>95.990000000000009</v>
      </c>
      <c r="N18" s="12">
        <f t="shared" ref="N18:N28" si="0">SUM(C18:M18)</f>
        <v>4710.8699999999981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798.26</v>
      </c>
      <c r="D19" s="11">
        <v>2668.0300000000007</v>
      </c>
      <c r="E19" s="11">
        <v>10.15</v>
      </c>
      <c r="F19" s="11">
        <v>0</v>
      </c>
      <c r="G19" s="11">
        <v>8.9</v>
      </c>
      <c r="H19" s="11">
        <v>0</v>
      </c>
      <c r="I19" s="11">
        <v>14.07</v>
      </c>
      <c r="J19" s="11">
        <v>0</v>
      </c>
      <c r="K19" s="11">
        <v>0</v>
      </c>
      <c r="L19" s="11">
        <v>0</v>
      </c>
      <c r="M19" s="11">
        <v>95.87</v>
      </c>
      <c r="N19" s="12">
        <f t="shared" si="0"/>
        <v>3595.2800000000011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192.84000000000006</v>
      </c>
      <c r="D20" s="11">
        <v>28.79</v>
      </c>
      <c r="E20" s="11">
        <v>880.62000000000012</v>
      </c>
      <c r="F20" s="11">
        <v>30.880000000000003</v>
      </c>
      <c r="G20" s="11">
        <v>7.42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1140.5500000000004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10.25</v>
      </c>
      <c r="E21" s="11">
        <v>54.39</v>
      </c>
      <c r="F21" s="11">
        <v>32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96.64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3.09</v>
      </c>
      <c r="D22" s="11">
        <v>0</v>
      </c>
      <c r="E22" s="11">
        <v>0</v>
      </c>
      <c r="F22" s="11">
        <v>0</v>
      </c>
      <c r="G22" s="11">
        <v>6.07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9.16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72.33</v>
      </c>
      <c r="D23" s="11">
        <v>0</v>
      </c>
      <c r="E23" s="11">
        <v>0</v>
      </c>
      <c r="F23" s="11">
        <v>0</v>
      </c>
      <c r="G23" s="11">
        <v>0</v>
      </c>
      <c r="H23" s="11">
        <v>17.98</v>
      </c>
      <c r="I23" s="11">
        <v>0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95.960000000000008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135.16000000000003</v>
      </c>
      <c r="D24" s="11">
        <v>25.35</v>
      </c>
      <c r="E24" s="11">
        <v>8.34</v>
      </c>
      <c r="F24" s="11">
        <v>0</v>
      </c>
      <c r="G24" s="11">
        <v>0</v>
      </c>
      <c r="H24" s="11">
        <v>0</v>
      </c>
      <c r="I24" s="11">
        <v>123.79000000000002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292.64000000000004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55.230000000000004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23.39</v>
      </c>
      <c r="J25" s="11">
        <v>54.2</v>
      </c>
      <c r="K25" s="11">
        <v>0</v>
      </c>
      <c r="L25" s="11">
        <v>0</v>
      </c>
      <c r="M25" s="11">
        <v>0</v>
      </c>
      <c r="N25" s="12">
        <f t="shared" si="0"/>
        <v>132.82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15.989999999999998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14.399999999999999</v>
      </c>
      <c r="L26" s="11">
        <v>0</v>
      </c>
      <c r="M26" s="11">
        <v>0</v>
      </c>
      <c r="N26" s="12">
        <f t="shared" si="0"/>
        <v>34.479999999999997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19.78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37.980000000000004</v>
      </c>
      <c r="M27" s="11">
        <v>17.29</v>
      </c>
      <c r="N27" s="12">
        <f t="shared" si="0"/>
        <v>75.050000000000011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5374.5799999999981</v>
      </c>
      <c r="D29" s="15">
        <f t="shared" si="1"/>
        <v>3130.6800000000003</v>
      </c>
      <c r="E29" s="15">
        <f t="shared" si="1"/>
        <v>1085.8499999999999</v>
      </c>
      <c r="F29" s="15">
        <f t="shared" si="1"/>
        <v>62.88</v>
      </c>
      <c r="G29" s="15">
        <f t="shared" si="1"/>
        <v>22.39</v>
      </c>
      <c r="H29" s="15">
        <f t="shared" si="1"/>
        <v>17.98</v>
      </c>
      <c r="I29" s="15">
        <f t="shared" si="1"/>
        <v>161.25</v>
      </c>
      <c r="J29" s="15">
        <f t="shared" si="1"/>
        <v>54.2</v>
      </c>
      <c r="K29" s="15">
        <f t="shared" si="1"/>
        <v>20.86</v>
      </c>
      <c r="L29" s="15">
        <f t="shared" si="1"/>
        <v>37.980000000000004</v>
      </c>
      <c r="M29" s="15">
        <f t="shared" si="1"/>
        <v>214.8</v>
      </c>
      <c r="N29" s="16">
        <f t="shared" si="1"/>
        <v>10183.449999999997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5371.7299999999968</v>
      </c>
      <c r="D18" s="11">
        <v>900.31</v>
      </c>
      <c r="E18" s="11">
        <v>251.17999999999998</v>
      </c>
      <c r="F18" s="11">
        <v>10.84</v>
      </c>
      <c r="G18" s="11">
        <v>0</v>
      </c>
      <c r="H18" s="11">
        <v>26.36</v>
      </c>
      <c r="I18" s="11">
        <v>46.139999999999993</v>
      </c>
      <c r="J18" s="11">
        <v>39.809999999999995</v>
      </c>
      <c r="K18" s="11">
        <v>0</v>
      </c>
      <c r="L18" s="11">
        <v>0</v>
      </c>
      <c r="M18" s="11">
        <v>151.80999999999997</v>
      </c>
      <c r="N18" s="12">
        <f t="shared" ref="N18:N28" si="0">SUM(C18:M18)</f>
        <v>6798.1799999999985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825.58999999999969</v>
      </c>
      <c r="D19" s="11">
        <v>3375.9</v>
      </c>
      <c r="E19" s="11">
        <v>57.050000000000011</v>
      </c>
      <c r="F19" s="11">
        <v>0</v>
      </c>
      <c r="G19" s="11">
        <v>0</v>
      </c>
      <c r="H19" s="11">
        <v>7.66</v>
      </c>
      <c r="I19" s="11">
        <v>0</v>
      </c>
      <c r="J19" s="11">
        <v>0</v>
      </c>
      <c r="K19" s="11">
        <v>13.099999999999998</v>
      </c>
      <c r="L19" s="11">
        <v>7.98</v>
      </c>
      <c r="M19" s="11">
        <v>28.75</v>
      </c>
      <c r="N19" s="12">
        <f t="shared" si="0"/>
        <v>4316.03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152.13</v>
      </c>
      <c r="D20" s="11">
        <v>111.67000000000002</v>
      </c>
      <c r="E20" s="11">
        <v>790.11999999999966</v>
      </c>
      <c r="F20" s="11">
        <v>51.400000000000006</v>
      </c>
      <c r="G20" s="11">
        <v>0</v>
      </c>
      <c r="H20" s="11">
        <v>0</v>
      </c>
      <c r="I20" s="11">
        <v>8.34</v>
      </c>
      <c r="J20" s="11">
        <v>8.98</v>
      </c>
      <c r="K20" s="11">
        <v>0</v>
      </c>
      <c r="L20" s="11">
        <v>0</v>
      </c>
      <c r="M20" s="11">
        <v>30.560000000000002</v>
      </c>
      <c r="N20" s="12">
        <f t="shared" si="0"/>
        <v>1153.1999999999996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2.77</v>
      </c>
      <c r="D22" s="11">
        <v>0</v>
      </c>
      <c r="E22" s="11">
        <v>0</v>
      </c>
      <c r="F22" s="11">
        <v>0</v>
      </c>
      <c r="G22" s="11">
        <v>5.57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8.34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9.17</v>
      </c>
      <c r="D23" s="11">
        <v>0</v>
      </c>
      <c r="E23" s="11">
        <v>0</v>
      </c>
      <c r="F23" s="11">
        <v>0</v>
      </c>
      <c r="G23" s="11">
        <v>0</v>
      </c>
      <c r="H23" s="11">
        <v>17.07</v>
      </c>
      <c r="I23" s="11">
        <v>0</v>
      </c>
      <c r="J23" s="11">
        <v>0</v>
      </c>
      <c r="K23" s="11">
        <v>0</v>
      </c>
      <c r="L23" s="11">
        <v>0</v>
      </c>
      <c r="M23" s="11">
        <v>5.39</v>
      </c>
      <c r="N23" s="12">
        <f t="shared" si="0"/>
        <v>31.630000000000003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99.67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160.93</v>
      </c>
      <c r="J24" s="11">
        <v>7.01</v>
      </c>
      <c r="K24" s="11">
        <v>0</v>
      </c>
      <c r="L24" s="11">
        <v>0</v>
      </c>
      <c r="M24" s="11">
        <v>0</v>
      </c>
      <c r="N24" s="12">
        <f t="shared" si="0"/>
        <v>267.61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49.58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20.880000000000003</v>
      </c>
      <c r="K25" s="11">
        <v>0</v>
      </c>
      <c r="L25" s="11">
        <v>0</v>
      </c>
      <c r="M25" s="11">
        <v>0</v>
      </c>
      <c r="N25" s="12">
        <f t="shared" si="0"/>
        <v>70.460000000000008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10.3</v>
      </c>
      <c r="L26" s="11">
        <v>0</v>
      </c>
      <c r="M26" s="11">
        <v>0</v>
      </c>
      <c r="N26" s="12">
        <f t="shared" si="0"/>
        <v>10.3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18.04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5.6</v>
      </c>
      <c r="M27" s="11">
        <v>6.45</v>
      </c>
      <c r="N27" s="12">
        <f t="shared" si="0"/>
        <v>30.09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25.91</v>
      </c>
      <c r="D28" s="11">
        <v>65.550000000000011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7.51</v>
      </c>
      <c r="M28" s="11">
        <v>14.510000000000002</v>
      </c>
      <c r="N28" s="12">
        <f t="shared" si="0"/>
        <v>124.69000000000003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6536.5499999999965</v>
      </c>
      <c r="D29" s="15">
        <f t="shared" si="1"/>
        <v>4471.47</v>
      </c>
      <c r="E29" s="15">
        <f t="shared" si="1"/>
        <v>1109.5599999999997</v>
      </c>
      <c r="F29" s="15">
        <f t="shared" si="1"/>
        <v>62.240000000000009</v>
      </c>
      <c r="G29" s="15">
        <f t="shared" si="1"/>
        <v>5.57</v>
      </c>
      <c r="H29" s="15">
        <f t="shared" si="1"/>
        <v>51.089999999999996</v>
      </c>
      <c r="I29" s="15">
        <f t="shared" si="1"/>
        <v>215.41</v>
      </c>
      <c r="J29" s="15">
        <f t="shared" si="1"/>
        <v>76.679999999999993</v>
      </c>
      <c r="K29" s="15">
        <f t="shared" si="1"/>
        <v>23.4</v>
      </c>
      <c r="L29" s="15">
        <f t="shared" si="1"/>
        <v>21.09</v>
      </c>
      <c r="M29" s="15">
        <f t="shared" si="1"/>
        <v>237.46999999999994</v>
      </c>
      <c r="N29" s="16">
        <f t="shared" si="1"/>
        <v>12810.529999999997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6409</v>
      </c>
      <c r="D18" s="11">
        <v>514</v>
      </c>
      <c r="E18" s="11">
        <v>210</v>
      </c>
      <c r="F18" s="11">
        <v>0</v>
      </c>
      <c r="G18" s="11">
        <v>0</v>
      </c>
      <c r="H18" s="11">
        <v>39</v>
      </c>
      <c r="I18" s="11">
        <v>33</v>
      </c>
      <c r="J18" s="11">
        <v>46</v>
      </c>
      <c r="K18" s="11">
        <v>0</v>
      </c>
      <c r="L18" s="11">
        <v>0</v>
      </c>
      <c r="M18" s="11">
        <v>178</v>
      </c>
      <c r="N18" s="12">
        <v>7430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1000</v>
      </c>
      <c r="D19" s="11">
        <v>3607</v>
      </c>
      <c r="E19" s="11">
        <v>54</v>
      </c>
      <c r="F19" s="11">
        <v>0</v>
      </c>
      <c r="G19" s="11">
        <v>0</v>
      </c>
      <c r="H19" s="11">
        <v>7</v>
      </c>
      <c r="I19" s="11">
        <v>19</v>
      </c>
      <c r="J19" s="11">
        <v>48</v>
      </c>
      <c r="K19" s="11">
        <v>19</v>
      </c>
      <c r="L19" s="11">
        <v>5</v>
      </c>
      <c r="M19" s="11">
        <v>238</v>
      </c>
      <c r="N19" s="12">
        <v>4998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382</v>
      </c>
      <c r="D20" s="11">
        <v>38</v>
      </c>
      <c r="E20" s="11">
        <v>948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1368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26</v>
      </c>
      <c r="D21" s="11">
        <v>0</v>
      </c>
      <c r="E21" s="11">
        <v>52</v>
      </c>
      <c r="F21" s="11">
        <v>11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89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</v>
      </c>
      <c r="D22" s="11">
        <v>0</v>
      </c>
      <c r="E22" s="11">
        <v>0</v>
      </c>
      <c r="F22" s="11">
        <v>0</v>
      </c>
      <c r="G22" s="11">
        <v>31</v>
      </c>
      <c r="H22" s="11">
        <v>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37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85</v>
      </c>
      <c r="D23" s="11">
        <v>6</v>
      </c>
      <c r="E23" s="11">
        <v>0</v>
      </c>
      <c r="F23" s="11">
        <v>0</v>
      </c>
      <c r="G23" s="11">
        <v>0</v>
      </c>
      <c r="H23" s="11">
        <v>46</v>
      </c>
      <c r="I23" s="11">
        <v>0</v>
      </c>
      <c r="J23" s="11">
        <v>0</v>
      </c>
      <c r="K23" s="11">
        <v>0</v>
      </c>
      <c r="L23" s="11">
        <v>0</v>
      </c>
      <c r="M23" s="11">
        <v>10</v>
      </c>
      <c r="N23" s="12">
        <v>147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136</v>
      </c>
      <c r="D24" s="11">
        <v>39</v>
      </c>
      <c r="E24" s="11">
        <v>16</v>
      </c>
      <c r="F24" s="11">
        <v>0</v>
      </c>
      <c r="G24" s="11">
        <v>0</v>
      </c>
      <c r="H24" s="11">
        <v>9</v>
      </c>
      <c r="I24" s="11">
        <v>192</v>
      </c>
      <c r="J24" s="11">
        <v>0</v>
      </c>
      <c r="K24" s="11">
        <v>0</v>
      </c>
      <c r="L24" s="11">
        <v>0</v>
      </c>
      <c r="M24" s="11">
        <v>0</v>
      </c>
      <c r="N24" s="12">
        <v>392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161</v>
      </c>
      <c r="D25" s="11">
        <v>16</v>
      </c>
      <c r="E25" s="11">
        <v>0</v>
      </c>
      <c r="F25" s="11">
        <v>0</v>
      </c>
      <c r="G25" s="11">
        <v>0</v>
      </c>
      <c r="H25" s="11">
        <v>0</v>
      </c>
      <c r="I25" s="11">
        <v>57</v>
      </c>
      <c r="J25" s="11">
        <v>71</v>
      </c>
      <c r="K25" s="11">
        <v>0</v>
      </c>
      <c r="L25" s="11">
        <v>0</v>
      </c>
      <c r="M25" s="11">
        <v>17</v>
      </c>
      <c r="N25" s="12">
        <v>323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</v>
      </c>
      <c r="D26" s="11">
        <v>27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15</v>
      </c>
      <c r="L26" s="11">
        <v>0</v>
      </c>
      <c r="M26" s="11">
        <v>19</v>
      </c>
      <c r="N26" s="12">
        <v>66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</v>
      </c>
      <c r="D27" s="11">
        <v>26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12</v>
      </c>
      <c r="M27" s="11">
        <v>21</v>
      </c>
      <c r="N27" s="12">
        <v>64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49</v>
      </c>
      <c r="D28" s="11">
        <v>34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83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8258</v>
      </c>
      <c r="D29" s="15">
        <v>4309</v>
      </c>
      <c r="E29" s="15">
        <v>1281</v>
      </c>
      <c r="F29" s="15">
        <v>11</v>
      </c>
      <c r="G29" s="15">
        <v>31</v>
      </c>
      <c r="H29" s="15">
        <v>105</v>
      </c>
      <c r="I29" s="15">
        <v>302</v>
      </c>
      <c r="J29" s="15">
        <v>165</v>
      </c>
      <c r="K29" s="15">
        <v>34</v>
      </c>
      <c r="L29" s="15">
        <v>17</v>
      </c>
      <c r="M29" s="15">
        <v>484</v>
      </c>
      <c r="N29" s="16">
        <v>14996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335.53000000000003</v>
      </c>
      <c r="D18" s="11">
        <v>12.65</v>
      </c>
      <c r="E18" s="11">
        <v>0</v>
      </c>
      <c r="F18" s="11">
        <v>0</v>
      </c>
      <c r="G18" s="11">
        <v>24.27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372.45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49.92</v>
      </c>
      <c r="E19" s="11">
        <v>15.639999999999999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65.56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21.980000000000004</v>
      </c>
      <c r="D20" s="11">
        <v>14.18</v>
      </c>
      <c r="E20" s="11">
        <v>165.50999999999996</v>
      </c>
      <c r="F20" s="11">
        <v>0</v>
      </c>
      <c r="G20" s="11">
        <v>7.23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208.89999999999995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10.99</v>
      </c>
      <c r="D21" s="11">
        <v>0</v>
      </c>
      <c r="E21" s="11">
        <v>6.52</v>
      </c>
      <c r="F21" s="11">
        <v>43.89</v>
      </c>
      <c r="G21" s="11">
        <v>21.310000000000002</v>
      </c>
      <c r="H21" s="11">
        <v>8.42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91.13000000000001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62.010000000000005</v>
      </c>
      <c r="D22" s="11">
        <v>0</v>
      </c>
      <c r="E22" s="11">
        <v>30.61</v>
      </c>
      <c r="F22" s="11">
        <v>29.17</v>
      </c>
      <c r="G22" s="11">
        <v>253.19000000000003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374.98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204.08</v>
      </c>
      <c r="I23" s="11">
        <v>17.55</v>
      </c>
      <c r="J23" s="11">
        <v>0</v>
      </c>
      <c r="K23" s="11">
        <v>9.2899999999999991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230.92000000000002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29.9</v>
      </c>
      <c r="I24" s="11">
        <v>317.38</v>
      </c>
      <c r="J24" s="11">
        <v>0</v>
      </c>
      <c r="K24" s="11">
        <v>22.490000000000002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369.77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17.11</v>
      </c>
      <c r="J25" s="11">
        <v>126.74</v>
      </c>
      <c r="K25" s="11">
        <v>6.6</v>
      </c>
      <c r="L25" s="11">
        <v>12.67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163.11999999999998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77.64</v>
      </c>
      <c r="L26" s="11">
        <v>0</v>
      </c>
      <c r="M26" s="11">
        <v>23.2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100.84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8.9</v>
      </c>
      <c r="I27" s="11">
        <v>0</v>
      </c>
      <c r="J27" s="11">
        <v>12.95</v>
      </c>
      <c r="K27" s="11">
        <v>0</v>
      </c>
      <c r="L27" s="11">
        <v>76.19</v>
      </c>
      <c r="M27" s="11">
        <v>43.58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141.62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112.05</v>
      </c>
      <c r="L28" s="11">
        <v>17.05</v>
      </c>
      <c r="M28" s="11">
        <v>354.22000000000008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483.32000000000005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36.6</v>
      </c>
      <c r="M29" s="11">
        <v>0</v>
      </c>
      <c r="N29" s="11">
        <v>31.009999999999998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67.61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29.970000000000002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29.970000000000002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29.3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136.60999999999999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165.91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68.210000000000008</v>
      </c>
      <c r="R32" s="11">
        <v>40.309999999999995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108.52000000000001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11.11</v>
      </c>
      <c r="R33" s="11">
        <v>302.62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313.73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34.370000000000005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34.370000000000005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11.65</v>
      </c>
      <c r="Q35" s="11">
        <v>0</v>
      </c>
      <c r="R35" s="11">
        <v>0</v>
      </c>
      <c r="S35" s="11">
        <v>0</v>
      </c>
      <c r="T35" s="11">
        <v>387.68999999999994</v>
      </c>
      <c r="U35" s="11">
        <v>40.879999999999995</v>
      </c>
      <c r="V35" s="11">
        <v>0</v>
      </c>
      <c r="W35" s="11">
        <v>0</v>
      </c>
      <c r="X35" s="11">
        <v>0</v>
      </c>
      <c r="Y35" s="12">
        <f t="shared" si="0"/>
        <v>440.21999999999991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7.53</v>
      </c>
      <c r="Q36" s="11">
        <v>0</v>
      </c>
      <c r="R36" s="11">
        <v>0</v>
      </c>
      <c r="S36" s="11">
        <v>0</v>
      </c>
      <c r="T36" s="11">
        <v>14.47</v>
      </c>
      <c r="U36" s="11">
        <v>115.29</v>
      </c>
      <c r="V36" s="11">
        <v>0</v>
      </c>
      <c r="W36" s="11">
        <v>0</v>
      </c>
      <c r="X36" s="11">
        <v>0</v>
      </c>
      <c r="Y36" s="12">
        <f t="shared" si="0"/>
        <v>137.29000000000002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200.39</v>
      </c>
      <c r="W37" s="11">
        <v>0</v>
      </c>
      <c r="X37" s="11">
        <v>0</v>
      </c>
      <c r="Y37" s="12">
        <f t="shared" si="0"/>
        <v>200.39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18.78</v>
      </c>
      <c r="X38" s="11">
        <v>0</v>
      </c>
      <c r="Y38" s="12">
        <f t="shared" si="0"/>
        <v>18.78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459.81000000000006</v>
      </c>
      <c r="D40" s="15">
        <f t="shared" si="1"/>
        <v>76.75</v>
      </c>
      <c r="E40" s="15">
        <f t="shared" si="1"/>
        <v>218.27999999999997</v>
      </c>
      <c r="F40" s="15">
        <f t="shared" si="1"/>
        <v>73.06</v>
      </c>
      <c r="G40" s="15">
        <f t="shared" si="1"/>
        <v>306</v>
      </c>
      <c r="H40" s="15">
        <f t="shared" si="1"/>
        <v>251.3</v>
      </c>
      <c r="I40" s="15">
        <f t="shared" si="1"/>
        <v>352.04</v>
      </c>
      <c r="J40" s="15">
        <f t="shared" si="1"/>
        <v>139.69</v>
      </c>
      <c r="K40" s="15">
        <f t="shared" si="1"/>
        <v>228.07</v>
      </c>
      <c r="L40" s="15">
        <f t="shared" si="1"/>
        <v>142.51</v>
      </c>
      <c r="M40" s="15">
        <f t="shared" si="1"/>
        <v>421.00000000000011</v>
      </c>
      <c r="N40" s="15">
        <f t="shared" si="1"/>
        <v>31.009999999999998</v>
      </c>
      <c r="O40" s="15">
        <f t="shared" si="1"/>
        <v>29.970000000000002</v>
      </c>
      <c r="P40" s="15">
        <f t="shared" si="1"/>
        <v>155.79</v>
      </c>
      <c r="Q40" s="15">
        <f t="shared" si="1"/>
        <v>79.320000000000007</v>
      </c>
      <c r="R40" s="15">
        <f t="shared" si="1"/>
        <v>342.93</v>
      </c>
      <c r="S40" s="15">
        <f t="shared" si="1"/>
        <v>34.370000000000005</v>
      </c>
      <c r="T40" s="15">
        <f t="shared" si="1"/>
        <v>402.15999999999997</v>
      </c>
      <c r="U40" s="15">
        <f t="shared" si="1"/>
        <v>156.17000000000002</v>
      </c>
      <c r="V40" s="15">
        <f t="shared" si="1"/>
        <v>200.39</v>
      </c>
      <c r="W40" s="15">
        <f t="shared" si="1"/>
        <v>18.78</v>
      </c>
      <c r="X40" s="15">
        <f t="shared" si="1"/>
        <v>0</v>
      </c>
      <c r="Y40" s="16">
        <f t="shared" si="1"/>
        <v>4119.3999999999996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15670.450000000035</v>
      </c>
      <c r="D18" s="11">
        <v>1834.4699999999996</v>
      </c>
      <c r="E18" s="11">
        <v>548.51</v>
      </c>
      <c r="F18" s="11">
        <v>10.84</v>
      </c>
      <c r="G18" s="11">
        <v>0</v>
      </c>
      <c r="H18" s="11">
        <v>68.31</v>
      </c>
      <c r="I18" s="11">
        <v>90.64</v>
      </c>
      <c r="J18" s="11">
        <v>77.569999999999993</v>
      </c>
      <c r="K18" s="11">
        <v>6.46</v>
      </c>
      <c r="L18" s="11">
        <v>0</v>
      </c>
      <c r="M18" s="11">
        <v>277.22000000000003</v>
      </c>
      <c r="N18" s="12">
        <f t="shared" ref="N18:N28" si="0">SUM(C18:M18)</f>
        <v>18584.470000000034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2363.1500000000019</v>
      </c>
      <c r="D19" s="11">
        <v>10099.930000000006</v>
      </c>
      <c r="E19" s="11">
        <v>103.33</v>
      </c>
      <c r="F19" s="11">
        <v>0</v>
      </c>
      <c r="G19" s="11">
        <v>8.9</v>
      </c>
      <c r="H19" s="11">
        <v>14.8</v>
      </c>
      <c r="I19" s="11">
        <v>37.1</v>
      </c>
      <c r="J19" s="11">
        <v>43.77</v>
      </c>
      <c r="K19" s="11">
        <v>23.749999999999996</v>
      </c>
      <c r="L19" s="11">
        <v>12.93</v>
      </c>
      <c r="M19" s="11">
        <v>346.66</v>
      </c>
      <c r="N19" s="12">
        <f t="shared" si="0"/>
        <v>13054.320000000007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614.81999999999982</v>
      </c>
      <c r="D20" s="11">
        <v>188.60999999999999</v>
      </c>
      <c r="E20" s="11">
        <v>2569.5299999999966</v>
      </c>
      <c r="F20" s="11">
        <v>67.36</v>
      </c>
      <c r="G20" s="11">
        <v>7.42</v>
      </c>
      <c r="H20" s="11">
        <v>0</v>
      </c>
      <c r="I20" s="11">
        <v>8.34</v>
      </c>
      <c r="J20" s="11">
        <v>8.98</v>
      </c>
      <c r="K20" s="11">
        <v>0</v>
      </c>
      <c r="L20" s="11">
        <v>0</v>
      </c>
      <c r="M20" s="11">
        <v>36.230000000000004</v>
      </c>
      <c r="N20" s="12">
        <f t="shared" si="0"/>
        <v>3501.2899999999968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25.729999999999997</v>
      </c>
      <c r="D21" s="11">
        <v>10.25</v>
      </c>
      <c r="E21" s="11">
        <v>99.02000000000001</v>
      </c>
      <c r="F21" s="11">
        <v>33.209999999999994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168.20999999999998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5.8599999999999994</v>
      </c>
      <c r="D22" s="11">
        <v>0</v>
      </c>
      <c r="E22" s="11">
        <v>0</v>
      </c>
      <c r="F22" s="11">
        <v>0</v>
      </c>
      <c r="G22" s="11">
        <v>42.49</v>
      </c>
      <c r="H22" s="11">
        <v>3.2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51.550000000000004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164.24000000000004</v>
      </c>
      <c r="D23" s="11">
        <v>2.79</v>
      </c>
      <c r="E23" s="11">
        <v>0</v>
      </c>
      <c r="F23" s="11">
        <v>0</v>
      </c>
      <c r="G23" s="11">
        <v>0</v>
      </c>
      <c r="H23" s="11">
        <v>73.760000000000005</v>
      </c>
      <c r="I23" s="11">
        <v>0</v>
      </c>
      <c r="J23" s="11">
        <v>0</v>
      </c>
      <c r="K23" s="11">
        <v>0</v>
      </c>
      <c r="L23" s="11">
        <v>0</v>
      </c>
      <c r="M23" s="11">
        <v>11.48</v>
      </c>
      <c r="N23" s="12">
        <f t="shared" si="0"/>
        <v>252.27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359.48999999999984</v>
      </c>
      <c r="D24" s="11">
        <v>54.019999999999996</v>
      </c>
      <c r="E24" s="11">
        <v>24.270000000000003</v>
      </c>
      <c r="F24" s="11">
        <v>0</v>
      </c>
      <c r="G24" s="11">
        <v>0</v>
      </c>
      <c r="H24" s="11">
        <v>0</v>
      </c>
      <c r="I24" s="11">
        <v>426.22000000000008</v>
      </c>
      <c r="J24" s="11">
        <v>7.01</v>
      </c>
      <c r="K24" s="11">
        <v>0</v>
      </c>
      <c r="L24" s="11">
        <v>0</v>
      </c>
      <c r="M24" s="11">
        <v>6.3</v>
      </c>
      <c r="N24" s="12">
        <f t="shared" si="0"/>
        <v>877.30999999999983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222.35999999999999</v>
      </c>
      <c r="D25" s="11">
        <v>16.260000000000002</v>
      </c>
      <c r="E25" s="11">
        <v>6.15</v>
      </c>
      <c r="F25" s="11">
        <v>0</v>
      </c>
      <c r="G25" s="11">
        <v>0</v>
      </c>
      <c r="H25" s="11">
        <v>0</v>
      </c>
      <c r="I25" s="11">
        <v>86.4</v>
      </c>
      <c r="J25" s="11">
        <v>172.02</v>
      </c>
      <c r="K25" s="11">
        <v>0</v>
      </c>
      <c r="L25" s="11">
        <v>0</v>
      </c>
      <c r="M25" s="11">
        <v>17.28</v>
      </c>
      <c r="N25" s="12">
        <f t="shared" si="0"/>
        <v>520.46999999999991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4.45</v>
      </c>
      <c r="D26" s="11">
        <v>38.75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36.32</v>
      </c>
      <c r="L26" s="11">
        <v>0</v>
      </c>
      <c r="M26" s="11">
        <v>10.65</v>
      </c>
      <c r="N26" s="12">
        <f t="shared" si="0"/>
        <v>94.260000000000019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22.43</v>
      </c>
      <c r="D27" s="11">
        <v>48.989999999999995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52.459999999999994</v>
      </c>
      <c r="M27" s="11">
        <v>37.74</v>
      </c>
      <c r="N27" s="12">
        <f t="shared" si="0"/>
        <v>161.61999999999998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59.400000000000006</v>
      </c>
      <c r="D28" s="11">
        <v>135.65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7.51</v>
      </c>
      <c r="M28" s="11">
        <v>19.150000000000002</v>
      </c>
      <c r="N28" s="12">
        <f t="shared" si="0"/>
        <v>232.92000000000002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19512.380000000045</v>
      </c>
      <c r="D29" s="15">
        <f t="shared" si="1"/>
        <v>12429.720000000007</v>
      </c>
      <c r="E29" s="15">
        <f t="shared" si="1"/>
        <v>3366.1099999999969</v>
      </c>
      <c r="F29" s="15">
        <f t="shared" si="1"/>
        <v>111.41</v>
      </c>
      <c r="G29" s="15">
        <f t="shared" si="1"/>
        <v>58.81</v>
      </c>
      <c r="H29" s="15">
        <f t="shared" si="1"/>
        <v>160.07</v>
      </c>
      <c r="I29" s="15">
        <f t="shared" si="1"/>
        <v>648.70000000000005</v>
      </c>
      <c r="J29" s="15">
        <f t="shared" si="1"/>
        <v>309.35000000000002</v>
      </c>
      <c r="K29" s="15">
        <f t="shared" si="1"/>
        <v>66.53</v>
      </c>
      <c r="L29" s="15">
        <f t="shared" si="1"/>
        <v>72.899999999999991</v>
      </c>
      <c r="M29" s="15">
        <f t="shared" si="1"/>
        <v>762.71</v>
      </c>
      <c r="N29" s="16">
        <f t="shared" si="1"/>
        <v>37498.690000000039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3784.9499999999989</v>
      </c>
      <c r="D18" s="11">
        <v>342.61</v>
      </c>
      <c r="E18" s="11">
        <v>89.160000000000011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6.46</v>
      </c>
      <c r="L18" s="11">
        <v>0</v>
      </c>
      <c r="M18" s="11">
        <v>49.03</v>
      </c>
      <c r="N18" s="12">
        <f t="shared" ref="N18:N28" si="0">SUM(C18:M18)</f>
        <v>4272.2099999999982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618.15000000000009</v>
      </c>
      <c r="D19" s="11">
        <v>2477.4800000000005</v>
      </c>
      <c r="E19" s="11">
        <v>0</v>
      </c>
      <c r="F19" s="11">
        <v>0</v>
      </c>
      <c r="G19" s="11">
        <v>8.9</v>
      </c>
      <c r="H19" s="11">
        <v>0</v>
      </c>
      <c r="I19" s="11">
        <v>14.07</v>
      </c>
      <c r="J19" s="11">
        <v>0</v>
      </c>
      <c r="K19" s="11">
        <v>0</v>
      </c>
      <c r="L19" s="11">
        <v>0</v>
      </c>
      <c r="M19" s="11">
        <v>74.010000000000005</v>
      </c>
      <c r="N19" s="12">
        <f t="shared" si="0"/>
        <v>3192.610000000001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173.95000000000002</v>
      </c>
      <c r="D20" s="11">
        <v>28.79</v>
      </c>
      <c r="E20" s="11">
        <v>780.08</v>
      </c>
      <c r="F20" s="11">
        <v>23.42</v>
      </c>
      <c r="G20" s="11">
        <v>7.42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1013.66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10.25</v>
      </c>
      <c r="E21" s="11">
        <v>46.93</v>
      </c>
      <c r="F21" s="11">
        <v>22.259999999999998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79.44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3.09</v>
      </c>
      <c r="D22" s="11">
        <v>0</v>
      </c>
      <c r="E22" s="11">
        <v>0</v>
      </c>
      <c r="F22" s="11">
        <v>0</v>
      </c>
      <c r="G22" s="11">
        <v>6.07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9.16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63.94</v>
      </c>
      <c r="D23" s="11">
        <v>0</v>
      </c>
      <c r="E23" s="11">
        <v>0</v>
      </c>
      <c r="F23" s="11">
        <v>0</v>
      </c>
      <c r="G23" s="11">
        <v>0</v>
      </c>
      <c r="H23" s="11">
        <v>17.98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81.92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130.16000000000003</v>
      </c>
      <c r="D24" s="11">
        <v>14.7</v>
      </c>
      <c r="E24" s="11">
        <v>8.34</v>
      </c>
      <c r="F24" s="11">
        <v>0</v>
      </c>
      <c r="G24" s="11">
        <v>0</v>
      </c>
      <c r="H24" s="11">
        <v>0</v>
      </c>
      <c r="I24" s="11">
        <v>98.34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251.54000000000002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50.230000000000004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23.39</v>
      </c>
      <c r="J25" s="11">
        <v>54.2</v>
      </c>
      <c r="K25" s="11">
        <v>0</v>
      </c>
      <c r="L25" s="11">
        <v>0</v>
      </c>
      <c r="M25" s="11">
        <v>0</v>
      </c>
      <c r="N25" s="12">
        <f t="shared" si="0"/>
        <v>127.82000000000001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15.989999999999998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11.29</v>
      </c>
      <c r="L26" s="11">
        <v>0</v>
      </c>
      <c r="M26" s="11">
        <v>0</v>
      </c>
      <c r="N26" s="12">
        <f t="shared" si="0"/>
        <v>31.369999999999997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15.43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37.980000000000004</v>
      </c>
      <c r="M27" s="11">
        <v>15.169999999999998</v>
      </c>
      <c r="N27" s="12">
        <f t="shared" si="0"/>
        <v>68.58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4824.4699999999975</v>
      </c>
      <c r="D29" s="15">
        <f t="shared" si="1"/>
        <v>2905.25</v>
      </c>
      <c r="E29" s="15">
        <f t="shared" si="1"/>
        <v>928.6</v>
      </c>
      <c r="F29" s="15">
        <f t="shared" si="1"/>
        <v>45.68</v>
      </c>
      <c r="G29" s="15">
        <f t="shared" si="1"/>
        <v>22.39</v>
      </c>
      <c r="H29" s="15">
        <f t="shared" si="1"/>
        <v>17.98</v>
      </c>
      <c r="I29" s="15">
        <f t="shared" si="1"/>
        <v>135.80000000000001</v>
      </c>
      <c r="J29" s="15">
        <f t="shared" si="1"/>
        <v>54.2</v>
      </c>
      <c r="K29" s="15">
        <f t="shared" si="1"/>
        <v>17.75</v>
      </c>
      <c r="L29" s="15">
        <f t="shared" si="1"/>
        <v>37.980000000000004</v>
      </c>
      <c r="M29" s="15">
        <f t="shared" si="1"/>
        <v>138.21</v>
      </c>
      <c r="N29" s="16">
        <f t="shared" si="1"/>
        <v>9128.3100000000013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4813.7800000000007</v>
      </c>
      <c r="D18" s="11">
        <v>836.78000000000009</v>
      </c>
      <c r="E18" s="11">
        <v>251.17999999999998</v>
      </c>
      <c r="F18" s="11">
        <v>10.84</v>
      </c>
      <c r="G18" s="11">
        <v>0</v>
      </c>
      <c r="H18" s="11">
        <v>26.36</v>
      </c>
      <c r="I18" s="11">
        <v>46.139999999999993</v>
      </c>
      <c r="J18" s="11">
        <v>39.809999999999995</v>
      </c>
      <c r="K18" s="11">
        <v>0</v>
      </c>
      <c r="L18" s="11">
        <v>0</v>
      </c>
      <c r="M18" s="11">
        <v>95.93</v>
      </c>
      <c r="N18" s="12">
        <f t="shared" ref="N18:N28" si="0">SUM(C18:M18)</f>
        <v>6120.8200000000015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739.64999999999986</v>
      </c>
      <c r="D19" s="11">
        <v>2966.27</v>
      </c>
      <c r="E19" s="11">
        <v>42.6</v>
      </c>
      <c r="F19" s="11">
        <v>0</v>
      </c>
      <c r="G19" s="11">
        <v>0</v>
      </c>
      <c r="H19" s="11">
        <v>7.66</v>
      </c>
      <c r="I19" s="11">
        <v>0</v>
      </c>
      <c r="J19" s="11">
        <v>0</v>
      </c>
      <c r="K19" s="11">
        <v>13.099999999999998</v>
      </c>
      <c r="L19" s="11">
        <v>7.98</v>
      </c>
      <c r="M19" s="11">
        <v>28.75</v>
      </c>
      <c r="N19" s="12">
        <f t="shared" si="0"/>
        <v>3806.0099999999998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152.13</v>
      </c>
      <c r="D20" s="11">
        <v>111.67000000000002</v>
      </c>
      <c r="E20" s="11">
        <v>650.44999999999982</v>
      </c>
      <c r="F20" s="11">
        <v>43.94</v>
      </c>
      <c r="G20" s="11">
        <v>0</v>
      </c>
      <c r="H20" s="11">
        <v>0</v>
      </c>
      <c r="I20" s="11">
        <v>8.34</v>
      </c>
      <c r="J20" s="11">
        <v>8.98</v>
      </c>
      <c r="K20" s="11">
        <v>0</v>
      </c>
      <c r="L20" s="11">
        <v>0</v>
      </c>
      <c r="M20" s="11">
        <v>30.560000000000002</v>
      </c>
      <c r="N20" s="12">
        <f t="shared" si="0"/>
        <v>1006.0699999999999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2.77</v>
      </c>
      <c r="D22" s="11">
        <v>0</v>
      </c>
      <c r="E22" s="11">
        <v>0</v>
      </c>
      <c r="F22" s="11">
        <v>0</v>
      </c>
      <c r="G22" s="11">
        <v>5.57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8.34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9.17</v>
      </c>
      <c r="D23" s="11">
        <v>0</v>
      </c>
      <c r="E23" s="11">
        <v>0</v>
      </c>
      <c r="F23" s="11">
        <v>0</v>
      </c>
      <c r="G23" s="11">
        <v>0</v>
      </c>
      <c r="H23" s="11">
        <v>13.04</v>
      </c>
      <c r="I23" s="11">
        <v>0</v>
      </c>
      <c r="J23" s="11">
        <v>0</v>
      </c>
      <c r="K23" s="11">
        <v>0</v>
      </c>
      <c r="L23" s="11">
        <v>0</v>
      </c>
      <c r="M23" s="11">
        <v>5.39</v>
      </c>
      <c r="N23" s="12">
        <f t="shared" si="0"/>
        <v>27.6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85.28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107.98</v>
      </c>
      <c r="J24" s="11">
        <v>7.01</v>
      </c>
      <c r="K24" s="11">
        <v>0</v>
      </c>
      <c r="L24" s="11">
        <v>0</v>
      </c>
      <c r="M24" s="11">
        <v>0</v>
      </c>
      <c r="N24" s="12">
        <f t="shared" si="0"/>
        <v>200.26999999999998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31.490000000000002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20.880000000000003</v>
      </c>
      <c r="K25" s="11">
        <v>0</v>
      </c>
      <c r="L25" s="11">
        <v>0</v>
      </c>
      <c r="M25" s="11">
        <v>0</v>
      </c>
      <c r="N25" s="12">
        <f t="shared" si="0"/>
        <v>52.370000000000005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10.3</v>
      </c>
      <c r="L26" s="11">
        <v>0</v>
      </c>
      <c r="M26" s="11">
        <v>0</v>
      </c>
      <c r="N26" s="12">
        <f t="shared" si="0"/>
        <v>10.3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12.620000000000001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5.6</v>
      </c>
      <c r="M27" s="11">
        <v>6.45</v>
      </c>
      <c r="N27" s="12">
        <f t="shared" si="0"/>
        <v>24.669999999999998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25.91</v>
      </c>
      <c r="D28" s="11">
        <v>65.550000000000011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7.51</v>
      </c>
      <c r="M28" s="11">
        <v>14.510000000000002</v>
      </c>
      <c r="N28" s="12">
        <f t="shared" si="0"/>
        <v>124.69000000000003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5860.18</v>
      </c>
      <c r="D29" s="15">
        <f t="shared" si="1"/>
        <v>3992.8900000000003</v>
      </c>
      <c r="E29" s="15">
        <f t="shared" si="1"/>
        <v>955.43999999999983</v>
      </c>
      <c r="F29" s="15">
        <f t="shared" si="1"/>
        <v>54.78</v>
      </c>
      <c r="G29" s="15">
        <f t="shared" si="1"/>
        <v>5.57</v>
      </c>
      <c r="H29" s="15">
        <f t="shared" si="1"/>
        <v>47.059999999999995</v>
      </c>
      <c r="I29" s="15">
        <f t="shared" si="1"/>
        <v>162.45999999999998</v>
      </c>
      <c r="J29" s="15">
        <f t="shared" si="1"/>
        <v>76.679999999999993</v>
      </c>
      <c r="K29" s="15">
        <f t="shared" si="1"/>
        <v>23.4</v>
      </c>
      <c r="L29" s="15">
        <f t="shared" si="1"/>
        <v>21.09</v>
      </c>
      <c r="M29" s="15">
        <f t="shared" si="1"/>
        <v>181.58999999999997</v>
      </c>
      <c r="N29" s="16">
        <f t="shared" si="1"/>
        <v>11381.140000000003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5287</v>
      </c>
      <c r="D18" s="11">
        <v>435</v>
      </c>
      <c r="E18" s="11">
        <v>176</v>
      </c>
      <c r="F18" s="11">
        <v>0</v>
      </c>
      <c r="G18" s="11">
        <v>0</v>
      </c>
      <c r="H18" s="11">
        <v>33</v>
      </c>
      <c r="I18" s="11">
        <v>33</v>
      </c>
      <c r="J18" s="11">
        <v>38</v>
      </c>
      <c r="K18" s="11">
        <v>0</v>
      </c>
      <c r="L18" s="11">
        <v>0</v>
      </c>
      <c r="M18" s="11">
        <v>80</v>
      </c>
      <c r="N18" s="12">
        <v>6083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799</v>
      </c>
      <c r="D19" s="11">
        <v>2949</v>
      </c>
      <c r="E19" s="11">
        <v>29</v>
      </c>
      <c r="F19" s="11">
        <v>0</v>
      </c>
      <c r="G19" s="11">
        <v>0</v>
      </c>
      <c r="H19" s="11">
        <v>7</v>
      </c>
      <c r="I19" s="11">
        <v>14</v>
      </c>
      <c r="J19" s="11">
        <v>28</v>
      </c>
      <c r="K19" s="11">
        <v>11</v>
      </c>
      <c r="L19" s="11">
        <v>5</v>
      </c>
      <c r="M19" s="11">
        <v>183</v>
      </c>
      <c r="N19" s="12">
        <v>4025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260</v>
      </c>
      <c r="D20" s="11">
        <v>33</v>
      </c>
      <c r="E20" s="11">
        <v>787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1080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26</v>
      </c>
      <c r="D21" s="11">
        <v>0</v>
      </c>
      <c r="E21" s="11">
        <v>52</v>
      </c>
      <c r="F21" s="11">
        <v>11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89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31</v>
      </c>
      <c r="H22" s="11">
        <v>3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34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58</v>
      </c>
      <c r="D23" s="11">
        <v>3</v>
      </c>
      <c r="E23" s="11">
        <v>0</v>
      </c>
      <c r="F23" s="11">
        <v>0</v>
      </c>
      <c r="G23" s="11">
        <v>0</v>
      </c>
      <c r="H23" s="11">
        <v>43</v>
      </c>
      <c r="I23" s="11">
        <v>0</v>
      </c>
      <c r="J23" s="11">
        <v>0</v>
      </c>
      <c r="K23" s="11">
        <v>0</v>
      </c>
      <c r="L23" s="11">
        <v>0</v>
      </c>
      <c r="M23" s="11">
        <v>6</v>
      </c>
      <c r="N23" s="12">
        <v>110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107</v>
      </c>
      <c r="D24" s="11">
        <v>39</v>
      </c>
      <c r="E24" s="11">
        <v>16</v>
      </c>
      <c r="F24" s="11">
        <v>0</v>
      </c>
      <c r="G24" s="11">
        <v>0</v>
      </c>
      <c r="H24" s="11">
        <v>0</v>
      </c>
      <c r="I24" s="11">
        <v>187</v>
      </c>
      <c r="J24" s="11">
        <v>0</v>
      </c>
      <c r="K24" s="11">
        <v>0</v>
      </c>
      <c r="L24" s="11">
        <v>0</v>
      </c>
      <c r="M24" s="11">
        <v>0</v>
      </c>
      <c r="N24" s="12">
        <v>349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120</v>
      </c>
      <c r="D25" s="11">
        <v>16</v>
      </c>
      <c r="E25" s="11">
        <v>0</v>
      </c>
      <c r="F25" s="11">
        <v>0</v>
      </c>
      <c r="G25" s="11">
        <v>0</v>
      </c>
      <c r="H25" s="11">
        <v>0</v>
      </c>
      <c r="I25" s="11">
        <v>57</v>
      </c>
      <c r="J25" s="11">
        <v>54</v>
      </c>
      <c r="K25" s="11">
        <v>0</v>
      </c>
      <c r="L25" s="11">
        <v>0</v>
      </c>
      <c r="M25" s="11">
        <v>17</v>
      </c>
      <c r="N25" s="12">
        <v>265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</v>
      </c>
      <c r="D26" s="11">
        <v>23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15</v>
      </c>
      <c r="L26" s="11">
        <v>0</v>
      </c>
      <c r="M26" s="11">
        <v>11</v>
      </c>
      <c r="N26" s="12">
        <v>53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4</v>
      </c>
      <c r="D27" s="11">
        <v>21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9</v>
      </c>
      <c r="M27" s="11">
        <v>16</v>
      </c>
      <c r="N27" s="12">
        <v>50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33</v>
      </c>
      <c r="D28" s="11">
        <v>31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64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6699</v>
      </c>
      <c r="D29" s="15">
        <v>3550</v>
      </c>
      <c r="E29" s="15">
        <v>1060</v>
      </c>
      <c r="F29" s="15">
        <v>11</v>
      </c>
      <c r="G29" s="15">
        <v>31</v>
      </c>
      <c r="H29" s="15">
        <v>86</v>
      </c>
      <c r="I29" s="15">
        <v>291</v>
      </c>
      <c r="J29" s="15">
        <v>120</v>
      </c>
      <c r="K29" s="15">
        <v>25</v>
      </c>
      <c r="L29" s="15">
        <v>14</v>
      </c>
      <c r="M29" s="15">
        <v>314</v>
      </c>
      <c r="N29" s="16">
        <v>12201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399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186.51999999999995</v>
      </c>
      <c r="D18" s="11">
        <v>0</v>
      </c>
      <c r="E18" s="11">
        <v>17.05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203.56999999999996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31.979999999999997</v>
      </c>
      <c r="D19" s="11">
        <v>86.589999999999975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118.56999999999996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18.78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18.78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218.49999999999994</v>
      </c>
      <c r="D29" s="15">
        <f t="shared" si="1"/>
        <v>86.589999999999975</v>
      </c>
      <c r="E29" s="15">
        <f t="shared" si="1"/>
        <v>35.83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0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340.91999999999996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606.23000000000013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606.23000000000013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416.33000000000004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416.33000000000004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98.08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98.08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2.86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2.86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2.4900000000000002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2.4900000000000002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46.41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46.41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11.64</v>
      </c>
      <c r="M27" s="11">
        <v>0</v>
      </c>
      <c r="N27" s="12">
        <f t="shared" si="0"/>
        <v>11.64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606.23000000000013</v>
      </c>
      <c r="D29" s="15">
        <f t="shared" si="1"/>
        <v>416.33000000000004</v>
      </c>
      <c r="E29" s="15">
        <f t="shared" si="1"/>
        <v>98.08</v>
      </c>
      <c r="F29" s="15">
        <f t="shared" si="1"/>
        <v>0</v>
      </c>
      <c r="G29" s="15">
        <f t="shared" si="1"/>
        <v>2.86</v>
      </c>
      <c r="H29" s="15">
        <f t="shared" si="1"/>
        <v>2.4900000000000002</v>
      </c>
      <c r="I29" s="15">
        <f t="shared" si="1"/>
        <v>46.41</v>
      </c>
      <c r="J29" s="15">
        <f t="shared" si="1"/>
        <v>0</v>
      </c>
      <c r="K29" s="15">
        <f t="shared" si="1"/>
        <v>0</v>
      </c>
      <c r="L29" s="15">
        <f t="shared" si="1"/>
        <v>11.64</v>
      </c>
      <c r="M29" s="15">
        <f t="shared" si="1"/>
        <v>0</v>
      </c>
      <c r="N29" s="16">
        <f t="shared" si="1"/>
        <v>1184.0400000000002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48</v>
      </c>
      <c r="C8" s="30"/>
      <c r="D8" s="30"/>
      <c r="E8" s="28" t="s">
        <v>33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376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376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193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v>193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52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52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3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26</v>
      </c>
      <c r="J24" s="11">
        <v>0</v>
      </c>
      <c r="K24" s="11">
        <v>0</v>
      </c>
      <c r="L24" s="11">
        <v>0</v>
      </c>
      <c r="M24" s="11">
        <v>0</v>
      </c>
      <c r="N24" s="12">
        <v>26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8</v>
      </c>
      <c r="M27" s="11">
        <v>0</v>
      </c>
      <c r="N27" s="12">
        <v>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376</v>
      </c>
      <c r="D29" s="15">
        <v>193</v>
      </c>
      <c r="E29" s="15">
        <v>52</v>
      </c>
      <c r="F29" s="15">
        <v>0</v>
      </c>
      <c r="G29" s="15">
        <v>3</v>
      </c>
      <c r="H29" s="15">
        <v>0</v>
      </c>
      <c r="I29" s="15">
        <v>26</v>
      </c>
      <c r="J29" s="15">
        <v>0</v>
      </c>
      <c r="K29" s="15">
        <v>0</v>
      </c>
      <c r="L29" s="15">
        <v>8</v>
      </c>
      <c r="M29" s="15">
        <v>0</v>
      </c>
      <c r="N29" s="16">
        <v>658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98605.839999999589</v>
      </c>
      <c r="D18" s="11">
        <v>10822.580000000011</v>
      </c>
      <c r="E18" s="11">
        <v>3097.3200000000024</v>
      </c>
      <c r="F18" s="11">
        <v>61.89</v>
      </c>
      <c r="G18" s="11">
        <v>8.24</v>
      </c>
      <c r="H18" s="11">
        <v>282.21999999999997</v>
      </c>
      <c r="I18" s="11">
        <v>980.47999999999956</v>
      </c>
      <c r="J18" s="11">
        <v>302.86999999999995</v>
      </c>
      <c r="K18" s="11">
        <v>20.330000000000002</v>
      </c>
      <c r="L18" s="11">
        <v>9.18</v>
      </c>
      <c r="M18" s="11">
        <v>2400.2900000000009</v>
      </c>
      <c r="N18" s="12">
        <f t="shared" ref="N18:N28" si="0">SUM(C18:M18)</f>
        <v>116591.23999999961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16599.280000000053</v>
      </c>
      <c r="D19" s="11">
        <v>65818.089999999836</v>
      </c>
      <c r="E19" s="11">
        <v>1310.96</v>
      </c>
      <c r="F19" s="11">
        <v>0</v>
      </c>
      <c r="G19" s="11">
        <v>17.22</v>
      </c>
      <c r="H19" s="11">
        <v>41.339999999999996</v>
      </c>
      <c r="I19" s="11">
        <v>340.2299999999999</v>
      </c>
      <c r="J19" s="11">
        <v>189.82999999999998</v>
      </c>
      <c r="K19" s="11">
        <v>63.63</v>
      </c>
      <c r="L19" s="11">
        <v>179.17999999999998</v>
      </c>
      <c r="M19" s="11">
        <v>2802.4999999999945</v>
      </c>
      <c r="N19" s="12">
        <f t="shared" si="0"/>
        <v>87362.259999999893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5594.1799999999948</v>
      </c>
      <c r="D20" s="11">
        <v>1304.06</v>
      </c>
      <c r="E20" s="11">
        <v>16829.849999999999</v>
      </c>
      <c r="F20" s="11">
        <v>166.56999999999994</v>
      </c>
      <c r="G20" s="11">
        <v>7.42</v>
      </c>
      <c r="H20" s="11">
        <v>17.350000000000001</v>
      </c>
      <c r="I20" s="11">
        <v>49.599999999999994</v>
      </c>
      <c r="J20" s="11">
        <v>32.019999999999996</v>
      </c>
      <c r="K20" s="11">
        <v>0</v>
      </c>
      <c r="L20" s="11">
        <v>0</v>
      </c>
      <c r="M20" s="11">
        <v>357.93</v>
      </c>
      <c r="N20" s="12">
        <f t="shared" si="0"/>
        <v>24358.979999999989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232.81</v>
      </c>
      <c r="D21" s="11">
        <v>89.8</v>
      </c>
      <c r="E21" s="11">
        <v>492.40000000000009</v>
      </c>
      <c r="F21" s="11">
        <v>376.28000000000009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34.919999999999995</v>
      </c>
      <c r="N21" s="12">
        <f t="shared" si="0"/>
        <v>1226.2100000000003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189.84999999999994</v>
      </c>
      <c r="D22" s="11">
        <v>40.19</v>
      </c>
      <c r="E22" s="11">
        <v>7.42</v>
      </c>
      <c r="F22" s="11">
        <v>0</v>
      </c>
      <c r="G22" s="11">
        <v>157.33000000000004</v>
      </c>
      <c r="H22" s="11">
        <v>36.269999999999996</v>
      </c>
      <c r="I22" s="11">
        <v>0</v>
      </c>
      <c r="J22" s="11">
        <v>0</v>
      </c>
      <c r="K22" s="11">
        <v>0</v>
      </c>
      <c r="L22" s="11">
        <v>0</v>
      </c>
      <c r="M22" s="11">
        <v>13.74</v>
      </c>
      <c r="N22" s="12">
        <f t="shared" si="0"/>
        <v>444.79999999999995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1047.9499999999994</v>
      </c>
      <c r="D23" s="11">
        <v>130.66</v>
      </c>
      <c r="E23" s="11">
        <v>47.709999999999994</v>
      </c>
      <c r="F23" s="11">
        <v>8.02</v>
      </c>
      <c r="G23" s="11">
        <v>17.91</v>
      </c>
      <c r="H23" s="11">
        <v>596.89999999999964</v>
      </c>
      <c r="I23" s="11">
        <v>25.2</v>
      </c>
      <c r="J23" s="11">
        <v>0</v>
      </c>
      <c r="K23" s="11">
        <v>0</v>
      </c>
      <c r="L23" s="11">
        <v>0</v>
      </c>
      <c r="M23" s="11">
        <v>50.819999999999993</v>
      </c>
      <c r="N23" s="12">
        <f t="shared" si="0"/>
        <v>1925.1699999999992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2499.9100000000026</v>
      </c>
      <c r="D24" s="11">
        <v>529.19999999999982</v>
      </c>
      <c r="E24" s="11">
        <v>83.189999999999984</v>
      </c>
      <c r="F24" s="11">
        <v>0</v>
      </c>
      <c r="G24" s="11">
        <v>0</v>
      </c>
      <c r="H24" s="11">
        <v>23.619999999999997</v>
      </c>
      <c r="I24" s="11">
        <v>2259.8800000000024</v>
      </c>
      <c r="J24" s="11">
        <v>56.72</v>
      </c>
      <c r="K24" s="11">
        <v>0</v>
      </c>
      <c r="L24" s="11">
        <v>0</v>
      </c>
      <c r="M24" s="11">
        <v>105.25</v>
      </c>
      <c r="N24" s="12">
        <f t="shared" si="0"/>
        <v>5557.770000000005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1632.4799999999989</v>
      </c>
      <c r="D25" s="11">
        <v>178.47999999999996</v>
      </c>
      <c r="E25" s="11">
        <v>97.09</v>
      </c>
      <c r="F25" s="11">
        <v>5.41</v>
      </c>
      <c r="G25" s="11">
        <v>0</v>
      </c>
      <c r="H25" s="11">
        <v>12.98</v>
      </c>
      <c r="I25" s="11">
        <v>195.14</v>
      </c>
      <c r="J25" s="11">
        <v>1465.56</v>
      </c>
      <c r="K25" s="11">
        <v>0</v>
      </c>
      <c r="L25" s="11">
        <v>0</v>
      </c>
      <c r="M25" s="11">
        <v>151.19</v>
      </c>
      <c r="N25" s="12">
        <f t="shared" si="0"/>
        <v>3738.329999999999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78.199999999999989</v>
      </c>
      <c r="D26" s="11">
        <v>214.63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145.67000000000004</v>
      </c>
      <c r="L26" s="11">
        <v>0</v>
      </c>
      <c r="M26" s="11">
        <v>91.210000000000008</v>
      </c>
      <c r="N26" s="12">
        <f t="shared" si="0"/>
        <v>533.80000000000007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194.18</v>
      </c>
      <c r="D27" s="11">
        <v>403.89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443.4700000000002</v>
      </c>
      <c r="M27" s="11">
        <v>307.42000000000007</v>
      </c>
      <c r="N27" s="12">
        <f t="shared" si="0"/>
        <v>1363.6500000000003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562.54999999999995</v>
      </c>
      <c r="D28" s="11">
        <v>355.57000000000011</v>
      </c>
      <c r="E28" s="11">
        <v>21.310000000000002</v>
      </c>
      <c r="F28" s="11">
        <v>8.11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8.98</v>
      </c>
      <c r="M28" s="11">
        <v>123.33</v>
      </c>
      <c r="N28" s="12">
        <f t="shared" si="0"/>
        <v>1079.8500000000001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127237.22999999963</v>
      </c>
      <c r="D29" s="15">
        <f t="shared" si="1"/>
        <v>79887.149999999863</v>
      </c>
      <c r="E29" s="15">
        <f t="shared" si="1"/>
        <v>22006.03</v>
      </c>
      <c r="F29" s="15">
        <f t="shared" si="1"/>
        <v>626.28</v>
      </c>
      <c r="G29" s="15">
        <f t="shared" si="1"/>
        <v>208.12000000000003</v>
      </c>
      <c r="H29" s="15">
        <f t="shared" si="1"/>
        <v>1010.6799999999996</v>
      </c>
      <c r="I29" s="15">
        <f t="shared" si="1"/>
        <v>3850.530000000002</v>
      </c>
      <c r="J29" s="15">
        <f t="shared" si="1"/>
        <v>2047</v>
      </c>
      <c r="K29" s="15">
        <f t="shared" si="1"/>
        <v>229.63000000000005</v>
      </c>
      <c r="L29" s="15">
        <f t="shared" si="1"/>
        <v>640.81000000000017</v>
      </c>
      <c r="M29" s="15">
        <f t="shared" si="1"/>
        <v>6438.5999999999949</v>
      </c>
      <c r="N29" s="16">
        <f t="shared" si="1"/>
        <v>244182.05999999947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28148.250000000102</v>
      </c>
      <c r="D18" s="11">
        <v>4387.9300000000039</v>
      </c>
      <c r="E18" s="11">
        <v>1293.19</v>
      </c>
      <c r="F18" s="11">
        <v>32.39</v>
      </c>
      <c r="G18" s="11">
        <v>0</v>
      </c>
      <c r="H18" s="11">
        <v>42.269999999999996</v>
      </c>
      <c r="I18" s="11">
        <v>320.06000000000012</v>
      </c>
      <c r="J18" s="11">
        <v>84.79</v>
      </c>
      <c r="K18" s="11">
        <v>6.46</v>
      </c>
      <c r="L18" s="11">
        <v>9.18</v>
      </c>
      <c r="M18" s="11">
        <v>995.06999999999982</v>
      </c>
      <c r="N18" s="12">
        <f t="shared" ref="N18:N28" si="0">SUM(C18:M18)</f>
        <v>35319.590000000098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6605.140000000004</v>
      </c>
      <c r="D19" s="11">
        <v>20481.000000000051</v>
      </c>
      <c r="E19" s="11">
        <v>796.15999999999985</v>
      </c>
      <c r="F19" s="11">
        <v>0</v>
      </c>
      <c r="G19" s="11">
        <v>17.22</v>
      </c>
      <c r="H19" s="11">
        <v>14.54</v>
      </c>
      <c r="I19" s="11">
        <v>122.25000000000001</v>
      </c>
      <c r="J19" s="11">
        <v>27.32</v>
      </c>
      <c r="K19" s="11">
        <v>13.43</v>
      </c>
      <c r="L19" s="11">
        <v>41.18</v>
      </c>
      <c r="M19" s="11">
        <v>1280.0600000000002</v>
      </c>
      <c r="N19" s="12">
        <f t="shared" si="0"/>
        <v>29398.300000000057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2293.3000000000006</v>
      </c>
      <c r="D20" s="11">
        <v>706.85999999999979</v>
      </c>
      <c r="E20" s="11">
        <v>5524.5599999999995</v>
      </c>
      <c r="F20" s="11">
        <v>57.06</v>
      </c>
      <c r="G20" s="11">
        <v>7.42</v>
      </c>
      <c r="H20" s="11">
        <v>17.350000000000001</v>
      </c>
      <c r="I20" s="11">
        <v>5.99</v>
      </c>
      <c r="J20" s="11">
        <v>0</v>
      </c>
      <c r="K20" s="11">
        <v>0</v>
      </c>
      <c r="L20" s="11">
        <v>0</v>
      </c>
      <c r="M20" s="11">
        <v>109.33000000000001</v>
      </c>
      <c r="N20" s="12">
        <f t="shared" si="0"/>
        <v>8721.869999999999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120.39</v>
      </c>
      <c r="D21" s="11">
        <v>77.23</v>
      </c>
      <c r="E21" s="11">
        <v>279.07999999999993</v>
      </c>
      <c r="F21" s="11">
        <v>206.02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690.4899999999999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122.19999999999995</v>
      </c>
      <c r="D22" s="11">
        <v>17.259999999999998</v>
      </c>
      <c r="E22" s="11">
        <v>0</v>
      </c>
      <c r="F22" s="11">
        <v>0</v>
      </c>
      <c r="G22" s="11">
        <v>28.41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181.41999999999996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472.73999999999995</v>
      </c>
      <c r="D23" s="11">
        <v>74.539999999999992</v>
      </c>
      <c r="E23" s="11">
        <v>23.22</v>
      </c>
      <c r="F23" s="11">
        <v>0</v>
      </c>
      <c r="G23" s="11">
        <v>8.9499999999999993</v>
      </c>
      <c r="H23" s="11">
        <v>242.04000000000002</v>
      </c>
      <c r="I23" s="11">
        <v>15.309999999999999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842.44999999999993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1211.0199999999998</v>
      </c>
      <c r="D24" s="11">
        <v>266.98</v>
      </c>
      <c r="E24" s="11">
        <v>53.42</v>
      </c>
      <c r="F24" s="11">
        <v>0</v>
      </c>
      <c r="G24" s="11">
        <v>0</v>
      </c>
      <c r="H24" s="11">
        <v>14.95</v>
      </c>
      <c r="I24" s="11">
        <v>724.60000000000014</v>
      </c>
      <c r="J24" s="11">
        <v>19.28</v>
      </c>
      <c r="K24" s="11">
        <v>0</v>
      </c>
      <c r="L24" s="11">
        <v>0</v>
      </c>
      <c r="M24" s="11">
        <v>50.18</v>
      </c>
      <c r="N24" s="12">
        <f t="shared" si="0"/>
        <v>2340.4300000000003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750.79</v>
      </c>
      <c r="D25" s="11">
        <v>116.09000000000002</v>
      </c>
      <c r="E25" s="11">
        <v>69.17</v>
      </c>
      <c r="F25" s="11">
        <v>5.41</v>
      </c>
      <c r="G25" s="11">
        <v>0</v>
      </c>
      <c r="H25" s="11">
        <v>12.98</v>
      </c>
      <c r="I25" s="11">
        <v>57.08</v>
      </c>
      <c r="J25" s="11">
        <v>508.39000000000021</v>
      </c>
      <c r="K25" s="11">
        <v>0</v>
      </c>
      <c r="L25" s="11">
        <v>0</v>
      </c>
      <c r="M25" s="11">
        <v>31.229999999999997</v>
      </c>
      <c r="N25" s="12">
        <f t="shared" si="0"/>
        <v>1551.1400000000003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26.330000000000002</v>
      </c>
      <c r="D26" s="11">
        <v>111.85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45.08</v>
      </c>
      <c r="L26" s="11">
        <v>0</v>
      </c>
      <c r="M26" s="11">
        <v>32.950000000000003</v>
      </c>
      <c r="N26" s="12">
        <f t="shared" si="0"/>
        <v>220.3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70</v>
      </c>
      <c r="D27" s="11">
        <v>221.91000000000003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191.08</v>
      </c>
      <c r="M27" s="11">
        <v>133.87000000000003</v>
      </c>
      <c r="N27" s="12">
        <f t="shared" si="0"/>
        <v>622.5200000000001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70.69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70.69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39890.850000000108</v>
      </c>
      <c r="D29" s="15">
        <f t="shared" si="1"/>
        <v>26461.650000000052</v>
      </c>
      <c r="E29" s="15">
        <f t="shared" si="1"/>
        <v>8048.55</v>
      </c>
      <c r="F29" s="15">
        <f t="shared" si="1"/>
        <v>300.88000000000005</v>
      </c>
      <c r="G29" s="15">
        <f t="shared" si="1"/>
        <v>62</v>
      </c>
      <c r="H29" s="15">
        <f t="shared" si="1"/>
        <v>352.37</v>
      </c>
      <c r="I29" s="15">
        <f t="shared" si="1"/>
        <v>1245.2900000000002</v>
      </c>
      <c r="J29" s="15">
        <f t="shared" si="1"/>
        <v>639.7800000000002</v>
      </c>
      <c r="K29" s="15">
        <f t="shared" si="1"/>
        <v>64.97</v>
      </c>
      <c r="L29" s="15">
        <f t="shared" si="1"/>
        <v>241.44</v>
      </c>
      <c r="M29" s="15">
        <f t="shared" si="1"/>
        <v>2651.4199999999996</v>
      </c>
      <c r="N29" s="16">
        <f t="shared" si="1"/>
        <v>79959.200000000172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17284.91</v>
      </c>
      <c r="D18" s="11">
        <v>2086.7100000000009</v>
      </c>
      <c r="E18" s="11">
        <v>582.17999999999984</v>
      </c>
      <c r="F18" s="11">
        <v>10.84</v>
      </c>
      <c r="G18" s="11">
        <v>0</v>
      </c>
      <c r="H18" s="11">
        <v>107.42999999999998</v>
      </c>
      <c r="I18" s="11">
        <v>189.32000000000002</v>
      </c>
      <c r="J18" s="11">
        <v>56.800000000000004</v>
      </c>
      <c r="K18" s="11">
        <v>0</v>
      </c>
      <c r="L18" s="11">
        <v>0</v>
      </c>
      <c r="M18" s="11">
        <v>438.09999999999991</v>
      </c>
      <c r="N18" s="12">
        <f t="shared" ref="N18:N28" si="0">SUM(C18:M18)</f>
        <v>20756.29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2631.12</v>
      </c>
      <c r="D19" s="11">
        <v>11340.949999999981</v>
      </c>
      <c r="E19" s="11">
        <v>136.57000000000002</v>
      </c>
      <c r="F19" s="11">
        <v>0</v>
      </c>
      <c r="G19" s="11">
        <v>0</v>
      </c>
      <c r="H19" s="11">
        <v>7.66</v>
      </c>
      <c r="I19" s="11">
        <v>21.75</v>
      </c>
      <c r="J19" s="11">
        <v>22.84</v>
      </c>
      <c r="K19" s="11">
        <v>13.099999999999998</v>
      </c>
      <c r="L19" s="11">
        <v>38.020000000000003</v>
      </c>
      <c r="M19" s="11">
        <v>270.86999999999995</v>
      </c>
      <c r="N19" s="12">
        <f t="shared" si="0"/>
        <v>14482.879999999983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810.45999999999958</v>
      </c>
      <c r="D20" s="11">
        <v>225.45999999999995</v>
      </c>
      <c r="E20" s="11">
        <v>2677.62</v>
      </c>
      <c r="F20" s="11">
        <v>88.679999999999993</v>
      </c>
      <c r="G20" s="11">
        <v>0</v>
      </c>
      <c r="H20" s="11">
        <v>0</v>
      </c>
      <c r="I20" s="11">
        <v>21.09</v>
      </c>
      <c r="J20" s="11">
        <v>32.019999999999996</v>
      </c>
      <c r="K20" s="11">
        <v>0</v>
      </c>
      <c r="L20" s="11">
        <v>0</v>
      </c>
      <c r="M20" s="11">
        <v>58.18</v>
      </c>
      <c r="N20" s="12">
        <f t="shared" si="0"/>
        <v>3913.5099999999993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28.32</v>
      </c>
      <c r="D21" s="11">
        <v>0</v>
      </c>
      <c r="E21" s="11">
        <v>25.08</v>
      </c>
      <c r="F21" s="11">
        <v>17.18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70.58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18.369999999999997</v>
      </c>
      <c r="D22" s="11">
        <v>7.38</v>
      </c>
      <c r="E22" s="11">
        <v>0</v>
      </c>
      <c r="F22" s="11">
        <v>0</v>
      </c>
      <c r="G22" s="11">
        <v>11.149999999999999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36.899999999999991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63.82</v>
      </c>
      <c r="D23" s="11">
        <v>5.62</v>
      </c>
      <c r="E23" s="11">
        <v>12.21</v>
      </c>
      <c r="F23" s="11">
        <v>0</v>
      </c>
      <c r="G23" s="11">
        <v>2.67</v>
      </c>
      <c r="H23" s="11">
        <v>55.260000000000005</v>
      </c>
      <c r="I23" s="11">
        <v>4.93</v>
      </c>
      <c r="J23" s="11">
        <v>0</v>
      </c>
      <c r="K23" s="11">
        <v>0</v>
      </c>
      <c r="L23" s="11">
        <v>0</v>
      </c>
      <c r="M23" s="11">
        <v>10.370000000000001</v>
      </c>
      <c r="N23" s="12">
        <f t="shared" si="0"/>
        <v>154.88000000000002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307.50999999999988</v>
      </c>
      <c r="D24" s="11">
        <v>28.75</v>
      </c>
      <c r="E24" s="11">
        <v>0</v>
      </c>
      <c r="F24" s="11">
        <v>0</v>
      </c>
      <c r="G24" s="11">
        <v>0</v>
      </c>
      <c r="H24" s="11">
        <v>0</v>
      </c>
      <c r="I24" s="11">
        <v>409.32000000000022</v>
      </c>
      <c r="J24" s="11">
        <v>12.49</v>
      </c>
      <c r="K24" s="11">
        <v>0</v>
      </c>
      <c r="L24" s="11">
        <v>0</v>
      </c>
      <c r="M24" s="11">
        <v>22.59</v>
      </c>
      <c r="N24" s="12">
        <f t="shared" si="0"/>
        <v>780.6600000000002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158.22</v>
      </c>
      <c r="D25" s="11">
        <v>26.86</v>
      </c>
      <c r="E25" s="11">
        <v>0</v>
      </c>
      <c r="F25" s="11">
        <v>0</v>
      </c>
      <c r="G25" s="11">
        <v>0</v>
      </c>
      <c r="H25" s="11">
        <v>0</v>
      </c>
      <c r="I25" s="11">
        <v>13.15</v>
      </c>
      <c r="J25" s="11">
        <v>136.77000000000001</v>
      </c>
      <c r="K25" s="11">
        <v>0</v>
      </c>
      <c r="L25" s="11">
        <v>0</v>
      </c>
      <c r="M25" s="11">
        <v>45.709999999999994</v>
      </c>
      <c r="N25" s="12">
        <f t="shared" si="0"/>
        <v>380.71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13.879999999999999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21.81</v>
      </c>
      <c r="L26" s="11">
        <v>0</v>
      </c>
      <c r="M26" s="11">
        <v>10.120000000000001</v>
      </c>
      <c r="N26" s="12">
        <f t="shared" si="0"/>
        <v>50.55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9.14</v>
      </c>
      <c r="D27" s="11">
        <v>36.119999999999997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36.32</v>
      </c>
      <c r="M27" s="11">
        <v>47.360000000000007</v>
      </c>
      <c r="N27" s="12">
        <f t="shared" si="0"/>
        <v>128.94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133.72</v>
      </c>
      <c r="D28" s="11">
        <v>82.4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8.98</v>
      </c>
      <c r="M28" s="11">
        <v>26.53</v>
      </c>
      <c r="N28" s="12">
        <f t="shared" si="0"/>
        <v>262.84000000000003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21450.329999999998</v>
      </c>
      <c r="D29" s="15">
        <f t="shared" si="1"/>
        <v>13854.129999999981</v>
      </c>
      <c r="E29" s="15">
        <f t="shared" si="1"/>
        <v>3444.87</v>
      </c>
      <c r="F29" s="15">
        <f t="shared" si="1"/>
        <v>116.69999999999999</v>
      </c>
      <c r="G29" s="15">
        <f t="shared" si="1"/>
        <v>13.819999999999999</v>
      </c>
      <c r="H29" s="15">
        <f t="shared" si="1"/>
        <v>170.34999999999997</v>
      </c>
      <c r="I29" s="15">
        <f t="shared" si="1"/>
        <v>659.56000000000029</v>
      </c>
      <c r="J29" s="15">
        <f t="shared" si="1"/>
        <v>260.92</v>
      </c>
      <c r="K29" s="15">
        <f t="shared" si="1"/>
        <v>34.909999999999997</v>
      </c>
      <c r="L29" s="15">
        <f t="shared" si="1"/>
        <v>83.320000000000007</v>
      </c>
      <c r="M29" s="15">
        <f t="shared" si="1"/>
        <v>929.82999999999981</v>
      </c>
      <c r="N29" s="16">
        <f t="shared" si="1"/>
        <v>41018.739999999991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349.83000000000004</v>
      </c>
      <c r="D18" s="11">
        <v>35.340000000000003</v>
      </c>
      <c r="E18" s="11">
        <v>21.580000000000002</v>
      </c>
      <c r="F18" s="11">
        <v>10.99</v>
      </c>
      <c r="G18" s="11">
        <v>69.34</v>
      </c>
      <c r="H18" s="11">
        <v>24.85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29.3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541.23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12.65</v>
      </c>
      <c r="D19" s="11">
        <v>124.57</v>
      </c>
      <c r="E19" s="11">
        <v>25.21</v>
      </c>
      <c r="F19" s="11">
        <v>18.310000000000002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180.74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46.160000000000004</v>
      </c>
      <c r="E20" s="11">
        <v>271.95</v>
      </c>
      <c r="F20" s="11">
        <v>16.439999999999998</v>
      </c>
      <c r="G20" s="11">
        <v>78.350000000000009</v>
      </c>
      <c r="H20" s="11">
        <v>5.49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418.39000000000004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43.89</v>
      </c>
      <c r="G21" s="11">
        <v>29.94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73.83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40.46</v>
      </c>
      <c r="D22" s="11">
        <v>0</v>
      </c>
      <c r="E22" s="11">
        <v>27.490000000000002</v>
      </c>
      <c r="F22" s="11">
        <v>20.009999999999998</v>
      </c>
      <c r="G22" s="11">
        <v>559.41999999999973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647.37999999999977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295.27000000000004</v>
      </c>
      <c r="I23" s="11">
        <v>23.91</v>
      </c>
      <c r="J23" s="11">
        <v>0</v>
      </c>
      <c r="K23" s="11">
        <v>0</v>
      </c>
      <c r="L23" s="11">
        <v>8.9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328.08000000000004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8.7899999999999991</v>
      </c>
      <c r="G24" s="11">
        <v>0</v>
      </c>
      <c r="H24" s="11">
        <v>15.41</v>
      </c>
      <c r="I24" s="11">
        <v>405.15</v>
      </c>
      <c r="J24" s="11">
        <v>17.11</v>
      </c>
      <c r="K24" s="11">
        <v>8.27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454.72999999999996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153.46</v>
      </c>
      <c r="K25" s="11">
        <v>0</v>
      </c>
      <c r="L25" s="11">
        <v>20.65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174.11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9.2899999999999991</v>
      </c>
      <c r="I26" s="11">
        <v>8.23</v>
      </c>
      <c r="J26" s="11">
        <v>6.6</v>
      </c>
      <c r="K26" s="11">
        <v>92.250000000000014</v>
      </c>
      <c r="L26" s="11">
        <v>0</v>
      </c>
      <c r="M26" s="11">
        <v>153.46</v>
      </c>
      <c r="N26" s="11">
        <v>9.06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278.89000000000004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47.51</v>
      </c>
      <c r="K27" s="11">
        <v>15.8</v>
      </c>
      <c r="L27" s="11">
        <v>254.35999999999999</v>
      </c>
      <c r="M27" s="11">
        <v>33.049999999999997</v>
      </c>
      <c r="N27" s="11">
        <v>43.910000000000004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394.63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16.86</v>
      </c>
      <c r="L28" s="11">
        <v>34.31</v>
      </c>
      <c r="M28" s="11">
        <v>318.86</v>
      </c>
      <c r="N28" s="11">
        <v>0</v>
      </c>
      <c r="O28" s="11">
        <v>0</v>
      </c>
      <c r="P28" s="11">
        <v>19.63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389.66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18.420000000000002</v>
      </c>
      <c r="M29" s="11">
        <v>22.439999999999998</v>
      </c>
      <c r="N29" s="11">
        <v>76.03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116.89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29.970000000000002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29.970000000000002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134.24</v>
      </c>
      <c r="Q31" s="11">
        <v>0</v>
      </c>
      <c r="R31" s="11">
        <v>0</v>
      </c>
      <c r="S31" s="11">
        <v>0</v>
      </c>
      <c r="T31" s="11">
        <v>11.65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145.89000000000001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37.08</v>
      </c>
      <c r="R32" s="11">
        <v>42.83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79.91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69.37</v>
      </c>
      <c r="R33" s="11">
        <v>369.00000000000006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438.37000000000006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39.29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39.29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5.45</v>
      </c>
      <c r="Q35" s="11">
        <v>0</v>
      </c>
      <c r="R35" s="11">
        <v>0</v>
      </c>
      <c r="S35" s="11">
        <v>0</v>
      </c>
      <c r="T35" s="11">
        <v>417.56</v>
      </c>
      <c r="U35" s="11">
        <v>37.589999999999996</v>
      </c>
      <c r="V35" s="11">
        <v>0</v>
      </c>
      <c r="W35" s="11">
        <v>0</v>
      </c>
      <c r="X35" s="11">
        <v>0</v>
      </c>
      <c r="Y35" s="12">
        <f t="shared" si="0"/>
        <v>460.59999999999997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57.16</v>
      </c>
      <c r="U36" s="11">
        <v>125.35999999999999</v>
      </c>
      <c r="V36" s="11">
        <v>0</v>
      </c>
      <c r="W36" s="11">
        <v>0</v>
      </c>
      <c r="X36" s="11">
        <v>0</v>
      </c>
      <c r="Y36" s="12">
        <f t="shared" si="0"/>
        <v>182.51999999999998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13.72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248.99999999999994</v>
      </c>
      <c r="W37" s="11">
        <v>0</v>
      </c>
      <c r="X37" s="11">
        <v>0</v>
      </c>
      <c r="Y37" s="12">
        <f t="shared" si="0"/>
        <v>262.71999999999997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19.36</v>
      </c>
      <c r="X38" s="11">
        <v>0</v>
      </c>
      <c r="Y38" s="12">
        <f t="shared" si="0"/>
        <v>19.36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402.94</v>
      </c>
      <c r="D40" s="15">
        <f t="shared" si="1"/>
        <v>206.07</v>
      </c>
      <c r="E40" s="15">
        <f t="shared" si="1"/>
        <v>346.23</v>
      </c>
      <c r="F40" s="15">
        <f t="shared" si="1"/>
        <v>118.42999999999998</v>
      </c>
      <c r="G40" s="15">
        <f t="shared" si="1"/>
        <v>737.04999999999973</v>
      </c>
      <c r="H40" s="15">
        <f t="shared" si="1"/>
        <v>350.31000000000006</v>
      </c>
      <c r="I40" s="15">
        <f t="shared" si="1"/>
        <v>437.29</v>
      </c>
      <c r="J40" s="15">
        <f t="shared" si="1"/>
        <v>224.67999999999998</v>
      </c>
      <c r="K40" s="15">
        <f t="shared" si="1"/>
        <v>133.18</v>
      </c>
      <c r="L40" s="15">
        <f t="shared" si="1"/>
        <v>336.64</v>
      </c>
      <c r="M40" s="15">
        <f t="shared" si="1"/>
        <v>541.53</v>
      </c>
      <c r="N40" s="15">
        <f t="shared" si="1"/>
        <v>129</v>
      </c>
      <c r="O40" s="15">
        <f t="shared" si="1"/>
        <v>29.970000000000002</v>
      </c>
      <c r="P40" s="15">
        <f t="shared" si="1"/>
        <v>188.62</v>
      </c>
      <c r="Q40" s="15">
        <f t="shared" si="1"/>
        <v>106.45</v>
      </c>
      <c r="R40" s="15">
        <f t="shared" si="1"/>
        <v>411.83000000000004</v>
      </c>
      <c r="S40" s="15">
        <f t="shared" si="1"/>
        <v>39.29</v>
      </c>
      <c r="T40" s="15">
        <f t="shared" si="1"/>
        <v>486.37</v>
      </c>
      <c r="U40" s="15">
        <f t="shared" si="1"/>
        <v>162.94999999999999</v>
      </c>
      <c r="V40" s="15">
        <f t="shared" si="1"/>
        <v>248.99999999999994</v>
      </c>
      <c r="W40" s="15">
        <f t="shared" si="1"/>
        <v>19.36</v>
      </c>
      <c r="X40" s="15">
        <f t="shared" si="1"/>
        <v>0</v>
      </c>
      <c r="Y40" s="16">
        <f t="shared" si="1"/>
        <v>5657.1899999999987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41549</v>
      </c>
      <c r="D18" s="11">
        <v>2996</v>
      </c>
      <c r="E18" s="11">
        <v>887</v>
      </c>
      <c r="F18" s="11">
        <v>8</v>
      </c>
      <c r="G18" s="11">
        <v>0</v>
      </c>
      <c r="H18" s="11">
        <v>102</v>
      </c>
      <c r="I18" s="11">
        <v>290</v>
      </c>
      <c r="J18" s="11">
        <v>124</v>
      </c>
      <c r="K18" s="11">
        <v>14</v>
      </c>
      <c r="L18" s="11">
        <v>0</v>
      </c>
      <c r="M18" s="11">
        <v>559</v>
      </c>
      <c r="N18" s="12">
        <v>46529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5612</v>
      </c>
      <c r="D19" s="11">
        <v>25145</v>
      </c>
      <c r="E19" s="11">
        <v>201</v>
      </c>
      <c r="F19" s="11">
        <v>0</v>
      </c>
      <c r="G19" s="11">
        <v>0</v>
      </c>
      <c r="H19" s="11">
        <v>19</v>
      </c>
      <c r="I19" s="11">
        <v>98</v>
      </c>
      <c r="J19" s="11">
        <v>89</v>
      </c>
      <c r="K19" s="11">
        <v>37</v>
      </c>
      <c r="L19" s="11">
        <v>90</v>
      </c>
      <c r="M19" s="11">
        <v>842</v>
      </c>
      <c r="N19" s="12">
        <v>32132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1817</v>
      </c>
      <c r="D20" s="11">
        <v>222</v>
      </c>
      <c r="E20" s="11">
        <v>6440</v>
      </c>
      <c r="F20" s="11">
        <v>21</v>
      </c>
      <c r="G20" s="11">
        <v>0</v>
      </c>
      <c r="H20" s="11">
        <v>0</v>
      </c>
      <c r="I20" s="11">
        <v>14</v>
      </c>
      <c r="J20" s="11">
        <v>0</v>
      </c>
      <c r="K20" s="11">
        <v>0</v>
      </c>
      <c r="L20" s="11">
        <v>0</v>
      </c>
      <c r="M20" s="11">
        <v>95</v>
      </c>
      <c r="N20" s="12">
        <v>8609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56</v>
      </c>
      <c r="D21" s="11">
        <v>13</v>
      </c>
      <c r="E21" s="11">
        <v>124</v>
      </c>
      <c r="F21" s="11">
        <v>122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18</v>
      </c>
      <c r="N21" s="12">
        <v>333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27</v>
      </c>
      <c r="D22" s="11">
        <v>0</v>
      </c>
      <c r="E22" s="11">
        <v>7</v>
      </c>
      <c r="F22" s="11">
        <v>0</v>
      </c>
      <c r="G22" s="11">
        <v>108</v>
      </c>
      <c r="H22" s="11">
        <v>18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161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354</v>
      </c>
      <c r="D23" s="11">
        <v>22</v>
      </c>
      <c r="E23" s="11">
        <v>7</v>
      </c>
      <c r="F23" s="11">
        <v>8</v>
      </c>
      <c r="G23" s="11">
        <v>6</v>
      </c>
      <c r="H23" s="11">
        <v>242</v>
      </c>
      <c r="I23" s="11">
        <v>0</v>
      </c>
      <c r="J23" s="11">
        <v>0</v>
      </c>
      <c r="K23" s="11">
        <v>0</v>
      </c>
      <c r="L23" s="11">
        <v>0</v>
      </c>
      <c r="M23" s="11">
        <v>10</v>
      </c>
      <c r="N23" s="12">
        <v>650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618</v>
      </c>
      <c r="D24" s="11">
        <v>123</v>
      </c>
      <c r="E24" s="11">
        <v>22</v>
      </c>
      <c r="F24" s="11">
        <v>0</v>
      </c>
      <c r="G24" s="11">
        <v>0</v>
      </c>
      <c r="H24" s="11">
        <v>9</v>
      </c>
      <c r="I24" s="11">
        <v>907</v>
      </c>
      <c r="J24" s="11">
        <v>25</v>
      </c>
      <c r="K24" s="11">
        <v>0</v>
      </c>
      <c r="L24" s="11">
        <v>0</v>
      </c>
      <c r="M24" s="11">
        <v>12</v>
      </c>
      <c r="N24" s="12">
        <v>1716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577</v>
      </c>
      <c r="D25" s="11">
        <v>36</v>
      </c>
      <c r="E25" s="11">
        <v>0</v>
      </c>
      <c r="F25" s="11">
        <v>0</v>
      </c>
      <c r="G25" s="11">
        <v>0</v>
      </c>
      <c r="H25" s="11">
        <v>0</v>
      </c>
      <c r="I25" s="11">
        <v>86</v>
      </c>
      <c r="J25" s="11">
        <v>605</v>
      </c>
      <c r="K25" s="11">
        <v>0</v>
      </c>
      <c r="L25" s="11">
        <v>0</v>
      </c>
      <c r="M25" s="11">
        <v>58</v>
      </c>
      <c r="N25" s="12">
        <v>1362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47</v>
      </c>
      <c r="D26" s="11">
        <v>89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44</v>
      </c>
      <c r="L26" s="11">
        <v>0</v>
      </c>
      <c r="M26" s="11">
        <v>25</v>
      </c>
      <c r="N26" s="12">
        <v>205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74</v>
      </c>
      <c r="D27" s="11">
        <v>104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150</v>
      </c>
      <c r="M27" s="11">
        <v>77</v>
      </c>
      <c r="N27" s="12">
        <v>404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278</v>
      </c>
      <c r="D28" s="11">
        <v>156</v>
      </c>
      <c r="E28" s="11">
        <v>10</v>
      </c>
      <c r="F28" s="11">
        <v>8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89</v>
      </c>
      <c r="N28" s="12">
        <v>542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51009</v>
      </c>
      <c r="D29" s="15">
        <v>28905</v>
      </c>
      <c r="E29" s="15">
        <v>7699</v>
      </c>
      <c r="F29" s="15">
        <v>168</v>
      </c>
      <c r="G29" s="15">
        <v>115</v>
      </c>
      <c r="H29" s="15">
        <v>389</v>
      </c>
      <c r="I29" s="15">
        <v>1394</v>
      </c>
      <c r="J29" s="15">
        <v>843</v>
      </c>
      <c r="K29" s="15">
        <v>95</v>
      </c>
      <c r="L29" s="15">
        <v>240</v>
      </c>
      <c r="M29" s="15">
        <v>1787</v>
      </c>
      <c r="N29" s="16">
        <v>92643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91837.729999999618</v>
      </c>
      <c r="D18" s="11">
        <v>10772.470000000012</v>
      </c>
      <c r="E18" s="11">
        <v>3079.0600000000013</v>
      </c>
      <c r="F18" s="11">
        <v>61.89</v>
      </c>
      <c r="G18" s="11">
        <v>8.24</v>
      </c>
      <c r="H18" s="11">
        <v>282.21999999999997</v>
      </c>
      <c r="I18" s="11">
        <v>980.47999999999956</v>
      </c>
      <c r="J18" s="11">
        <v>302.86999999999989</v>
      </c>
      <c r="K18" s="11">
        <v>20.330000000000002</v>
      </c>
      <c r="L18" s="11">
        <v>9.18</v>
      </c>
      <c r="M18" s="11">
        <v>2398.63</v>
      </c>
      <c r="N18" s="12">
        <f t="shared" ref="N18:N28" si="0">SUM(C18:M18)</f>
        <v>109753.09999999963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16555.160000000054</v>
      </c>
      <c r="D19" s="11">
        <v>60857.090000000069</v>
      </c>
      <c r="E19" s="11">
        <v>1296.5899999999999</v>
      </c>
      <c r="F19" s="11">
        <v>0</v>
      </c>
      <c r="G19" s="11">
        <v>17.22</v>
      </c>
      <c r="H19" s="11">
        <v>41.34</v>
      </c>
      <c r="I19" s="11">
        <v>326.50999999999993</v>
      </c>
      <c r="J19" s="11">
        <v>179.43</v>
      </c>
      <c r="K19" s="11">
        <v>63.63</v>
      </c>
      <c r="L19" s="11">
        <v>179.17999999999998</v>
      </c>
      <c r="M19" s="11">
        <v>2802.4999999999945</v>
      </c>
      <c r="N19" s="12">
        <f t="shared" si="0"/>
        <v>82318.650000000096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5587.1399999999949</v>
      </c>
      <c r="D20" s="11">
        <v>1289.6899999999998</v>
      </c>
      <c r="E20" s="11">
        <v>15251.360000000002</v>
      </c>
      <c r="F20" s="11">
        <v>166.56999999999994</v>
      </c>
      <c r="G20" s="11">
        <v>7.42</v>
      </c>
      <c r="H20" s="11">
        <v>17.350000000000001</v>
      </c>
      <c r="I20" s="11">
        <v>49.6</v>
      </c>
      <c r="J20" s="11">
        <v>32.019999999999996</v>
      </c>
      <c r="K20" s="11">
        <v>0</v>
      </c>
      <c r="L20" s="11">
        <v>0</v>
      </c>
      <c r="M20" s="11">
        <v>347.83</v>
      </c>
      <c r="N20" s="12">
        <f t="shared" si="0"/>
        <v>22748.979999999992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232.81</v>
      </c>
      <c r="D21" s="11">
        <v>89.8</v>
      </c>
      <c r="E21" s="11">
        <v>492.40000000000015</v>
      </c>
      <c r="F21" s="11">
        <v>349.97000000000008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34.919999999999995</v>
      </c>
      <c r="N21" s="12">
        <f t="shared" si="0"/>
        <v>1199.9000000000003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189.84999999999994</v>
      </c>
      <c r="D22" s="11">
        <v>40.19</v>
      </c>
      <c r="E22" s="11">
        <v>7.42</v>
      </c>
      <c r="F22" s="11">
        <v>0</v>
      </c>
      <c r="G22" s="11">
        <v>126.73999999999998</v>
      </c>
      <c r="H22" s="11">
        <v>36.269999999999996</v>
      </c>
      <c r="I22" s="11">
        <v>0</v>
      </c>
      <c r="J22" s="11">
        <v>0</v>
      </c>
      <c r="K22" s="11">
        <v>0</v>
      </c>
      <c r="L22" s="11">
        <v>0</v>
      </c>
      <c r="M22" s="11">
        <v>13.74</v>
      </c>
      <c r="N22" s="12">
        <f t="shared" si="0"/>
        <v>414.20999999999992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1047.9499999999994</v>
      </c>
      <c r="D23" s="11">
        <v>130.66</v>
      </c>
      <c r="E23" s="11">
        <v>47.709999999999994</v>
      </c>
      <c r="F23" s="11">
        <v>8.02</v>
      </c>
      <c r="G23" s="11">
        <v>17.91</v>
      </c>
      <c r="H23" s="11">
        <v>550.58999999999992</v>
      </c>
      <c r="I23" s="11">
        <v>25.2</v>
      </c>
      <c r="J23" s="11">
        <v>0</v>
      </c>
      <c r="K23" s="11">
        <v>0</v>
      </c>
      <c r="L23" s="11">
        <v>0</v>
      </c>
      <c r="M23" s="11">
        <v>50.819999999999993</v>
      </c>
      <c r="N23" s="12">
        <f t="shared" si="0"/>
        <v>1878.8599999999994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2487.4600000000023</v>
      </c>
      <c r="D24" s="11">
        <v>529.19999999999982</v>
      </c>
      <c r="E24" s="11">
        <v>83.189999999999984</v>
      </c>
      <c r="F24" s="11">
        <v>0</v>
      </c>
      <c r="G24" s="11">
        <v>0</v>
      </c>
      <c r="H24" s="11">
        <v>23.619999999999997</v>
      </c>
      <c r="I24" s="11">
        <v>1878.5100000000004</v>
      </c>
      <c r="J24" s="11">
        <v>56.72</v>
      </c>
      <c r="K24" s="11">
        <v>0</v>
      </c>
      <c r="L24" s="11">
        <v>0</v>
      </c>
      <c r="M24" s="11">
        <v>105.25</v>
      </c>
      <c r="N24" s="12">
        <f t="shared" si="0"/>
        <v>5163.9500000000025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1632.4799999999989</v>
      </c>
      <c r="D25" s="11">
        <v>178.47999999999996</v>
      </c>
      <c r="E25" s="11">
        <v>97.09</v>
      </c>
      <c r="F25" s="11">
        <v>5.41</v>
      </c>
      <c r="G25" s="11">
        <v>0</v>
      </c>
      <c r="H25" s="11">
        <v>12.98</v>
      </c>
      <c r="I25" s="11">
        <v>195.14</v>
      </c>
      <c r="J25" s="11">
        <v>1253.7599999999995</v>
      </c>
      <c r="K25" s="11">
        <v>0</v>
      </c>
      <c r="L25" s="11">
        <v>0</v>
      </c>
      <c r="M25" s="11">
        <v>151.19</v>
      </c>
      <c r="N25" s="12">
        <f t="shared" si="0"/>
        <v>3526.5299999999984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78.199999999999989</v>
      </c>
      <c r="D26" s="11">
        <v>214.63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129.59000000000003</v>
      </c>
      <c r="L26" s="11">
        <v>0</v>
      </c>
      <c r="M26" s="11">
        <v>91.210000000000008</v>
      </c>
      <c r="N26" s="12">
        <f t="shared" si="0"/>
        <v>517.72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192.52</v>
      </c>
      <c r="D27" s="11">
        <v>403.89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345.12</v>
      </c>
      <c r="M27" s="11">
        <v>307.42000000000007</v>
      </c>
      <c r="N27" s="12">
        <f t="shared" si="0"/>
        <v>1263.6400000000001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537.47</v>
      </c>
      <c r="D28" s="11">
        <v>342.15000000000009</v>
      </c>
      <c r="E28" s="11">
        <v>11.21</v>
      </c>
      <c r="F28" s="11">
        <v>8.11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8.98</v>
      </c>
      <c r="M28" s="11">
        <v>123.33</v>
      </c>
      <c r="N28" s="12">
        <f t="shared" si="0"/>
        <v>1031.2500000000002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120378.76999999967</v>
      </c>
      <c r="D29" s="15">
        <f t="shared" si="1"/>
        <v>74848.250000000087</v>
      </c>
      <c r="E29" s="15">
        <f t="shared" si="1"/>
        <v>20384.809999999998</v>
      </c>
      <c r="F29" s="15">
        <f t="shared" si="1"/>
        <v>599.97</v>
      </c>
      <c r="G29" s="15">
        <f t="shared" si="1"/>
        <v>177.52999999999997</v>
      </c>
      <c r="H29" s="15">
        <f t="shared" si="1"/>
        <v>964.36999999999989</v>
      </c>
      <c r="I29" s="15">
        <f t="shared" si="1"/>
        <v>3455.44</v>
      </c>
      <c r="J29" s="15">
        <f t="shared" si="1"/>
        <v>1824.7999999999995</v>
      </c>
      <c r="K29" s="15">
        <f t="shared" si="1"/>
        <v>213.55000000000004</v>
      </c>
      <c r="L29" s="15">
        <f t="shared" si="1"/>
        <v>542.46</v>
      </c>
      <c r="M29" s="15">
        <f t="shared" si="1"/>
        <v>6426.8399999999938</v>
      </c>
      <c r="N29" s="16">
        <f t="shared" si="1"/>
        <v>229816.78999999969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26133.540000000095</v>
      </c>
      <c r="D18" s="11">
        <v>4365.6400000000031</v>
      </c>
      <c r="E18" s="11">
        <v>1293.19</v>
      </c>
      <c r="F18" s="11">
        <v>32.39</v>
      </c>
      <c r="G18" s="11">
        <v>0</v>
      </c>
      <c r="H18" s="11">
        <v>42.27</v>
      </c>
      <c r="I18" s="11">
        <v>320.06000000000006</v>
      </c>
      <c r="J18" s="11">
        <v>84.79</v>
      </c>
      <c r="K18" s="11">
        <v>6.46</v>
      </c>
      <c r="L18" s="11">
        <v>9.18</v>
      </c>
      <c r="M18" s="11">
        <v>995.06999999999982</v>
      </c>
      <c r="N18" s="12">
        <f t="shared" ref="N18:N28" si="0">SUM(C18:M18)</f>
        <v>33282.590000000098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6578.0000000000036</v>
      </c>
      <c r="D19" s="11">
        <v>18967.600000000042</v>
      </c>
      <c r="E19" s="11">
        <v>789.56</v>
      </c>
      <c r="F19" s="11">
        <v>0</v>
      </c>
      <c r="G19" s="11">
        <v>17.22</v>
      </c>
      <c r="H19" s="11">
        <v>14.54</v>
      </c>
      <c r="I19" s="11">
        <v>122.25000000000001</v>
      </c>
      <c r="J19" s="11">
        <v>27.32</v>
      </c>
      <c r="K19" s="11">
        <v>13.43</v>
      </c>
      <c r="L19" s="11">
        <v>41.18</v>
      </c>
      <c r="M19" s="11">
        <v>1280.0600000000004</v>
      </c>
      <c r="N19" s="12">
        <f t="shared" si="0"/>
        <v>27851.160000000051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2286.2600000000011</v>
      </c>
      <c r="D20" s="11">
        <v>699.0899999999998</v>
      </c>
      <c r="E20" s="11">
        <v>4856.0200000000023</v>
      </c>
      <c r="F20" s="11">
        <v>57.06</v>
      </c>
      <c r="G20" s="11">
        <v>7.42</v>
      </c>
      <c r="H20" s="11">
        <v>17.350000000000001</v>
      </c>
      <c r="I20" s="11">
        <v>5.99</v>
      </c>
      <c r="J20" s="11">
        <v>0</v>
      </c>
      <c r="K20" s="11">
        <v>0</v>
      </c>
      <c r="L20" s="11">
        <v>0</v>
      </c>
      <c r="M20" s="11">
        <v>109.33000000000001</v>
      </c>
      <c r="N20" s="12">
        <f t="shared" si="0"/>
        <v>8038.5200000000032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120.39</v>
      </c>
      <c r="D21" s="11">
        <v>77.23</v>
      </c>
      <c r="E21" s="11">
        <v>279.07999999999993</v>
      </c>
      <c r="F21" s="11">
        <v>206.02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690.4899999999999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122.19999999999995</v>
      </c>
      <c r="D22" s="11">
        <v>17.259999999999998</v>
      </c>
      <c r="E22" s="11">
        <v>0</v>
      </c>
      <c r="F22" s="11">
        <v>0</v>
      </c>
      <c r="G22" s="11">
        <v>19.600000000000001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172.60999999999996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472.73999999999995</v>
      </c>
      <c r="D23" s="11">
        <v>74.539999999999992</v>
      </c>
      <c r="E23" s="11">
        <v>23.22</v>
      </c>
      <c r="F23" s="11">
        <v>0</v>
      </c>
      <c r="G23" s="11">
        <v>8.9499999999999993</v>
      </c>
      <c r="H23" s="11">
        <v>228.57000000000002</v>
      </c>
      <c r="I23" s="11">
        <v>15.309999999999999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828.98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1198.5699999999997</v>
      </c>
      <c r="D24" s="11">
        <v>266.98</v>
      </c>
      <c r="E24" s="11">
        <v>53.42</v>
      </c>
      <c r="F24" s="11">
        <v>0</v>
      </c>
      <c r="G24" s="11">
        <v>0</v>
      </c>
      <c r="H24" s="11">
        <v>14.95</v>
      </c>
      <c r="I24" s="11">
        <v>596.33000000000004</v>
      </c>
      <c r="J24" s="11">
        <v>19.28</v>
      </c>
      <c r="K24" s="11">
        <v>0</v>
      </c>
      <c r="L24" s="11">
        <v>0</v>
      </c>
      <c r="M24" s="11">
        <v>50.18</v>
      </c>
      <c r="N24" s="12">
        <f t="shared" si="0"/>
        <v>2199.71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750.79</v>
      </c>
      <c r="D25" s="11">
        <v>116.09000000000002</v>
      </c>
      <c r="E25" s="11">
        <v>69.17</v>
      </c>
      <c r="F25" s="11">
        <v>5.41</v>
      </c>
      <c r="G25" s="11">
        <v>0</v>
      </c>
      <c r="H25" s="11">
        <v>12.98</v>
      </c>
      <c r="I25" s="11">
        <v>57.08</v>
      </c>
      <c r="J25" s="11">
        <v>432.73000000000019</v>
      </c>
      <c r="K25" s="11">
        <v>0</v>
      </c>
      <c r="L25" s="11">
        <v>0</v>
      </c>
      <c r="M25" s="11">
        <v>31.229999999999997</v>
      </c>
      <c r="N25" s="12">
        <f t="shared" si="0"/>
        <v>1475.4800000000002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26.330000000000002</v>
      </c>
      <c r="D26" s="11">
        <v>111.85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39.72</v>
      </c>
      <c r="L26" s="11">
        <v>0</v>
      </c>
      <c r="M26" s="11">
        <v>32.950000000000003</v>
      </c>
      <c r="N26" s="12">
        <f t="shared" si="0"/>
        <v>214.94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68.34</v>
      </c>
      <c r="D27" s="11">
        <v>221.91000000000003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157.6</v>
      </c>
      <c r="M27" s="11">
        <v>133.87000000000003</v>
      </c>
      <c r="N27" s="12">
        <f t="shared" si="0"/>
        <v>587.38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67.489999999999995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67.489999999999995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37824.650000000089</v>
      </c>
      <c r="D29" s="15">
        <f t="shared" si="1"/>
        <v>24918.190000000042</v>
      </c>
      <c r="E29" s="15">
        <f t="shared" si="1"/>
        <v>7373.4100000000026</v>
      </c>
      <c r="F29" s="15">
        <f t="shared" si="1"/>
        <v>300.88000000000005</v>
      </c>
      <c r="G29" s="15">
        <f t="shared" si="1"/>
        <v>53.19</v>
      </c>
      <c r="H29" s="15">
        <f t="shared" si="1"/>
        <v>338.90000000000003</v>
      </c>
      <c r="I29" s="15">
        <f t="shared" si="1"/>
        <v>1117.02</v>
      </c>
      <c r="J29" s="15">
        <f t="shared" si="1"/>
        <v>564.12000000000023</v>
      </c>
      <c r="K29" s="15">
        <f t="shared" si="1"/>
        <v>59.61</v>
      </c>
      <c r="L29" s="15">
        <f t="shared" si="1"/>
        <v>207.95999999999998</v>
      </c>
      <c r="M29" s="15">
        <f t="shared" si="1"/>
        <v>2651.4199999999996</v>
      </c>
      <c r="N29" s="16">
        <f t="shared" si="1"/>
        <v>75409.350000000166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16610.100000000031</v>
      </c>
      <c r="D18" s="11">
        <v>2086.7100000000009</v>
      </c>
      <c r="E18" s="11">
        <v>582.17999999999984</v>
      </c>
      <c r="F18" s="11">
        <v>10.84</v>
      </c>
      <c r="G18" s="11">
        <v>0</v>
      </c>
      <c r="H18" s="11">
        <v>107.42999999999998</v>
      </c>
      <c r="I18" s="11">
        <v>189.32000000000002</v>
      </c>
      <c r="J18" s="11">
        <v>56.800000000000004</v>
      </c>
      <c r="K18" s="11">
        <v>0</v>
      </c>
      <c r="L18" s="11">
        <v>0</v>
      </c>
      <c r="M18" s="11">
        <v>438.09999999999991</v>
      </c>
      <c r="N18" s="12">
        <f t="shared" ref="N18:N28" si="0">SUM(C18:M18)</f>
        <v>20081.480000000032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2622.33</v>
      </c>
      <c r="D19" s="11">
        <v>10797.129999999972</v>
      </c>
      <c r="E19" s="11">
        <v>136.57000000000002</v>
      </c>
      <c r="F19" s="11">
        <v>0</v>
      </c>
      <c r="G19" s="11">
        <v>0</v>
      </c>
      <c r="H19" s="11">
        <v>7.66</v>
      </c>
      <c r="I19" s="11">
        <v>21.75</v>
      </c>
      <c r="J19" s="11">
        <v>22.84</v>
      </c>
      <c r="K19" s="11">
        <v>13.099999999999998</v>
      </c>
      <c r="L19" s="11">
        <v>38.020000000000003</v>
      </c>
      <c r="M19" s="11">
        <v>270.86999999999995</v>
      </c>
      <c r="N19" s="12">
        <f t="shared" si="0"/>
        <v>13930.269999999973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810.45999999999947</v>
      </c>
      <c r="D20" s="11">
        <v>218.85999999999996</v>
      </c>
      <c r="E20" s="11">
        <v>2512.0499999999988</v>
      </c>
      <c r="F20" s="11">
        <v>88.679999999999993</v>
      </c>
      <c r="G20" s="11">
        <v>0</v>
      </c>
      <c r="H20" s="11">
        <v>0</v>
      </c>
      <c r="I20" s="11">
        <v>21.09</v>
      </c>
      <c r="J20" s="11">
        <v>32.019999999999996</v>
      </c>
      <c r="K20" s="11">
        <v>0</v>
      </c>
      <c r="L20" s="11">
        <v>0</v>
      </c>
      <c r="M20" s="11">
        <v>58.180000000000007</v>
      </c>
      <c r="N20" s="12">
        <f t="shared" si="0"/>
        <v>3741.3399999999979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28.32</v>
      </c>
      <c r="D21" s="11">
        <v>0</v>
      </c>
      <c r="E21" s="11">
        <v>25.08</v>
      </c>
      <c r="F21" s="11">
        <v>17.18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70.58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18.369999999999997</v>
      </c>
      <c r="D22" s="11">
        <v>7.38</v>
      </c>
      <c r="E22" s="11">
        <v>0</v>
      </c>
      <c r="F22" s="11">
        <v>0</v>
      </c>
      <c r="G22" s="11">
        <v>11.149999999999999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36.899999999999991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63.82</v>
      </c>
      <c r="D23" s="11">
        <v>5.62</v>
      </c>
      <c r="E23" s="11">
        <v>12.21</v>
      </c>
      <c r="F23" s="11">
        <v>0</v>
      </c>
      <c r="G23" s="11">
        <v>2.67</v>
      </c>
      <c r="H23" s="11">
        <v>52.22</v>
      </c>
      <c r="I23" s="11">
        <v>4.93</v>
      </c>
      <c r="J23" s="11">
        <v>0</v>
      </c>
      <c r="K23" s="11">
        <v>0</v>
      </c>
      <c r="L23" s="11">
        <v>0</v>
      </c>
      <c r="M23" s="11">
        <v>10.370000000000001</v>
      </c>
      <c r="N23" s="12">
        <f t="shared" si="0"/>
        <v>151.84000000000003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307.50999999999988</v>
      </c>
      <c r="D24" s="11">
        <v>28.75</v>
      </c>
      <c r="E24" s="11">
        <v>0</v>
      </c>
      <c r="F24" s="11">
        <v>0</v>
      </c>
      <c r="G24" s="11">
        <v>0</v>
      </c>
      <c r="H24" s="11">
        <v>0</v>
      </c>
      <c r="I24" s="11">
        <v>370.66000000000014</v>
      </c>
      <c r="J24" s="11">
        <v>12.49</v>
      </c>
      <c r="K24" s="11">
        <v>0</v>
      </c>
      <c r="L24" s="11">
        <v>0</v>
      </c>
      <c r="M24" s="11">
        <v>22.59</v>
      </c>
      <c r="N24" s="12">
        <f t="shared" si="0"/>
        <v>742.00000000000011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158.22</v>
      </c>
      <c r="D25" s="11">
        <v>26.86</v>
      </c>
      <c r="E25" s="11">
        <v>0</v>
      </c>
      <c r="F25" s="11">
        <v>0</v>
      </c>
      <c r="G25" s="11">
        <v>0</v>
      </c>
      <c r="H25" s="11">
        <v>0</v>
      </c>
      <c r="I25" s="11">
        <v>13.15</v>
      </c>
      <c r="J25" s="11">
        <v>136.77000000000001</v>
      </c>
      <c r="K25" s="11">
        <v>0</v>
      </c>
      <c r="L25" s="11">
        <v>0</v>
      </c>
      <c r="M25" s="11">
        <v>45.709999999999994</v>
      </c>
      <c r="N25" s="12">
        <f t="shared" si="0"/>
        <v>380.71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13.879999999999999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21.81</v>
      </c>
      <c r="L26" s="11">
        <v>0</v>
      </c>
      <c r="M26" s="11">
        <v>10.120000000000001</v>
      </c>
      <c r="N26" s="12">
        <f t="shared" si="0"/>
        <v>50.55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9.14</v>
      </c>
      <c r="D27" s="11">
        <v>36.119999999999997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32.81</v>
      </c>
      <c r="M27" s="11">
        <v>47.360000000000007</v>
      </c>
      <c r="N27" s="12">
        <f t="shared" si="0"/>
        <v>125.43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121.19999999999999</v>
      </c>
      <c r="D28" s="11">
        <v>82.4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8.98</v>
      </c>
      <c r="M28" s="11">
        <v>26.53</v>
      </c>
      <c r="N28" s="12">
        <f t="shared" si="0"/>
        <v>250.32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20754.210000000028</v>
      </c>
      <c r="D29" s="15">
        <f t="shared" si="1"/>
        <v>13303.709999999974</v>
      </c>
      <c r="E29" s="15">
        <f t="shared" si="1"/>
        <v>3279.2999999999988</v>
      </c>
      <c r="F29" s="15">
        <f t="shared" si="1"/>
        <v>116.69999999999999</v>
      </c>
      <c r="G29" s="15">
        <f t="shared" si="1"/>
        <v>13.819999999999999</v>
      </c>
      <c r="H29" s="15">
        <f t="shared" si="1"/>
        <v>167.30999999999997</v>
      </c>
      <c r="I29" s="15">
        <f t="shared" si="1"/>
        <v>620.9000000000002</v>
      </c>
      <c r="J29" s="15">
        <f t="shared" si="1"/>
        <v>260.92</v>
      </c>
      <c r="K29" s="15">
        <f t="shared" si="1"/>
        <v>34.909999999999997</v>
      </c>
      <c r="L29" s="15">
        <f t="shared" si="1"/>
        <v>79.810000000000016</v>
      </c>
      <c r="M29" s="15">
        <f t="shared" si="1"/>
        <v>929.82999999999993</v>
      </c>
      <c r="N29" s="16">
        <f t="shared" si="1"/>
        <v>39561.420000000006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409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38035</v>
      </c>
      <c r="D18" s="11">
        <v>2968</v>
      </c>
      <c r="E18" s="11">
        <v>887</v>
      </c>
      <c r="F18" s="11">
        <v>8</v>
      </c>
      <c r="G18" s="11">
        <v>0</v>
      </c>
      <c r="H18" s="11">
        <v>102</v>
      </c>
      <c r="I18" s="11">
        <v>290</v>
      </c>
      <c r="J18" s="11">
        <v>124</v>
      </c>
      <c r="K18" s="11">
        <v>14</v>
      </c>
      <c r="L18" s="11">
        <v>0</v>
      </c>
      <c r="M18" s="11">
        <v>558</v>
      </c>
      <c r="N18" s="12">
        <v>42986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5612</v>
      </c>
      <c r="D19" s="11">
        <v>22959</v>
      </c>
      <c r="E19" s="11">
        <v>194</v>
      </c>
      <c r="F19" s="11">
        <v>0</v>
      </c>
      <c r="G19" s="11">
        <v>0</v>
      </c>
      <c r="H19" s="11">
        <v>19</v>
      </c>
      <c r="I19" s="11">
        <v>84</v>
      </c>
      <c r="J19" s="11">
        <v>89</v>
      </c>
      <c r="K19" s="11">
        <v>37</v>
      </c>
      <c r="L19" s="11">
        <v>90</v>
      </c>
      <c r="M19" s="11">
        <v>842</v>
      </c>
      <c r="N19" s="12">
        <v>29925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1817</v>
      </c>
      <c r="D20" s="11">
        <v>222</v>
      </c>
      <c r="E20" s="11">
        <v>5849</v>
      </c>
      <c r="F20" s="11">
        <v>21</v>
      </c>
      <c r="G20" s="11">
        <v>0</v>
      </c>
      <c r="H20" s="11">
        <v>0</v>
      </c>
      <c r="I20" s="11">
        <v>14</v>
      </c>
      <c r="J20" s="11">
        <v>0</v>
      </c>
      <c r="K20" s="11">
        <v>0</v>
      </c>
      <c r="L20" s="11">
        <v>0</v>
      </c>
      <c r="M20" s="11">
        <v>85</v>
      </c>
      <c r="N20" s="12">
        <v>8009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56</v>
      </c>
      <c r="D21" s="11">
        <v>13</v>
      </c>
      <c r="E21" s="11">
        <v>124</v>
      </c>
      <c r="F21" s="11">
        <v>109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18</v>
      </c>
      <c r="N21" s="12">
        <v>319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27</v>
      </c>
      <c r="D22" s="11">
        <v>0</v>
      </c>
      <c r="E22" s="11">
        <v>7</v>
      </c>
      <c r="F22" s="11">
        <v>0</v>
      </c>
      <c r="G22" s="11">
        <v>92</v>
      </c>
      <c r="H22" s="11">
        <v>18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144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354</v>
      </c>
      <c r="D23" s="11">
        <v>22</v>
      </c>
      <c r="E23" s="11">
        <v>7</v>
      </c>
      <c r="F23" s="11">
        <v>8</v>
      </c>
      <c r="G23" s="11">
        <v>6</v>
      </c>
      <c r="H23" s="11">
        <v>236</v>
      </c>
      <c r="I23" s="11">
        <v>0</v>
      </c>
      <c r="J23" s="11">
        <v>0</v>
      </c>
      <c r="K23" s="11">
        <v>0</v>
      </c>
      <c r="L23" s="11">
        <v>0</v>
      </c>
      <c r="M23" s="11">
        <v>10</v>
      </c>
      <c r="N23" s="12">
        <v>644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618</v>
      </c>
      <c r="D24" s="11">
        <v>123</v>
      </c>
      <c r="E24" s="11">
        <v>22</v>
      </c>
      <c r="F24" s="11">
        <v>0</v>
      </c>
      <c r="G24" s="11">
        <v>0</v>
      </c>
      <c r="H24" s="11">
        <v>9</v>
      </c>
      <c r="I24" s="11">
        <v>712</v>
      </c>
      <c r="J24" s="11">
        <v>25</v>
      </c>
      <c r="K24" s="11">
        <v>0</v>
      </c>
      <c r="L24" s="11">
        <v>0</v>
      </c>
      <c r="M24" s="11">
        <v>12</v>
      </c>
      <c r="N24" s="12">
        <v>1521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577</v>
      </c>
      <c r="D25" s="11">
        <v>36</v>
      </c>
      <c r="E25" s="11">
        <v>0</v>
      </c>
      <c r="F25" s="11">
        <v>0</v>
      </c>
      <c r="G25" s="11">
        <v>0</v>
      </c>
      <c r="H25" s="11">
        <v>0</v>
      </c>
      <c r="I25" s="11">
        <v>86</v>
      </c>
      <c r="J25" s="11">
        <v>487</v>
      </c>
      <c r="K25" s="11">
        <v>0</v>
      </c>
      <c r="L25" s="11">
        <v>0</v>
      </c>
      <c r="M25" s="11">
        <v>58</v>
      </c>
      <c r="N25" s="12">
        <v>1243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47</v>
      </c>
      <c r="D26" s="11">
        <v>89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33</v>
      </c>
      <c r="L26" s="11">
        <v>0</v>
      </c>
      <c r="M26" s="11">
        <v>25</v>
      </c>
      <c r="N26" s="12">
        <v>195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74</v>
      </c>
      <c r="D27" s="11">
        <v>104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99</v>
      </c>
      <c r="M27" s="11">
        <v>77</v>
      </c>
      <c r="N27" s="12">
        <v>353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278</v>
      </c>
      <c r="D28" s="11">
        <v>146</v>
      </c>
      <c r="E28" s="11">
        <v>0</v>
      </c>
      <c r="F28" s="11">
        <v>8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89</v>
      </c>
      <c r="N28" s="12">
        <v>522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47495</v>
      </c>
      <c r="D29" s="15">
        <v>26682</v>
      </c>
      <c r="E29" s="15">
        <v>7091</v>
      </c>
      <c r="F29" s="15">
        <v>154</v>
      </c>
      <c r="G29" s="15">
        <v>98</v>
      </c>
      <c r="H29" s="15">
        <v>383</v>
      </c>
      <c r="I29" s="15">
        <v>1186</v>
      </c>
      <c r="J29" s="15">
        <v>725</v>
      </c>
      <c r="K29" s="15">
        <v>84</v>
      </c>
      <c r="L29" s="15">
        <v>189</v>
      </c>
      <c r="M29" s="15">
        <v>1775</v>
      </c>
      <c r="N29" s="16">
        <v>85862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85115.219999999856</v>
      </c>
      <c r="D18" s="11">
        <v>10294.549999999987</v>
      </c>
      <c r="E18" s="11">
        <v>3021.9900000000011</v>
      </c>
      <c r="F18" s="11">
        <v>61.889999999999993</v>
      </c>
      <c r="G18" s="11">
        <v>8.24</v>
      </c>
      <c r="H18" s="11">
        <v>282.21999999999997</v>
      </c>
      <c r="I18" s="11">
        <v>980.47999999999934</v>
      </c>
      <c r="J18" s="11">
        <v>281.63</v>
      </c>
      <c r="K18" s="11">
        <v>20.330000000000002</v>
      </c>
      <c r="L18" s="11">
        <v>9.18</v>
      </c>
      <c r="M18" s="11">
        <v>2305.9100000000003</v>
      </c>
      <c r="N18" s="12">
        <f t="shared" ref="N18:N28" si="0">SUM(C18:M18)</f>
        <v>102381.63999999985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16005.010000000057</v>
      </c>
      <c r="D19" s="11">
        <v>53898.250000000022</v>
      </c>
      <c r="E19" s="11">
        <v>1296.5900000000001</v>
      </c>
      <c r="F19" s="11">
        <v>0</v>
      </c>
      <c r="G19" s="11">
        <v>17.22</v>
      </c>
      <c r="H19" s="11">
        <v>41.34</v>
      </c>
      <c r="I19" s="11">
        <v>319.16999999999996</v>
      </c>
      <c r="J19" s="11">
        <v>179.43</v>
      </c>
      <c r="K19" s="11">
        <v>60.71</v>
      </c>
      <c r="L19" s="11">
        <v>179.17999999999998</v>
      </c>
      <c r="M19" s="11">
        <v>2741.6999999999939</v>
      </c>
      <c r="N19" s="12">
        <f t="shared" si="0"/>
        <v>74738.600000000064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5215.2299999999959</v>
      </c>
      <c r="D20" s="11">
        <v>1212.8899999999996</v>
      </c>
      <c r="E20" s="11">
        <v>13740.83</v>
      </c>
      <c r="F20" s="11">
        <v>148.54999999999995</v>
      </c>
      <c r="G20" s="11">
        <v>7.42</v>
      </c>
      <c r="H20" s="11">
        <v>17.350000000000001</v>
      </c>
      <c r="I20" s="11">
        <v>49.6</v>
      </c>
      <c r="J20" s="11">
        <v>32.019999999999996</v>
      </c>
      <c r="K20" s="11">
        <v>0</v>
      </c>
      <c r="L20" s="11">
        <v>0</v>
      </c>
      <c r="M20" s="11">
        <v>347.83</v>
      </c>
      <c r="N20" s="12">
        <f t="shared" si="0"/>
        <v>20771.719999999994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232.81</v>
      </c>
      <c r="D21" s="11">
        <v>89.8</v>
      </c>
      <c r="E21" s="11">
        <v>463.03000000000014</v>
      </c>
      <c r="F21" s="11">
        <v>287.52000000000004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34.919999999999995</v>
      </c>
      <c r="N21" s="12">
        <f t="shared" si="0"/>
        <v>1108.0800000000002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170.59999999999994</v>
      </c>
      <c r="D22" s="11">
        <v>40.190000000000005</v>
      </c>
      <c r="E22" s="11">
        <v>7.42</v>
      </c>
      <c r="F22" s="11">
        <v>0</v>
      </c>
      <c r="G22" s="11">
        <v>108.91000000000004</v>
      </c>
      <c r="H22" s="11">
        <v>36.269999999999996</v>
      </c>
      <c r="I22" s="11">
        <v>0</v>
      </c>
      <c r="J22" s="11">
        <v>0</v>
      </c>
      <c r="K22" s="11">
        <v>0</v>
      </c>
      <c r="L22" s="11">
        <v>0</v>
      </c>
      <c r="M22" s="11">
        <v>13.739999999999998</v>
      </c>
      <c r="N22" s="12">
        <f t="shared" si="0"/>
        <v>377.12999999999994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958.08999999999958</v>
      </c>
      <c r="D23" s="11">
        <v>130.66</v>
      </c>
      <c r="E23" s="11">
        <v>47.709999999999994</v>
      </c>
      <c r="F23" s="11">
        <v>8.02</v>
      </c>
      <c r="G23" s="11">
        <v>17.91</v>
      </c>
      <c r="H23" s="11">
        <v>344.34999999999997</v>
      </c>
      <c r="I23" s="11">
        <v>25.2</v>
      </c>
      <c r="J23" s="11">
        <v>0</v>
      </c>
      <c r="K23" s="11">
        <v>0</v>
      </c>
      <c r="L23" s="11">
        <v>0</v>
      </c>
      <c r="M23" s="11">
        <v>50.82</v>
      </c>
      <c r="N23" s="12">
        <f t="shared" si="0"/>
        <v>1582.7599999999995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2288.2100000000009</v>
      </c>
      <c r="D24" s="11">
        <v>507.5499999999999</v>
      </c>
      <c r="E24" s="11">
        <v>76.649999999999991</v>
      </c>
      <c r="F24" s="11">
        <v>0</v>
      </c>
      <c r="G24" s="11">
        <v>0</v>
      </c>
      <c r="H24" s="11">
        <v>23.619999999999997</v>
      </c>
      <c r="I24" s="11">
        <v>1613.7400000000002</v>
      </c>
      <c r="J24" s="11">
        <v>56.72</v>
      </c>
      <c r="K24" s="11">
        <v>0</v>
      </c>
      <c r="L24" s="11">
        <v>0</v>
      </c>
      <c r="M24" s="11">
        <v>105.25</v>
      </c>
      <c r="N24" s="12">
        <f t="shared" si="0"/>
        <v>4671.7400000000007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1481.1300000000003</v>
      </c>
      <c r="D25" s="11">
        <v>178.48</v>
      </c>
      <c r="E25" s="11">
        <v>97.09</v>
      </c>
      <c r="F25" s="11">
        <v>5.41</v>
      </c>
      <c r="G25" s="11">
        <v>0</v>
      </c>
      <c r="H25" s="11">
        <v>12.98</v>
      </c>
      <c r="I25" s="11">
        <v>195.14</v>
      </c>
      <c r="J25" s="11">
        <v>1130.2900000000004</v>
      </c>
      <c r="K25" s="11">
        <v>0</v>
      </c>
      <c r="L25" s="11">
        <v>0</v>
      </c>
      <c r="M25" s="11">
        <v>151.19</v>
      </c>
      <c r="N25" s="12">
        <f t="shared" si="0"/>
        <v>3251.7100000000009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78.199999999999989</v>
      </c>
      <c r="D26" s="11">
        <v>196.11999999999998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129.59000000000003</v>
      </c>
      <c r="L26" s="11">
        <v>0</v>
      </c>
      <c r="M26" s="11">
        <v>91.210000000000008</v>
      </c>
      <c r="N26" s="12">
        <f t="shared" si="0"/>
        <v>499.20999999999992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192.52</v>
      </c>
      <c r="D27" s="11">
        <v>341.52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286.61999999999995</v>
      </c>
      <c r="M27" s="11">
        <v>307.42000000000007</v>
      </c>
      <c r="N27" s="12">
        <f t="shared" si="0"/>
        <v>1142.77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444.75</v>
      </c>
      <c r="D28" s="11">
        <v>342.15000000000009</v>
      </c>
      <c r="E28" s="11">
        <v>11.21</v>
      </c>
      <c r="F28" s="11">
        <v>8.11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8.98</v>
      </c>
      <c r="M28" s="11">
        <v>123.32999999999998</v>
      </c>
      <c r="N28" s="12">
        <f t="shared" si="0"/>
        <v>938.5300000000002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112181.76999999992</v>
      </c>
      <c r="D29" s="15">
        <f t="shared" si="1"/>
        <v>67232.160000000003</v>
      </c>
      <c r="E29" s="15">
        <f t="shared" si="1"/>
        <v>18781.3</v>
      </c>
      <c r="F29" s="15">
        <f t="shared" si="1"/>
        <v>519.5</v>
      </c>
      <c r="G29" s="15">
        <f t="shared" si="1"/>
        <v>159.70000000000005</v>
      </c>
      <c r="H29" s="15">
        <f t="shared" si="1"/>
        <v>758.13</v>
      </c>
      <c r="I29" s="15">
        <f t="shared" si="1"/>
        <v>3183.3299999999995</v>
      </c>
      <c r="J29" s="15">
        <f t="shared" si="1"/>
        <v>1680.0900000000004</v>
      </c>
      <c r="K29" s="15">
        <f t="shared" si="1"/>
        <v>210.63000000000005</v>
      </c>
      <c r="L29" s="15">
        <f t="shared" si="1"/>
        <v>483.95999999999992</v>
      </c>
      <c r="M29" s="15">
        <f t="shared" si="1"/>
        <v>6273.3199999999933</v>
      </c>
      <c r="N29" s="16">
        <f t="shared" si="1"/>
        <v>211463.8899999999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21686.240000000045</v>
      </c>
      <c r="D18" s="11">
        <v>4049.4200000000023</v>
      </c>
      <c r="E18" s="11">
        <v>1249.3800000000003</v>
      </c>
      <c r="F18" s="11">
        <v>32.39</v>
      </c>
      <c r="G18" s="11">
        <v>0</v>
      </c>
      <c r="H18" s="11">
        <v>42.27</v>
      </c>
      <c r="I18" s="11">
        <v>320.06000000000006</v>
      </c>
      <c r="J18" s="11">
        <v>84.79</v>
      </c>
      <c r="K18" s="11">
        <v>6.46</v>
      </c>
      <c r="L18" s="11">
        <v>9.18</v>
      </c>
      <c r="M18" s="11">
        <v>961.36999999999989</v>
      </c>
      <c r="N18" s="12">
        <f t="shared" ref="N18:N28" si="0">SUM(C18:M18)</f>
        <v>28441.560000000049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6260.1600000000044</v>
      </c>
      <c r="D19" s="11">
        <v>14730.550000000014</v>
      </c>
      <c r="E19" s="11">
        <v>789.55999999999983</v>
      </c>
      <c r="F19" s="11">
        <v>0</v>
      </c>
      <c r="G19" s="11">
        <v>17.22</v>
      </c>
      <c r="H19" s="11">
        <v>14.54</v>
      </c>
      <c r="I19" s="11">
        <v>114.91</v>
      </c>
      <c r="J19" s="11">
        <v>27.32</v>
      </c>
      <c r="K19" s="11">
        <v>10.51</v>
      </c>
      <c r="L19" s="11">
        <v>41.18</v>
      </c>
      <c r="M19" s="11">
        <v>1243.2300000000005</v>
      </c>
      <c r="N19" s="12">
        <f t="shared" si="0"/>
        <v>23249.180000000018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1964.4199999999996</v>
      </c>
      <c r="D20" s="11">
        <v>651.37</v>
      </c>
      <c r="E20" s="11">
        <v>3825.5400000000013</v>
      </c>
      <c r="F20" s="11">
        <v>57.06</v>
      </c>
      <c r="G20" s="11">
        <v>7.42</v>
      </c>
      <c r="H20" s="11">
        <v>17.350000000000001</v>
      </c>
      <c r="I20" s="11">
        <v>5.99</v>
      </c>
      <c r="J20" s="11">
        <v>0</v>
      </c>
      <c r="K20" s="11">
        <v>0</v>
      </c>
      <c r="L20" s="11">
        <v>0</v>
      </c>
      <c r="M20" s="11">
        <v>109.33000000000001</v>
      </c>
      <c r="N20" s="12">
        <f t="shared" si="0"/>
        <v>6638.4800000000014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120.39</v>
      </c>
      <c r="D21" s="11">
        <v>77.23</v>
      </c>
      <c r="E21" s="11">
        <v>249.71</v>
      </c>
      <c r="F21" s="11">
        <v>143.57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598.67000000000007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102.94999999999996</v>
      </c>
      <c r="D22" s="11">
        <v>17.259999999999998</v>
      </c>
      <c r="E22" s="11">
        <v>0</v>
      </c>
      <c r="F22" s="11">
        <v>0</v>
      </c>
      <c r="G22" s="11">
        <v>6.07</v>
      </c>
      <c r="H22" s="11">
        <v>8.24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139.82999999999996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386.73999999999995</v>
      </c>
      <c r="D23" s="11">
        <v>74.539999999999992</v>
      </c>
      <c r="E23" s="11">
        <v>23.22</v>
      </c>
      <c r="F23" s="11">
        <v>0</v>
      </c>
      <c r="G23" s="11">
        <v>8.9499999999999993</v>
      </c>
      <c r="H23" s="11">
        <v>91.059999999999988</v>
      </c>
      <c r="I23" s="11">
        <v>15.309999999999999</v>
      </c>
      <c r="J23" s="11">
        <v>0</v>
      </c>
      <c r="K23" s="11">
        <v>0</v>
      </c>
      <c r="L23" s="11">
        <v>0</v>
      </c>
      <c r="M23" s="11">
        <v>5.65</v>
      </c>
      <c r="N23" s="12">
        <f t="shared" si="0"/>
        <v>605.46999999999991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999.3199999999996</v>
      </c>
      <c r="D24" s="11">
        <v>252.67000000000002</v>
      </c>
      <c r="E24" s="11">
        <v>53.42</v>
      </c>
      <c r="F24" s="11">
        <v>0</v>
      </c>
      <c r="G24" s="11">
        <v>0</v>
      </c>
      <c r="H24" s="11">
        <v>14.95</v>
      </c>
      <c r="I24" s="11">
        <v>414.31000000000006</v>
      </c>
      <c r="J24" s="11">
        <v>19.28</v>
      </c>
      <c r="K24" s="11">
        <v>0</v>
      </c>
      <c r="L24" s="11">
        <v>0</v>
      </c>
      <c r="M24" s="11">
        <v>50.18</v>
      </c>
      <c r="N24" s="12">
        <f t="shared" si="0"/>
        <v>1804.1299999999997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599.44000000000017</v>
      </c>
      <c r="D25" s="11">
        <v>116.09000000000002</v>
      </c>
      <c r="E25" s="11">
        <v>69.17</v>
      </c>
      <c r="F25" s="11">
        <v>5.41</v>
      </c>
      <c r="G25" s="11">
        <v>0</v>
      </c>
      <c r="H25" s="11">
        <v>12.98</v>
      </c>
      <c r="I25" s="11">
        <v>57.08</v>
      </c>
      <c r="J25" s="11">
        <v>368.19000000000005</v>
      </c>
      <c r="K25" s="11">
        <v>0</v>
      </c>
      <c r="L25" s="11">
        <v>0</v>
      </c>
      <c r="M25" s="11">
        <v>31.229999999999997</v>
      </c>
      <c r="N25" s="12">
        <f t="shared" si="0"/>
        <v>1259.5900000000001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26.330000000000002</v>
      </c>
      <c r="D26" s="11">
        <v>93.34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39.72</v>
      </c>
      <c r="L26" s="11">
        <v>0</v>
      </c>
      <c r="M26" s="11">
        <v>32.950000000000003</v>
      </c>
      <c r="N26" s="12">
        <f t="shared" si="0"/>
        <v>196.43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68.34</v>
      </c>
      <c r="D27" s="11">
        <v>164.35999999999999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119.09999999999998</v>
      </c>
      <c r="M27" s="11">
        <v>133.87000000000003</v>
      </c>
      <c r="N27" s="12">
        <f t="shared" si="0"/>
        <v>491.33000000000004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67.489999999999995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67.489999999999995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32281.820000000051</v>
      </c>
      <c r="D29" s="15">
        <f t="shared" si="1"/>
        <v>20226.830000000013</v>
      </c>
      <c r="E29" s="15">
        <f t="shared" si="1"/>
        <v>6269.7500000000018</v>
      </c>
      <c r="F29" s="15">
        <f t="shared" si="1"/>
        <v>238.42999999999998</v>
      </c>
      <c r="G29" s="15">
        <f t="shared" si="1"/>
        <v>39.659999999999997</v>
      </c>
      <c r="H29" s="15">
        <f t="shared" si="1"/>
        <v>201.38999999999996</v>
      </c>
      <c r="I29" s="15">
        <f t="shared" si="1"/>
        <v>927.6600000000002</v>
      </c>
      <c r="J29" s="15">
        <f t="shared" si="1"/>
        <v>499.58000000000004</v>
      </c>
      <c r="K29" s="15">
        <f t="shared" si="1"/>
        <v>56.69</v>
      </c>
      <c r="L29" s="15">
        <f t="shared" si="1"/>
        <v>169.45999999999998</v>
      </c>
      <c r="M29" s="15">
        <f t="shared" si="1"/>
        <v>2580.89</v>
      </c>
      <c r="N29" s="16">
        <f t="shared" si="1"/>
        <v>63492.160000000062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16342.500000000042</v>
      </c>
      <c r="D18" s="11">
        <v>2066.2200000000007</v>
      </c>
      <c r="E18" s="11">
        <v>582.17999999999984</v>
      </c>
      <c r="F18" s="11">
        <v>10.84</v>
      </c>
      <c r="G18" s="11">
        <v>0</v>
      </c>
      <c r="H18" s="11">
        <v>107.42999999999998</v>
      </c>
      <c r="I18" s="11">
        <v>189.32000000000002</v>
      </c>
      <c r="J18" s="11">
        <v>56.800000000000004</v>
      </c>
      <c r="K18" s="11">
        <v>0</v>
      </c>
      <c r="L18" s="11">
        <v>0</v>
      </c>
      <c r="M18" s="11">
        <v>424.95999999999992</v>
      </c>
      <c r="N18" s="12">
        <f t="shared" ref="N18:N28" si="0">SUM(C18:M18)</f>
        <v>19780.25000000004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2584.81</v>
      </c>
      <c r="D19" s="11">
        <v>10538.419999999973</v>
      </c>
      <c r="E19" s="11">
        <v>136.57000000000002</v>
      </c>
      <c r="F19" s="11">
        <v>0</v>
      </c>
      <c r="G19" s="11">
        <v>0</v>
      </c>
      <c r="H19" s="11">
        <v>7.66</v>
      </c>
      <c r="I19" s="11">
        <v>21.75</v>
      </c>
      <c r="J19" s="11">
        <v>22.84</v>
      </c>
      <c r="K19" s="11">
        <v>13.099999999999998</v>
      </c>
      <c r="L19" s="11">
        <v>38.020000000000003</v>
      </c>
      <c r="M19" s="11">
        <v>267.94999999999993</v>
      </c>
      <c r="N19" s="12">
        <f t="shared" si="0"/>
        <v>13631.119999999974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805.28999999999962</v>
      </c>
      <c r="D20" s="11">
        <v>218.85999999999996</v>
      </c>
      <c r="E20" s="11">
        <v>2425.3399999999988</v>
      </c>
      <c r="F20" s="11">
        <v>70.66</v>
      </c>
      <c r="G20" s="11">
        <v>0</v>
      </c>
      <c r="H20" s="11">
        <v>0</v>
      </c>
      <c r="I20" s="11">
        <v>21.09</v>
      </c>
      <c r="J20" s="11">
        <v>32.019999999999996</v>
      </c>
      <c r="K20" s="11">
        <v>0</v>
      </c>
      <c r="L20" s="11">
        <v>0</v>
      </c>
      <c r="M20" s="11">
        <v>58.180000000000007</v>
      </c>
      <c r="N20" s="12">
        <f t="shared" si="0"/>
        <v>3631.4399999999982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28.32</v>
      </c>
      <c r="D21" s="11">
        <v>0</v>
      </c>
      <c r="E21" s="11">
        <v>25.08</v>
      </c>
      <c r="F21" s="11">
        <v>17.18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70.58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18.369999999999997</v>
      </c>
      <c r="D22" s="11">
        <v>7.38</v>
      </c>
      <c r="E22" s="11">
        <v>0</v>
      </c>
      <c r="F22" s="11">
        <v>0</v>
      </c>
      <c r="G22" s="11">
        <v>11.149999999999999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36.899999999999991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63.82</v>
      </c>
      <c r="D23" s="11">
        <v>5.62</v>
      </c>
      <c r="E23" s="11">
        <v>12.21</v>
      </c>
      <c r="F23" s="11">
        <v>0</v>
      </c>
      <c r="G23" s="11">
        <v>2.67</v>
      </c>
      <c r="H23" s="11">
        <v>52.22</v>
      </c>
      <c r="I23" s="11">
        <v>4.93</v>
      </c>
      <c r="J23" s="11">
        <v>0</v>
      </c>
      <c r="K23" s="11">
        <v>0</v>
      </c>
      <c r="L23" s="11">
        <v>0</v>
      </c>
      <c r="M23" s="11">
        <v>10.370000000000001</v>
      </c>
      <c r="N23" s="12">
        <f t="shared" si="0"/>
        <v>151.84000000000003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307.50999999999988</v>
      </c>
      <c r="D24" s="11">
        <v>28.75</v>
      </c>
      <c r="E24" s="11">
        <v>0</v>
      </c>
      <c r="F24" s="11">
        <v>0</v>
      </c>
      <c r="G24" s="11">
        <v>0</v>
      </c>
      <c r="H24" s="11">
        <v>0</v>
      </c>
      <c r="I24" s="11">
        <v>370.66000000000014</v>
      </c>
      <c r="J24" s="11">
        <v>12.49</v>
      </c>
      <c r="K24" s="11">
        <v>0</v>
      </c>
      <c r="L24" s="11">
        <v>0</v>
      </c>
      <c r="M24" s="11">
        <v>22.59</v>
      </c>
      <c r="N24" s="12">
        <f t="shared" si="0"/>
        <v>742.00000000000011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158.22</v>
      </c>
      <c r="D25" s="11">
        <v>26.86</v>
      </c>
      <c r="E25" s="11">
        <v>0</v>
      </c>
      <c r="F25" s="11">
        <v>0</v>
      </c>
      <c r="G25" s="11">
        <v>0</v>
      </c>
      <c r="H25" s="11">
        <v>0</v>
      </c>
      <c r="I25" s="11">
        <v>13.15</v>
      </c>
      <c r="J25" s="11">
        <v>136.77000000000001</v>
      </c>
      <c r="K25" s="11">
        <v>0</v>
      </c>
      <c r="L25" s="11">
        <v>0</v>
      </c>
      <c r="M25" s="11">
        <v>45.709999999999994</v>
      </c>
      <c r="N25" s="12">
        <f t="shared" si="0"/>
        <v>380.71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13.879999999999999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21.81</v>
      </c>
      <c r="L26" s="11">
        <v>0</v>
      </c>
      <c r="M26" s="11">
        <v>10.120000000000001</v>
      </c>
      <c r="N26" s="12">
        <f t="shared" si="0"/>
        <v>50.55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9.14</v>
      </c>
      <c r="D27" s="11">
        <v>31.299999999999997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32.81</v>
      </c>
      <c r="M27" s="11">
        <v>47.360000000000007</v>
      </c>
      <c r="N27" s="12">
        <f t="shared" si="0"/>
        <v>120.61000000000001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91.809999999999988</v>
      </c>
      <c r="D28" s="11">
        <v>82.4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8.98</v>
      </c>
      <c r="M28" s="11">
        <v>26.53</v>
      </c>
      <c r="N28" s="12">
        <f t="shared" si="0"/>
        <v>220.92999999999998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20414.530000000042</v>
      </c>
      <c r="D29" s="15">
        <f t="shared" si="1"/>
        <v>13019.689999999973</v>
      </c>
      <c r="E29" s="15">
        <f t="shared" si="1"/>
        <v>3192.5899999999988</v>
      </c>
      <c r="F29" s="15">
        <f t="shared" si="1"/>
        <v>98.68</v>
      </c>
      <c r="G29" s="15">
        <f t="shared" si="1"/>
        <v>13.819999999999999</v>
      </c>
      <c r="H29" s="15">
        <f t="shared" si="1"/>
        <v>167.30999999999997</v>
      </c>
      <c r="I29" s="15">
        <f t="shared" si="1"/>
        <v>620.9000000000002</v>
      </c>
      <c r="J29" s="15">
        <f t="shared" si="1"/>
        <v>260.92</v>
      </c>
      <c r="K29" s="15">
        <f t="shared" si="1"/>
        <v>34.909999999999997</v>
      </c>
      <c r="L29" s="15">
        <f t="shared" si="1"/>
        <v>79.810000000000016</v>
      </c>
      <c r="M29" s="15">
        <f t="shared" si="1"/>
        <v>913.77</v>
      </c>
      <c r="N29" s="16">
        <f t="shared" si="1"/>
        <v>38816.930000000008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A28" sqref="A28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36115</v>
      </c>
      <c r="D18" s="11">
        <v>2847</v>
      </c>
      <c r="E18" s="11">
        <v>873</v>
      </c>
      <c r="F18" s="11">
        <v>8</v>
      </c>
      <c r="G18" s="11">
        <v>0</v>
      </c>
      <c r="H18" s="11">
        <v>102</v>
      </c>
      <c r="I18" s="11">
        <v>290</v>
      </c>
      <c r="J18" s="11">
        <v>124</v>
      </c>
      <c r="K18" s="11">
        <v>14</v>
      </c>
      <c r="L18" s="11">
        <v>0</v>
      </c>
      <c r="M18" s="11">
        <v>512</v>
      </c>
      <c r="N18" s="12">
        <v>40886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5459</v>
      </c>
      <c r="D19" s="11">
        <v>20616</v>
      </c>
      <c r="E19" s="11">
        <v>194</v>
      </c>
      <c r="F19" s="11">
        <v>0</v>
      </c>
      <c r="G19" s="11">
        <v>0</v>
      </c>
      <c r="H19" s="11">
        <v>19</v>
      </c>
      <c r="I19" s="11">
        <v>84</v>
      </c>
      <c r="J19" s="11">
        <v>89</v>
      </c>
      <c r="K19" s="11">
        <v>37</v>
      </c>
      <c r="L19" s="11">
        <v>90</v>
      </c>
      <c r="M19" s="11">
        <v>821</v>
      </c>
      <c r="N19" s="12">
        <v>27409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1796</v>
      </c>
      <c r="D20" s="11">
        <v>193</v>
      </c>
      <c r="E20" s="11">
        <v>5469</v>
      </c>
      <c r="F20" s="11">
        <v>21</v>
      </c>
      <c r="G20" s="11">
        <v>0</v>
      </c>
      <c r="H20" s="11">
        <v>0</v>
      </c>
      <c r="I20" s="11">
        <v>14</v>
      </c>
      <c r="J20" s="11">
        <v>0</v>
      </c>
      <c r="K20" s="11">
        <v>0</v>
      </c>
      <c r="L20" s="11">
        <v>0</v>
      </c>
      <c r="M20" s="11">
        <v>85</v>
      </c>
      <c r="N20" s="12">
        <v>7577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56</v>
      </c>
      <c r="D21" s="11">
        <v>13</v>
      </c>
      <c r="E21" s="11">
        <v>124</v>
      </c>
      <c r="F21" s="11">
        <v>109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18</v>
      </c>
      <c r="N21" s="12">
        <v>319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27</v>
      </c>
      <c r="D22" s="11">
        <v>0</v>
      </c>
      <c r="E22" s="11">
        <v>7</v>
      </c>
      <c r="F22" s="11">
        <v>0</v>
      </c>
      <c r="G22" s="11">
        <v>88</v>
      </c>
      <c r="H22" s="11">
        <v>18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140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350</v>
      </c>
      <c r="D23" s="11">
        <v>22</v>
      </c>
      <c r="E23" s="11">
        <v>7</v>
      </c>
      <c r="F23" s="11">
        <v>8</v>
      </c>
      <c r="G23" s="11">
        <v>6</v>
      </c>
      <c r="H23" s="11">
        <v>167</v>
      </c>
      <c r="I23" s="11">
        <v>0</v>
      </c>
      <c r="J23" s="11">
        <v>0</v>
      </c>
      <c r="K23" s="11">
        <v>0</v>
      </c>
      <c r="L23" s="11">
        <v>0</v>
      </c>
      <c r="M23" s="11">
        <v>10</v>
      </c>
      <c r="N23" s="12">
        <v>571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618</v>
      </c>
      <c r="D24" s="11">
        <v>116</v>
      </c>
      <c r="E24" s="11">
        <v>16</v>
      </c>
      <c r="F24" s="11">
        <v>0</v>
      </c>
      <c r="G24" s="11">
        <v>0</v>
      </c>
      <c r="H24" s="11">
        <v>9</v>
      </c>
      <c r="I24" s="11">
        <v>630</v>
      </c>
      <c r="J24" s="11">
        <v>25</v>
      </c>
      <c r="K24" s="11">
        <v>0</v>
      </c>
      <c r="L24" s="11">
        <v>0</v>
      </c>
      <c r="M24" s="11">
        <v>12</v>
      </c>
      <c r="N24" s="12">
        <v>1425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577</v>
      </c>
      <c r="D25" s="11">
        <v>36</v>
      </c>
      <c r="E25" s="11">
        <v>0</v>
      </c>
      <c r="F25" s="11">
        <v>0</v>
      </c>
      <c r="G25" s="11">
        <v>0</v>
      </c>
      <c r="H25" s="11">
        <v>0</v>
      </c>
      <c r="I25" s="11">
        <v>86</v>
      </c>
      <c r="J25" s="11">
        <v>428</v>
      </c>
      <c r="K25" s="11">
        <v>0</v>
      </c>
      <c r="L25" s="11">
        <v>0</v>
      </c>
      <c r="M25" s="11">
        <v>58</v>
      </c>
      <c r="N25" s="12">
        <v>1184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47</v>
      </c>
      <c r="D26" s="11">
        <v>89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33</v>
      </c>
      <c r="L26" s="11">
        <v>0</v>
      </c>
      <c r="M26" s="11">
        <v>25</v>
      </c>
      <c r="N26" s="12">
        <v>195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74</v>
      </c>
      <c r="D27" s="11">
        <v>104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79</v>
      </c>
      <c r="M27" s="11">
        <v>77</v>
      </c>
      <c r="N27" s="12">
        <v>333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247</v>
      </c>
      <c r="D28" s="11">
        <v>146</v>
      </c>
      <c r="E28" s="11">
        <v>0</v>
      </c>
      <c r="F28" s="11">
        <v>8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89</v>
      </c>
      <c r="N28" s="12">
        <v>490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45366</v>
      </c>
      <c r="D29" s="15">
        <v>24181</v>
      </c>
      <c r="E29" s="15">
        <v>6690</v>
      </c>
      <c r="F29" s="15">
        <v>154</v>
      </c>
      <c r="G29" s="15">
        <v>94</v>
      </c>
      <c r="H29" s="15">
        <v>314</v>
      </c>
      <c r="I29" s="15">
        <v>1104</v>
      </c>
      <c r="J29" s="15">
        <v>666</v>
      </c>
      <c r="K29" s="15">
        <v>84</v>
      </c>
      <c r="L29" s="15">
        <v>169</v>
      </c>
      <c r="M29" s="15">
        <v>1708</v>
      </c>
      <c r="N29" s="16">
        <v>80530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x14ac:dyDescent="0.25">
      <c r="A34" s="58" t="s">
        <v>645</v>
      </c>
      <c r="DB34" s="36"/>
      <c r="DM34" s="35"/>
    </row>
    <row r="35" spans="1:117" x14ac:dyDescent="0.25">
      <c r="CY35" s="36"/>
      <c r="DM35" s="35"/>
    </row>
    <row r="36" spans="1:117" x14ac:dyDescent="0.25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69545.76999999996</v>
      </c>
      <c r="D18" s="11">
        <v>8909.0899999999947</v>
      </c>
      <c r="E18" s="11">
        <v>2618.2800000000007</v>
      </c>
      <c r="F18" s="11">
        <v>54.38</v>
      </c>
      <c r="G18" s="11">
        <v>8.24</v>
      </c>
      <c r="H18" s="11">
        <v>222.02999999999997</v>
      </c>
      <c r="I18" s="11">
        <v>890.07999999999947</v>
      </c>
      <c r="J18" s="11">
        <v>228.32</v>
      </c>
      <c r="K18" s="11">
        <v>12.95</v>
      </c>
      <c r="L18" s="11">
        <v>9.18</v>
      </c>
      <c r="M18" s="11">
        <v>1826.1700000000003</v>
      </c>
      <c r="N18" s="12">
        <f t="shared" ref="N18:N28" si="0">SUM(C18:M18)</f>
        <v>84324.489999999962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13626.890000000036</v>
      </c>
      <c r="D19" s="11">
        <v>44999.339999999916</v>
      </c>
      <c r="E19" s="11">
        <v>1139.3499999999999</v>
      </c>
      <c r="F19" s="11">
        <v>0</v>
      </c>
      <c r="G19" s="11">
        <v>17.22</v>
      </c>
      <c r="H19" s="11">
        <v>41.34</v>
      </c>
      <c r="I19" s="11">
        <v>291.44999999999993</v>
      </c>
      <c r="J19" s="11">
        <v>118.44</v>
      </c>
      <c r="K19" s="11">
        <v>43.34</v>
      </c>
      <c r="L19" s="11">
        <v>166.81</v>
      </c>
      <c r="M19" s="11">
        <v>2255.3099999999981</v>
      </c>
      <c r="N19" s="12">
        <f t="shared" si="0"/>
        <v>62699.48999999994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4211.7800000000025</v>
      </c>
      <c r="D20" s="11">
        <v>1094.1199999999997</v>
      </c>
      <c r="E20" s="11">
        <v>11332.440000000002</v>
      </c>
      <c r="F20" s="11">
        <v>124.17999999999998</v>
      </c>
      <c r="G20" s="11">
        <v>7.42</v>
      </c>
      <c r="H20" s="11">
        <v>17.350000000000001</v>
      </c>
      <c r="I20" s="11">
        <v>49.6</v>
      </c>
      <c r="J20" s="11">
        <v>32.019999999999996</v>
      </c>
      <c r="K20" s="11">
        <v>0</v>
      </c>
      <c r="L20" s="11">
        <v>0</v>
      </c>
      <c r="M20" s="11">
        <v>316.44</v>
      </c>
      <c r="N20" s="12">
        <f t="shared" si="0"/>
        <v>17185.349999999999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194.59</v>
      </c>
      <c r="D21" s="11">
        <v>80.87</v>
      </c>
      <c r="E21" s="11">
        <v>417.18000000000012</v>
      </c>
      <c r="F21" s="11">
        <v>268.76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34.919999999999995</v>
      </c>
      <c r="N21" s="12">
        <f t="shared" si="0"/>
        <v>996.32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139.70999999999998</v>
      </c>
      <c r="D22" s="11">
        <v>40.190000000000005</v>
      </c>
      <c r="E22" s="11">
        <v>7.42</v>
      </c>
      <c r="F22" s="11">
        <v>0</v>
      </c>
      <c r="G22" s="11">
        <v>88.570000000000036</v>
      </c>
      <c r="H22" s="11">
        <v>28.03</v>
      </c>
      <c r="I22" s="11">
        <v>0</v>
      </c>
      <c r="J22" s="11">
        <v>0</v>
      </c>
      <c r="K22" s="11">
        <v>0</v>
      </c>
      <c r="L22" s="11">
        <v>0</v>
      </c>
      <c r="M22" s="11">
        <v>11.16</v>
      </c>
      <c r="N22" s="12">
        <f t="shared" si="0"/>
        <v>315.08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819.63</v>
      </c>
      <c r="D23" s="11">
        <v>113.42000000000002</v>
      </c>
      <c r="E23" s="11">
        <v>47.71</v>
      </c>
      <c r="F23" s="11">
        <v>8.02</v>
      </c>
      <c r="G23" s="11">
        <v>15.049999999999999</v>
      </c>
      <c r="H23" s="11">
        <v>271.76999999999992</v>
      </c>
      <c r="I23" s="11">
        <v>25.2</v>
      </c>
      <c r="J23" s="11">
        <v>0</v>
      </c>
      <c r="K23" s="11">
        <v>0</v>
      </c>
      <c r="L23" s="11">
        <v>0</v>
      </c>
      <c r="M23" s="11">
        <v>37.6</v>
      </c>
      <c r="N23" s="12">
        <f t="shared" si="0"/>
        <v>1338.3999999999999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1870.8999999999994</v>
      </c>
      <c r="D24" s="11">
        <v>402.69999999999993</v>
      </c>
      <c r="E24" s="11">
        <v>76.649999999999991</v>
      </c>
      <c r="F24" s="11">
        <v>0</v>
      </c>
      <c r="G24" s="11">
        <v>0</v>
      </c>
      <c r="H24" s="11">
        <v>14.95</v>
      </c>
      <c r="I24" s="11">
        <v>1389.8</v>
      </c>
      <c r="J24" s="11">
        <v>56.72</v>
      </c>
      <c r="K24" s="11">
        <v>0</v>
      </c>
      <c r="L24" s="11">
        <v>0</v>
      </c>
      <c r="M24" s="11">
        <v>105.25</v>
      </c>
      <c r="N24" s="12">
        <f t="shared" si="0"/>
        <v>3916.9699999999989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1189.5399999999995</v>
      </c>
      <c r="D25" s="11">
        <v>168.95999999999998</v>
      </c>
      <c r="E25" s="11">
        <v>97.09</v>
      </c>
      <c r="F25" s="11">
        <v>5.41</v>
      </c>
      <c r="G25" s="11">
        <v>0</v>
      </c>
      <c r="H25" s="11">
        <v>12.98</v>
      </c>
      <c r="I25" s="11">
        <v>179.87</v>
      </c>
      <c r="J25" s="11">
        <v>993.09999999999945</v>
      </c>
      <c r="K25" s="11">
        <v>0</v>
      </c>
      <c r="L25" s="11">
        <v>0</v>
      </c>
      <c r="M25" s="11">
        <v>120.99</v>
      </c>
      <c r="N25" s="12">
        <f t="shared" si="0"/>
        <v>2767.9399999999987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71.990000000000009</v>
      </c>
      <c r="D26" s="11">
        <v>179.51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119.14000000000001</v>
      </c>
      <c r="L26" s="11">
        <v>0</v>
      </c>
      <c r="M26" s="11">
        <v>82.38000000000001</v>
      </c>
      <c r="N26" s="12">
        <f t="shared" si="0"/>
        <v>457.11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156.69999999999999</v>
      </c>
      <c r="D27" s="11">
        <v>278.67999999999984</v>
      </c>
      <c r="E27" s="11">
        <v>14.690000000000001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258.45999999999998</v>
      </c>
      <c r="M27" s="11">
        <v>259.14</v>
      </c>
      <c r="N27" s="12">
        <f t="shared" si="0"/>
        <v>967.66999999999973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333.41999999999996</v>
      </c>
      <c r="D28" s="11">
        <v>307.52</v>
      </c>
      <c r="E28" s="11">
        <v>11.21</v>
      </c>
      <c r="F28" s="11">
        <v>8.11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8.98</v>
      </c>
      <c r="M28" s="11">
        <v>97.08</v>
      </c>
      <c r="N28" s="12">
        <f t="shared" si="0"/>
        <v>766.32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92160.92</v>
      </c>
      <c r="D29" s="15">
        <f t="shared" si="1"/>
        <v>56574.399999999914</v>
      </c>
      <c r="E29" s="15">
        <f t="shared" si="1"/>
        <v>15766.110000000002</v>
      </c>
      <c r="F29" s="15">
        <f t="shared" si="1"/>
        <v>468.85999999999996</v>
      </c>
      <c r="G29" s="15">
        <f t="shared" si="1"/>
        <v>136.50000000000006</v>
      </c>
      <c r="H29" s="15">
        <f t="shared" si="1"/>
        <v>608.45000000000005</v>
      </c>
      <c r="I29" s="15">
        <f t="shared" si="1"/>
        <v>2825.9999999999991</v>
      </c>
      <c r="J29" s="15">
        <f t="shared" si="1"/>
        <v>1428.5999999999995</v>
      </c>
      <c r="K29" s="15">
        <f t="shared" si="1"/>
        <v>175.43</v>
      </c>
      <c r="L29" s="15">
        <f t="shared" si="1"/>
        <v>443.43</v>
      </c>
      <c r="M29" s="15">
        <f t="shared" si="1"/>
        <v>5146.4399999999987</v>
      </c>
      <c r="N29" s="16">
        <f t="shared" si="1"/>
        <v>175735.1399999999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"/>
  <sheetViews>
    <sheetView workbookViewId="0">
      <selection activeCell="N29" sqref="N29"/>
    </sheetView>
  </sheetViews>
  <sheetFormatPr baseColWidth="10" defaultRowHeight="15" x14ac:dyDescent="0.25"/>
  <cols>
    <col min="13" max="13" width="6.28515625" customWidth="1"/>
    <col min="14" max="14" width="51.28515625" bestFit="1" customWidth="1"/>
  </cols>
  <sheetData>
    <row r="1" spans="1:14" ht="18.75" x14ac:dyDescent="0.3">
      <c r="A1" s="59"/>
      <c r="B1" s="71" t="s">
        <v>649</v>
      </c>
      <c r="C1" s="72"/>
      <c r="D1" s="72"/>
      <c r="E1" s="72"/>
      <c r="F1" s="72"/>
      <c r="G1" s="72"/>
      <c r="H1" s="72"/>
      <c r="I1" s="72"/>
      <c r="J1" s="72"/>
      <c r="K1" s="72"/>
    </row>
    <row r="4" spans="1:14" ht="18.75" x14ac:dyDescent="0.3">
      <c r="N4" s="59" t="s">
        <v>29</v>
      </c>
    </row>
    <row r="5" spans="1:14" x14ac:dyDescent="0.25">
      <c r="M5">
        <v>1</v>
      </c>
      <c r="N5" t="s">
        <v>73</v>
      </c>
    </row>
    <row r="6" spans="1:14" x14ac:dyDescent="0.25">
      <c r="M6">
        <v>2</v>
      </c>
      <c r="N6" t="s">
        <v>74</v>
      </c>
    </row>
    <row r="7" spans="1:14" x14ac:dyDescent="0.25">
      <c r="M7">
        <v>3</v>
      </c>
      <c r="N7" t="s">
        <v>75</v>
      </c>
    </row>
    <row r="8" spans="1:14" x14ac:dyDescent="0.25">
      <c r="M8">
        <v>4</v>
      </c>
      <c r="N8" t="s">
        <v>76</v>
      </c>
    </row>
    <row r="9" spans="1:14" x14ac:dyDescent="0.25">
      <c r="M9">
        <v>5</v>
      </c>
      <c r="N9" t="s">
        <v>78</v>
      </c>
    </row>
    <row r="10" spans="1:14" x14ac:dyDescent="0.25">
      <c r="M10">
        <v>6</v>
      </c>
      <c r="N10" t="s">
        <v>254</v>
      </c>
    </row>
    <row r="11" spans="1:14" x14ac:dyDescent="0.25">
      <c r="M11">
        <v>7</v>
      </c>
      <c r="N11" t="s">
        <v>69</v>
      </c>
    </row>
    <row r="12" spans="1:14" x14ac:dyDescent="0.25">
      <c r="M12">
        <v>8</v>
      </c>
      <c r="N12" t="s">
        <v>70</v>
      </c>
    </row>
    <row r="13" spans="1:14" x14ac:dyDescent="0.25">
      <c r="M13">
        <v>9</v>
      </c>
      <c r="N13" t="s">
        <v>63</v>
      </c>
    </row>
    <row r="14" spans="1:14" x14ac:dyDescent="0.25">
      <c r="M14">
        <v>10</v>
      </c>
      <c r="N14" t="s">
        <v>64</v>
      </c>
    </row>
    <row r="15" spans="1:14" x14ac:dyDescent="0.25">
      <c r="M15">
        <v>11</v>
      </c>
      <c r="N15" t="s">
        <v>79</v>
      </c>
    </row>
    <row r="16" spans="1:14" x14ac:dyDescent="0.25">
      <c r="M16">
        <v>12</v>
      </c>
      <c r="N16" t="s">
        <v>65</v>
      </c>
    </row>
    <row r="17" spans="13:14" x14ac:dyDescent="0.25">
      <c r="M17">
        <v>13</v>
      </c>
      <c r="N17" t="s">
        <v>66</v>
      </c>
    </row>
    <row r="18" spans="13:14" x14ac:dyDescent="0.25">
      <c r="M18">
        <v>14</v>
      </c>
      <c r="N18" t="s">
        <v>67</v>
      </c>
    </row>
    <row r="19" spans="13:14" x14ac:dyDescent="0.25">
      <c r="M19">
        <v>15</v>
      </c>
      <c r="N19" t="s">
        <v>71</v>
      </c>
    </row>
    <row r="20" spans="13:14" x14ac:dyDescent="0.25">
      <c r="M20">
        <v>16</v>
      </c>
      <c r="N20" t="s">
        <v>72</v>
      </c>
    </row>
    <row r="21" spans="13:14" x14ac:dyDescent="0.25">
      <c r="M21">
        <v>17</v>
      </c>
      <c r="N21" t="s">
        <v>255</v>
      </c>
    </row>
    <row r="22" spans="13:14" x14ac:dyDescent="0.25">
      <c r="M22">
        <v>18</v>
      </c>
      <c r="N22" t="s">
        <v>80</v>
      </c>
    </row>
    <row r="23" spans="13:14" x14ac:dyDescent="0.25">
      <c r="M23">
        <v>19</v>
      </c>
      <c r="N23" t="s">
        <v>81</v>
      </c>
    </row>
    <row r="24" spans="13:14" x14ac:dyDescent="0.25">
      <c r="M24">
        <v>20</v>
      </c>
      <c r="N24" t="s">
        <v>68</v>
      </c>
    </row>
    <row r="25" spans="13:14" x14ac:dyDescent="0.25">
      <c r="M25">
        <v>21</v>
      </c>
      <c r="N25" t="s">
        <v>259</v>
      </c>
    </row>
    <row r="26" spans="13:14" x14ac:dyDescent="0.25">
      <c r="M26">
        <v>999</v>
      </c>
      <c r="N26" s="63" t="s">
        <v>668</v>
      </c>
    </row>
  </sheetData>
  <mergeCells count="1">
    <mergeCell ref="B1:K1"/>
  </mergeCells>
  <pageMargins left="0.7" right="0.7" top="0.75" bottom="0.75" header="0.3" footer="0.3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519</v>
      </c>
      <c r="D18" s="11">
        <v>25</v>
      </c>
      <c r="E18" s="11">
        <v>33</v>
      </c>
      <c r="F18" s="11">
        <v>0</v>
      </c>
      <c r="G18" s="11">
        <v>129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19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725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18</v>
      </c>
      <c r="D19" s="11">
        <v>330</v>
      </c>
      <c r="E19" s="11">
        <v>86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434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20</v>
      </c>
      <c r="D20" s="11">
        <v>92</v>
      </c>
      <c r="E20" s="11">
        <v>611</v>
      </c>
      <c r="F20" s="11">
        <v>22</v>
      </c>
      <c r="G20" s="11">
        <v>65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810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18</v>
      </c>
      <c r="E21" s="11">
        <v>32</v>
      </c>
      <c r="F21" s="11">
        <v>60</v>
      </c>
      <c r="G21" s="11">
        <v>58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168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154</v>
      </c>
      <c r="D22" s="11">
        <v>0</v>
      </c>
      <c r="E22" s="11">
        <v>51</v>
      </c>
      <c r="F22" s="11">
        <v>21</v>
      </c>
      <c r="G22" s="11">
        <v>1299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6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1532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450</v>
      </c>
      <c r="I23" s="11">
        <v>21</v>
      </c>
      <c r="J23" s="11">
        <v>0</v>
      </c>
      <c r="K23" s="11">
        <v>10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480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28</v>
      </c>
      <c r="I24" s="11">
        <v>373</v>
      </c>
      <c r="J24" s="11">
        <v>9</v>
      </c>
      <c r="K24" s="11">
        <v>26</v>
      </c>
      <c r="L24" s="11">
        <v>0</v>
      </c>
      <c r="M24" s="11">
        <v>7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443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257</v>
      </c>
      <c r="K25" s="11">
        <v>10</v>
      </c>
      <c r="L25" s="11">
        <v>44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311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10</v>
      </c>
      <c r="I26" s="11">
        <v>34</v>
      </c>
      <c r="J26" s="11">
        <v>10</v>
      </c>
      <c r="K26" s="11">
        <v>148</v>
      </c>
      <c r="L26" s="11">
        <v>69</v>
      </c>
      <c r="M26" s="11">
        <v>164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434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49</v>
      </c>
      <c r="K27" s="11">
        <v>53</v>
      </c>
      <c r="L27" s="11">
        <v>437</v>
      </c>
      <c r="M27" s="11">
        <v>93</v>
      </c>
      <c r="N27" s="11">
        <v>63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696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7</v>
      </c>
      <c r="J28" s="11">
        <v>0</v>
      </c>
      <c r="K28" s="11">
        <v>231</v>
      </c>
      <c r="L28" s="11">
        <v>73</v>
      </c>
      <c r="M28" s="11">
        <v>908</v>
      </c>
      <c r="N28" s="11">
        <v>34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14</v>
      </c>
      <c r="W28" s="11">
        <v>0</v>
      </c>
      <c r="X28" s="11">
        <v>0</v>
      </c>
      <c r="Y28" s="12">
        <v>1267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77</v>
      </c>
      <c r="M29" s="11">
        <v>18</v>
      </c>
      <c r="N29" s="11">
        <v>97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192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76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76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19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20</v>
      </c>
      <c r="N31" s="11">
        <v>0</v>
      </c>
      <c r="O31" s="11">
        <v>0</v>
      </c>
      <c r="P31" s="11">
        <v>361</v>
      </c>
      <c r="Q31" s="11">
        <v>0</v>
      </c>
      <c r="R31" s="11">
        <v>0</v>
      </c>
      <c r="S31" s="11">
        <v>0</v>
      </c>
      <c r="T31" s="11">
        <v>16</v>
      </c>
      <c r="U31" s="11">
        <v>13</v>
      </c>
      <c r="V31" s="11">
        <v>0</v>
      </c>
      <c r="W31" s="11">
        <v>0</v>
      </c>
      <c r="X31" s="11">
        <v>0</v>
      </c>
      <c r="Y31" s="12">
        <v>429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6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222</v>
      </c>
      <c r="R32" s="11">
        <v>67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295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11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106</v>
      </c>
      <c r="R33" s="11">
        <v>729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846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18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18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16</v>
      </c>
      <c r="Q35" s="11">
        <v>0</v>
      </c>
      <c r="R35" s="11">
        <v>0</v>
      </c>
      <c r="S35" s="11">
        <v>0</v>
      </c>
      <c r="T35" s="11">
        <v>715</v>
      </c>
      <c r="U35" s="11">
        <v>27</v>
      </c>
      <c r="V35" s="11">
        <v>0</v>
      </c>
      <c r="W35" s="11">
        <v>0</v>
      </c>
      <c r="X35" s="11">
        <v>0</v>
      </c>
      <c r="Y35" s="12">
        <v>758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5</v>
      </c>
      <c r="Q36" s="11">
        <v>0</v>
      </c>
      <c r="R36" s="11">
        <v>0</v>
      </c>
      <c r="S36" s="11">
        <v>0</v>
      </c>
      <c r="T36" s="11">
        <v>47</v>
      </c>
      <c r="U36" s="11">
        <v>206</v>
      </c>
      <c r="V36" s="11">
        <v>0</v>
      </c>
      <c r="W36" s="11">
        <v>0</v>
      </c>
      <c r="X36" s="11">
        <v>0</v>
      </c>
      <c r="Y36" s="12">
        <v>259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530</v>
      </c>
      <c r="W37" s="11">
        <v>0</v>
      </c>
      <c r="X37" s="11">
        <v>0</v>
      </c>
      <c r="Y37" s="12">
        <v>530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23</v>
      </c>
      <c r="X38" s="11">
        <v>0</v>
      </c>
      <c r="Y38" s="12">
        <v>26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 t="s">
        <v>39</v>
      </c>
      <c r="C40" s="15">
        <v>730</v>
      </c>
      <c r="D40" s="15">
        <v>465</v>
      </c>
      <c r="E40" s="15">
        <v>813</v>
      </c>
      <c r="F40" s="15">
        <v>103</v>
      </c>
      <c r="G40" s="15">
        <v>1568</v>
      </c>
      <c r="H40" s="15">
        <v>488</v>
      </c>
      <c r="I40" s="15">
        <v>434</v>
      </c>
      <c r="J40" s="15">
        <v>325</v>
      </c>
      <c r="K40" s="15">
        <v>477</v>
      </c>
      <c r="L40" s="15">
        <v>701</v>
      </c>
      <c r="M40" s="15">
        <v>1209</v>
      </c>
      <c r="N40" s="15">
        <v>194</v>
      </c>
      <c r="O40" s="15">
        <v>76</v>
      </c>
      <c r="P40" s="15">
        <v>401</v>
      </c>
      <c r="Q40" s="15">
        <v>331</v>
      </c>
      <c r="R40" s="15">
        <v>803</v>
      </c>
      <c r="S40" s="15">
        <v>18</v>
      </c>
      <c r="T40" s="15">
        <v>778</v>
      </c>
      <c r="U40" s="15">
        <v>246</v>
      </c>
      <c r="V40" s="15">
        <v>544</v>
      </c>
      <c r="W40" s="15">
        <v>23</v>
      </c>
      <c r="X40" s="15">
        <v>0</v>
      </c>
      <c r="Y40" s="16">
        <v>10726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18607.60000000002</v>
      </c>
      <c r="D18" s="11">
        <v>3795.5800000000031</v>
      </c>
      <c r="E18" s="11">
        <v>1095.0400000000002</v>
      </c>
      <c r="F18" s="11">
        <v>24.880000000000003</v>
      </c>
      <c r="G18" s="11">
        <v>0</v>
      </c>
      <c r="H18" s="11">
        <v>42.27</v>
      </c>
      <c r="I18" s="11">
        <v>320.06000000000006</v>
      </c>
      <c r="J18" s="11">
        <v>84.79</v>
      </c>
      <c r="K18" s="11">
        <v>6.46</v>
      </c>
      <c r="L18" s="11">
        <v>9.18</v>
      </c>
      <c r="M18" s="11">
        <v>823.41</v>
      </c>
      <c r="N18" s="12">
        <f t="shared" ref="N18:N28" si="0">SUM(C18:M18)</f>
        <v>24809.270000000026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5663.8300000000045</v>
      </c>
      <c r="D19" s="11">
        <v>12807.860000000021</v>
      </c>
      <c r="E19" s="11">
        <v>701.78</v>
      </c>
      <c r="F19" s="11">
        <v>0</v>
      </c>
      <c r="G19" s="11">
        <v>17.22</v>
      </c>
      <c r="H19" s="11">
        <v>14.54</v>
      </c>
      <c r="I19" s="11">
        <v>114.91000000000001</v>
      </c>
      <c r="J19" s="11">
        <v>27.32</v>
      </c>
      <c r="K19" s="11">
        <v>10.51</v>
      </c>
      <c r="L19" s="11">
        <v>41.18</v>
      </c>
      <c r="M19" s="11">
        <v>1089.8100000000002</v>
      </c>
      <c r="N19" s="12">
        <f t="shared" si="0"/>
        <v>20488.960000000025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1717.6399999999996</v>
      </c>
      <c r="D20" s="11">
        <v>585.31999999999994</v>
      </c>
      <c r="E20" s="11">
        <v>3213.7000000000025</v>
      </c>
      <c r="F20" s="11">
        <v>49.6</v>
      </c>
      <c r="G20" s="11">
        <v>7.42</v>
      </c>
      <c r="H20" s="11">
        <v>17.350000000000001</v>
      </c>
      <c r="I20" s="11">
        <v>5.99</v>
      </c>
      <c r="J20" s="11">
        <v>0</v>
      </c>
      <c r="K20" s="11">
        <v>0</v>
      </c>
      <c r="L20" s="11">
        <v>0</v>
      </c>
      <c r="M20" s="11">
        <v>99.420000000000016</v>
      </c>
      <c r="N20" s="12">
        <f t="shared" si="0"/>
        <v>5696.4400000000023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92.54</v>
      </c>
      <c r="D21" s="11">
        <v>68.3</v>
      </c>
      <c r="E21" s="11">
        <v>232.78</v>
      </c>
      <c r="F21" s="11">
        <v>124.80999999999999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7.77</v>
      </c>
      <c r="N21" s="12">
        <f t="shared" si="0"/>
        <v>526.19999999999993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88.869999999999976</v>
      </c>
      <c r="D22" s="11">
        <v>17.259999999999998</v>
      </c>
      <c r="E22" s="11">
        <v>0</v>
      </c>
      <c r="F22" s="11">
        <v>0</v>
      </c>
      <c r="G22" s="11">
        <v>6.07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5.31</v>
      </c>
      <c r="N22" s="12">
        <f t="shared" si="0"/>
        <v>117.50999999999996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348.9799999999999</v>
      </c>
      <c r="D23" s="11">
        <v>67.989999999999995</v>
      </c>
      <c r="E23" s="11">
        <v>23.22</v>
      </c>
      <c r="F23" s="11">
        <v>0</v>
      </c>
      <c r="G23" s="11">
        <v>8.9499999999999993</v>
      </c>
      <c r="H23" s="11">
        <v>68.37</v>
      </c>
      <c r="I23" s="11">
        <v>15.309999999999999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532.81999999999994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816.69999999999948</v>
      </c>
      <c r="D24" s="11">
        <v>191.07999999999998</v>
      </c>
      <c r="E24" s="11">
        <v>53.42</v>
      </c>
      <c r="F24" s="11">
        <v>0</v>
      </c>
      <c r="G24" s="11">
        <v>0</v>
      </c>
      <c r="H24" s="11">
        <v>14.95</v>
      </c>
      <c r="I24" s="11">
        <v>348.66999999999996</v>
      </c>
      <c r="J24" s="11">
        <v>19.28</v>
      </c>
      <c r="K24" s="11">
        <v>0</v>
      </c>
      <c r="L24" s="11">
        <v>0</v>
      </c>
      <c r="M24" s="11">
        <v>50.18</v>
      </c>
      <c r="N24" s="12">
        <f t="shared" si="0"/>
        <v>1494.2799999999997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560.43000000000006</v>
      </c>
      <c r="D25" s="11">
        <v>116.09000000000002</v>
      </c>
      <c r="E25" s="11">
        <v>69.17</v>
      </c>
      <c r="F25" s="11">
        <v>5.41</v>
      </c>
      <c r="G25" s="11">
        <v>0</v>
      </c>
      <c r="H25" s="11">
        <v>12.98</v>
      </c>
      <c r="I25" s="11">
        <v>51.790000000000006</v>
      </c>
      <c r="J25" s="11">
        <v>303.08999999999997</v>
      </c>
      <c r="K25" s="11">
        <v>0</v>
      </c>
      <c r="L25" s="11">
        <v>0</v>
      </c>
      <c r="M25" s="11">
        <v>24.88</v>
      </c>
      <c r="N25" s="12">
        <f t="shared" si="0"/>
        <v>1143.8400000000001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26.330000000000002</v>
      </c>
      <c r="D26" s="11">
        <v>89.9</v>
      </c>
      <c r="E26" s="11">
        <v>4.09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36.61</v>
      </c>
      <c r="L26" s="11">
        <v>0</v>
      </c>
      <c r="M26" s="11">
        <v>32.950000000000003</v>
      </c>
      <c r="N26" s="12">
        <f t="shared" si="0"/>
        <v>189.88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63.820000000000007</v>
      </c>
      <c r="D27" s="11">
        <v>132.84</v>
      </c>
      <c r="E27" s="11">
        <v>5.66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103.07999999999998</v>
      </c>
      <c r="M27" s="11">
        <v>122.33000000000003</v>
      </c>
      <c r="N27" s="12">
        <f t="shared" si="0"/>
        <v>427.73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39.339999999999996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39.339999999999996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28026.080000000027</v>
      </c>
      <c r="D29" s="15">
        <f t="shared" si="1"/>
        <v>17872.220000000027</v>
      </c>
      <c r="E29" s="15">
        <f t="shared" si="1"/>
        <v>5398.8600000000024</v>
      </c>
      <c r="F29" s="15">
        <f t="shared" si="1"/>
        <v>204.7</v>
      </c>
      <c r="G29" s="15">
        <f t="shared" si="1"/>
        <v>39.659999999999997</v>
      </c>
      <c r="H29" s="15">
        <f t="shared" si="1"/>
        <v>170.45999999999998</v>
      </c>
      <c r="I29" s="15">
        <f t="shared" si="1"/>
        <v>856.73</v>
      </c>
      <c r="J29" s="15">
        <f t="shared" si="1"/>
        <v>434.48</v>
      </c>
      <c r="K29" s="15">
        <f t="shared" si="1"/>
        <v>53.58</v>
      </c>
      <c r="L29" s="15">
        <f t="shared" si="1"/>
        <v>153.44</v>
      </c>
      <c r="M29" s="15">
        <f t="shared" si="1"/>
        <v>2256.06</v>
      </c>
      <c r="N29" s="16">
        <f t="shared" si="1"/>
        <v>55466.270000000048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13234.210000000012</v>
      </c>
      <c r="D18" s="11">
        <v>1726.8300000000004</v>
      </c>
      <c r="E18" s="11">
        <v>541.67999999999984</v>
      </c>
      <c r="F18" s="11">
        <v>10.84</v>
      </c>
      <c r="G18" s="11">
        <v>0</v>
      </c>
      <c r="H18" s="11">
        <v>62.829999999999991</v>
      </c>
      <c r="I18" s="11">
        <v>164.19000000000003</v>
      </c>
      <c r="J18" s="11">
        <v>56.800000000000004</v>
      </c>
      <c r="K18" s="11">
        <v>0</v>
      </c>
      <c r="L18" s="11">
        <v>0</v>
      </c>
      <c r="M18" s="11">
        <v>310.38</v>
      </c>
      <c r="N18" s="12">
        <f t="shared" ref="N18:N28" si="0">SUM(C18:M18)</f>
        <v>16107.760000000011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2188.21</v>
      </c>
      <c r="D19" s="11">
        <v>8330.0100000000075</v>
      </c>
      <c r="E19" s="11">
        <v>122.12</v>
      </c>
      <c r="F19" s="11">
        <v>0</v>
      </c>
      <c r="G19" s="11">
        <v>0</v>
      </c>
      <c r="H19" s="11">
        <v>7.66</v>
      </c>
      <c r="I19" s="11">
        <v>16.52</v>
      </c>
      <c r="J19" s="11">
        <v>12.44</v>
      </c>
      <c r="K19" s="11">
        <v>13.099999999999998</v>
      </c>
      <c r="L19" s="11">
        <v>34.83</v>
      </c>
      <c r="M19" s="11">
        <v>175.23000000000002</v>
      </c>
      <c r="N19" s="12">
        <f t="shared" si="0"/>
        <v>10900.12000000001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673.48999999999967</v>
      </c>
      <c r="D20" s="11">
        <v>198.89</v>
      </c>
      <c r="E20" s="11">
        <v>1931.7000000000007</v>
      </c>
      <c r="F20" s="11">
        <v>53.75</v>
      </c>
      <c r="G20" s="11">
        <v>0</v>
      </c>
      <c r="H20" s="11">
        <v>0</v>
      </c>
      <c r="I20" s="11">
        <v>21.09</v>
      </c>
      <c r="J20" s="11">
        <v>32.019999999999996</v>
      </c>
      <c r="K20" s="11">
        <v>0</v>
      </c>
      <c r="L20" s="11">
        <v>0</v>
      </c>
      <c r="M20" s="11">
        <v>58.180000000000007</v>
      </c>
      <c r="N20" s="12">
        <f t="shared" si="0"/>
        <v>2969.1200000000003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28.32</v>
      </c>
      <c r="D21" s="11">
        <v>0</v>
      </c>
      <c r="E21" s="11">
        <v>25.08</v>
      </c>
      <c r="F21" s="11">
        <v>17.18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70.58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15.329999999999998</v>
      </c>
      <c r="D22" s="11">
        <v>7.38</v>
      </c>
      <c r="E22" s="11">
        <v>0</v>
      </c>
      <c r="F22" s="11">
        <v>0</v>
      </c>
      <c r="G22" s="11">
        <v>11.149999999999999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33.86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58.349999999999987</v>
      </c>
      <c r="D23" s="11">
        <v>5.62</v>
      </c>
      <c r="E23" s="11">
        <v>12.21</v>
      </c>
      <c r="F23" s="11">
        <v>0</v>
      </c>
      <c r="G23" s="11">
        <v>2.67</v>
      </c>
      <c r="H23" s="11">
        <v>48.19</v>
      </c>
      <c r="I23" s="11">
        <v>4.93</v>
      </c>
      <c r="J23" s="11">
        <v>0</v>
      </c>
      <c r="K23" s="11">
        <v>0</v>
      </c>
      <c r="L23" s="11">
        <v>0</v>
      </c>
      <c r="M23" s="11">
        <v>10.370000000000001</v>
      </c>
      <c r="N23" s="12">
        <f t="shared" si="0"/>
        <v>142.33999999999997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259.08999999999997</v>
      </c>
      <c r="D24" s="11">
        <v>28.75</v>
      </c>
      <c r="E24" s="11">
        <v>0</v>
      </c>
      <c r="F24" s="11">
        <v>0</v>
      </c>
      <c r="G24" s="11">
        <v>0</v>
      </c>
      <c r="H24" s="11">
        <v>0</v>
      </c>
      <c r="I24" s="11">
        <v>291.97000000000008</v>
      </c>
      <c r="J24" s="11">
        <v>12.49</v>
      </c>
      <c r="K24" s="11">
        <v>0</v>
      </c>
      <c r="L24" s="11">
        <v>0</v>
      </c>
      <c r="M24" s="11">
        <v>22.59</v>
      </c>
      <c r="N24" s="12">
        <f t="shared" si="0"/>
        <v>614.8900000000001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94.72999999999999</v>
      </c>
      <c r="D25" s="11">
        <v>17.34</v>
      </c>
      <c r="E25" s="11">
        <v>0</v>
      </c>
      <c r="F25" s="11">
        <v>0</v>
      </c>
      <c r="G25" s="11">
        <v>0</v>
      </c>
      <c r="H25" s="11">
        <v>0</v>
      </c>
      <c r="I25" s="11">
        <v>13.15</v>
      </c>
      <c r="J25" s="11">
        <v>131.35999999999999</v>
      </c>
      <c r="K25" s="11">
        <v>0</v>
      </c>
      <c r="L25" s="11">
        <v>0</v>
      </c>
      <c r="M25" s="11">
        <v>38.22</v>
      </c>
      <c r="N25" s="12">
        <f t="shared" si="0"/>
        <v>294.79999999999995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4.74</v>
      </c>
      <c r="D26" s="11">
        <v>13.879999999999999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21.81</v>
      </c>
      <c r="L26" s="11">
        <v>0</v>
      </c>
      <c r="M26" s="11">
        <v>10.120000000000001</v>
      </c>
      <c r="N26" s="12">
        <f t="shared" si="0"/>
        <v>50.55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7.5399999999999991</v>
      </c>
      <c r="D27" s="11">
        <v>24.56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30.24</v>
      </c>
      <c r="M27" s="11">
        <v>31.759999999999998</v>
      </c>
      <c r="N27" s="12">
        <f t="shared" si="0"/>
        <v>94.1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87.51</v>
      </c>
      <c r="D28" s="11">
        <v>82.4</v>
      </c>
      <c r="E28" s="11">
        <v>11.21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8.98</v>
      </c>
      <c r="M28" s="11">
        <v>18.87</v>
      </c>
      <c r="N28" s="12">
        <f t="shared" si="0"/>
        <v>208.97000000000003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16651.520000000011</v>
      </c>
      <c r="D29" s="15">
        <f t="shared" si="1"/>
        <v>10435.660000000005</v>
      </c>
      <c r="E29" s="15">
        <f t="shared" si="1"/>
        <v>2644.0000000000005</v>
      </c>
      <c r="F29" s="15">
        <f t="shared" si="1"/>
        <v>81.77000000000001</v>
      </c>
      <c r="G29" s="15">
        <f t="shared" si="1"/>
        <v>13.819999999999999</v>
      </c>
      <c r="H29" s="15">
        <f t="shared" si="1"/>
        <v>118.67999999999999</v>
      </c>
      <c r="I29" s="15">
        <f t="shared" si="1"/>
        <v>511.85000000000014</v>
      </c>
      <c r="J29" s="15">
        <f t="shared" si="1"/>
        <v>245.10999999999999</v>
      </c>
      <c r="K29" s="15">
        <f t="shared" si="1"/>
        <v>34.909999999999997</v>
      </c>
      <c r="L29" s="15">
        <f t="shared" si="1"/>
        <v>74.05</v>
      </c>
      <c r="M29" s="15">
        <f t="shared" si="1"/>
        <v>675.72</v>
      </c>
      <c r="N29" s="16">
        <f t="shared" si="1"/>
        <v>31487.090000000018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29329</v>
      </c>
      <c r="D18" s="11">
        <v>2424</v>
      </c>
      <c r="E18" s="11">
        <v>750</v>
      </c>
      <c r="F18" s="11">
        <v>8</v>
      </c>
      <c r="G18" s="11">
        <v>0</v>
      </c>
      <c r="H18" s="11">
        <v>86</v>
      </c>
      <c r="I18" s="11">
        <v>254</v>
      </c>
      <c r="J18" s="11">
        <v>71</v>
      </c>
      <c r="K18" s="11">
        <v>6</v>
      </c>
      <c r="L18" s="11">
        <v>0</v>
      </c>
      <c r="M18" s="11">
        <v>366</v>
      </c>
      <c r="N18" s="12">
        <v>33295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4385</v>
      </c>
      <c r="D19" s="11">
        <v>17532</v>
      </c>
      <c r="E19" s="11">
        <v>152</v>
      </c>
      <c r="F19" s="11">
        <v>0</v>
      </c>
      <c r="G19" s="11">
        <v>0</v>
      </c>
      <c r="H19" s="11">
        <v>19</v>
      </c>
      <c r="I19" s="11">
        <v>62</v>
      </c>
      <c r="J19" s="11">
        <v>63</v>
      </c>
      <c r="K19" s="11">
        <v>20</v>
      </c>
      <c r="L19" s="11">
        <v>81</v>
      </c>
      <c r="M19" s="11">
        <v>626</v>
      </c>
      <c r="N19" s="12">
        <v>22941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1347</v>
      </c>
      <c r="D20" s="11">
        <v>183</v>
      </c>
      <c r="E20" s="11">
        <v>4586</v>
      </c>
      <c r="F20" s="11">
        <v>21</v>
      </c>
      <c r="G20" s="11">
        <v>0</v>
      </c>
      <c r="H20" s="11">
        <v>0</v>
      </c>
      <c r="I20" s="11">
        <v>14</v>
      </c>
      <c r="J20" s="11">
        <v>0</v>
      </c>
      <c r="K20" s="11">
        <v>0</v>
      </c>
      <c r="L20" s="11">
        <v>0</v>
      </c>
      <c r="M20" s="11">
        <v>85</v>
      </c>
      <c r="N20" s="12">
        <v>6236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56</v>
      </c>
      <c r="D21" s="11">
        <v>13</v>
      </c>
      <c r="E21" s="11">
        <v>95</v>
      </c>
      <c r="F21" s="11">
        <v>109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18</v>
      </c>
      <c r="N21" s="12">
        <v>291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17</v>
      </c>
      <c r="D22" s="11">
        <v>0</v>
      </c>
      <c r="E22" s="11">
        <v>7</v>
      </c>
      <c r="F22" s="11">
        <v>0</v>
      </c>
      <c r="G22" s="11">
        <v>67</v>
      </c>
      <c r="H22" s="11">
        <v>18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109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296</v>
      </c>
      <c r="D23" s="11">
        <v>17</v>
      </c>
      <c r="E23" s="11">
        <v>7</v>
      </c>
      <c r="F23" s="11">
        <v>8</v>
      </c>
      <c r="G23" s="11">
        <v>3</v>
      </c>
      <c r="H23" s="11">
        <v>137</v>
      </c>
      <c r="I23" s="11">
        <v>0</v>
      </c>
      <c r="J23" s="11">
        <v>0</v>
      </c>
      <c r="K23" s="11">
        <v>0</v>
      </c>
      <c r="L23" s="11">
        <v>0</v>
      </c>
      <c r="M23" s="11">
        <v>6</v>
      </c>
      <c r="N23" s="12">
        <v>474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505</v>
      </c>
      <c r="D24" s="11">
        <v>110</v>
      </c>
      <c r="E24" s="11">
        <v>16</v>
      </c>
      <c r="F24" s="11">
        <v>0</v>
      </c>
      <c r="G24" s="11">
        <v>0</v>
      </c>
      <c r="H24" s="11">
        <v>0</v>
      </c>
      <c r="I24" s="11">
        <v>573</v>
      </c>
      <c r="J24" s="11">
        <v>25</v>
      </c>
      <c r="K24" s="11">
        <v>0</v>
      </c>
      <c r="L24" s="11">
        <v>0</v>
      </c>
      <c r="M24" s="11">
        <v>12</v>
      </c>
      <c r="N24" s="12">
        <v>1241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419</v>
      </c>
      <c r="D25" s="11">
        <v>36</v>
      </c>
      <c r="E25" s="11">
        <v>0</v>
      </c>
      <c r="F25" s="11">
        <v>0</v>
      </c>
      <c r="G25" s="11">
        <v>0</v>
      </c>
      <c r="H25" s="11">
        <v>0</v>
      </c>
      <c r="I25" s="11">
        <v>81</v>
      </c>
      <c r="J25" s="11">
        <v>377</v>
      </c>
      <c r="K25" s="11">
        <v>0</v>
      </c>
      <c r="L25" s="11">
        <v>0</v>
      </c>
      <c r="M25" s="11">
        <v>42</v>
      </c>
      <c r="N25" s="12">
        <v>955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41</v>
      </c>
      <c r="D26" s="11">
        <v>76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30</v>
      </c>
      <c r="L26" s="11">
        <v>0</v>
      </c>
      <c r="M26" s="11">
        <v>17</v>
      </c>
      <c r="N26" s="12">
        <v>163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50</v>
      </c>
      <c r="D27" s="11">
        <v>83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74</v>
      </c>
      <c r="M27" s="11">
        <v>60</v>
      </c>
      <c r="N27" s="12">
        <v>268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174</v>
      </c>
      <c r="D28" s="11">
        <v>128</v>
      </c>
      <c r="E28" s="11">
        <v>0</v>
      </c>
      <c r="F28" s="11">
        <v>8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74</v>
      </c>
      <c r="N28" s="12">
        <v>384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36619</v>
      </c>
      <c r="D29" s="15">
        <v>20602</v>
      </c>
      <c r="E29" s="15">
        <v>5613</v>
      </c>
      <c r="F29" s="15">
        <v>154</v>
      </c>
      <c r="G29" s="15">
        <v>71</v>
      </c>
      <c r="H29" s="15">
        <v>260</v>
      </c>
      <c r="I29" s="15">
        <v>985</v>
      </c>
      <c r="J29" s="15">
        <v>536</v>
      </c>
      <c r="K29" s="15">
        <v>56</v>
      </c>
      <c r="L29" s="15">
        <v>155</v>
      </c>
      <c r="M29" s="15">
        <v>1305</v>
      </c>
      <c r="N29" s="16">
        <v>66357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2411.9100000000035</v>
      </c>
      <c r="D18" s="11">
        <v>271.06</v>
      </c>
      <c r="E18" s="11">
        <v>58.239999999999995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2741.2100000000032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608.15999999999985</v>
      </c>
      <c r="D19" s="11">
        <v>883.34</v>
      </c>
      <c r="E19" s="11">
        <v>0</v>
      </c>
      <c r="F19" s="11">
        <v>0</v>
      </c>
      <c r="G19" s="11">
        <v>0</v>
      </c>
      <c r="H19" s="11">
        <v>0</v>
      </c>
      <c r="I19" s="11">
        <v>7.34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1498.84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335.05999999999995</v>
      </c>
      <c r="D20" s="11">
        <v>42.440000000000005</v>
      </c>
      <c r="E20" s="11">
        <v>121.62999999999998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499.12999999999994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14.8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14.8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8.7899999999999991</v>
      </c>
      <c r="D23" s="11">
        <v>6.55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15.34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25.84</v>
      </c>
      <c r="D24" s="11">
        <v>48.180000000000007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74.02000000000001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3404.5600000000036</v>
      </c>
      <c r="D29" s="15">
        <f t="shared" si="1"/>
        <v>1251.5700000000002</v>
      </c>
      <c r="E29" s="15">
        <f t="shared" si="1"/>
        <v>179.86999999999998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7.34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4843.3400000000038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419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1366.2899999999997</v>
      </c>
      <c r="D18" s="11">
        <v>188.40999999999997</v>
      </c>
      <c r="E18" s="11">
        <v>27.93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1582.6299999999999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385.11</v>
      </c>
      <c r="D19" s="11">
        <v>461.32</v>
      </c>
      <c r="E19" s="11">
        <v>0</v>
      </c>
      <c r="F19" s="11">
        <v>0</v>
      </c>
      <c r="G19" s="11">
        <v>0</v>
      </c>
      <c r="H19" s="11">
        <v>0</v>
      </c>
      <c r="I19" s="11">
        <v>7.34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853.7700000000001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284.99000000000007</v>
      </c>
      <c r="D20" s="11">
        <v>42.440000000000005</v>
      </c>
      <c r="E20" s="11">
        <v>36.340000000000003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363.7700000000001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14.8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14.8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4.93</v>
      </c>
      <c r="D23" s="11">
        <v>6.55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11.48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25.84</v>
      </c>
      <c r="D24" s="11">
        <v>40.840000000000003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66.680000000000007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2081.9599999999996</v>
      </c>
      <c r="D29" s="15">
        <f t="shared" si="1"/>
        <v>739.56000000000006</v>
      </c>
      <c r="E29" s="15">
        <f t="shared" si="1"/>
        <v>64.27000000000001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7.34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2893.13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420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173.79999999999998</v>
      </c>
      <c r="D18" s="11">
        <v>20.490000000000002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194.29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47.07</v>
      </c>
      <c r="D19" s="11">
        <v>96.75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143.82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5.17</v>
      </c>
      <c r="D20" s="11">
        <v>0</v>
      </c>
      <c r="E20" s="11">
        <v>58.94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64.11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0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226.03999999999996</v>
      </c>
      <c r="D29" s="15">
        <f t="shared" si="1"/>
        <v>117.24000000000001</v>
      </c>
      <c r="E29" s="15">
        <f t="shared" si="1"/>
        <v>58.94</v>
      </c>
      <c r="F29" s="15">
        <f t="shared" si="1"/>
        <v>0</v>
      </c>
      <c r="G29" s="15">
        <f t="shared" si="1"/>
        <v>0</v>
      </c>
      <c r="H29" s="15">
        <f t="shared" si="1"/>
        <v>0</v>
      </c>
      <c r="I29" s="15">
        <f t="shared" si="1"/>
        <v>0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402.22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421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808</v>
      </c>
      <c r="D18" s="11">
        <v>42</v>
      </c>
      <c r="E18" s="11">
        <v>13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863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133</v>
      </c>
      <c r="D19" s="11">
        <v>246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v>380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22</v>
      </c>
      <c r="D20" s="11">
        <v>0</v>
      </c>
      <c r="E20" s="11">
        <v>14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35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4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7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2">
        <v>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967</v>
      </c>
      <c r="D29" s="15">
        <v>296</v>
      </c>
      <c r="E29" s="15">
        <v>27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6">
        <v>1290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422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6166.3199999999943</v>
      </c>
      <c r="D18" s="11">
        <v>19.63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6185.9499999999944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33</v>
      </c>
      <c r="D19" s="11">
        <v>4606.2799999999979</v>
      </c>
      <c r="E19" s="11">
        <v>0</v>
      </c>
      <c r="F19" s="11">
        <v>0</v>
      </c>
      <c r="G19" s="11">
        <v>0</v>
      </c>
      <c r="H19" s="11">
        <v>0</v>
      </c>
      <c r="I19" s="11">
        <v>13.72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4652.9999999999982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1437.8900000000008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1437.8900000000008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26.31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26.31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23.589999999999996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23.589999999999996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40.010000000000005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40.010000000000005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366.41999999999985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366.41999999999985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201.75</v>
      </c>
      <c r="K25" s="11">
        <v>0</v>
      </c>
      <c r="L25" s="11">
        <v>0</v>
      </c>
      <c r="M25" s="11">
        <v>0</v>
      </c>
      <c r="N25" s="12">
        <f t="shared" si="0"/>
        <v>201.75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81.63</v>
      </c>
      <c r="M27" s="11">
        <v>0</v>
      </c>
      <c r="N27" s="12">
        <f t="shared" si="0"/>
        <v>81.63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6199.3199999999943</v>
      </c>
      <c r="D29" s="15">
        <f t="shared" si="1"/>
        <v>4625.909999999998</v>
      </c>
      <c r="E29" s="15">
        <f t="shared" si="1"/>
        <v>1437.8900000000008</v>
      </c>
      <c r="F29" s="15">
        <f t="shared" si="1"/>
        <v>26.31</v>
      </c>
      <c r="G29" s="15">
        <f t="shared" si="1"/>
        <v>23.589999999999996</v>
      </c>
      <c r="H29" s="15">
        <f t="shared" si="1"/>
        <v>40.010000000000005</v>
      </c>
      <c r="I29" s="15">
        <f t="shared" si="1"/>
        <v>380.13999999999987</v>
      </c>
      <c r="J29" s="15">
        <f t="shared" si="1"/>
        <v>201.75</v>
      </c>
      <c r="K29" s="15">
        <f t="shared" si="1"/>
        <v>0</v>
      </c>
      <c r="L29" s="15">
        <f t="shared" si="1"/>
        <v>81.63</v>
      </c>
      <c r="M29" s="15">
        <f t="shared" si="1"/>
        <v>0</v>
      </c>
      <c r="N29" s="16">
        <f t="shared" si="1"/>
        <v>13016.549999999994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423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1668.7399999999996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1668.7399999999996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8.9</v>
      </c>
      <c r="D19" s="11">
        <v>1347.1700000000003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1356.0700000000004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577.45999999999992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577.45999999999992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5.31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5.31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13.469999999999999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13.469999999999999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113.32000000000002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113.32000000000002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75.66</v>
      </c>
      <c r="K25" s="11">
        <v>0</v>
      </c>
      <c r="L25" s="11">
        <v>0</v>
      </c>
      <c r="M25" s="11">
        <v>0</v>
      </c>
      <c r="N25" s="12">
        <f t="shared" si="0"/>
        <v>75.66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29.970000000000002</v>
      </c>
      <c r="M27" s="11">
        <v>0</v>
      </c>
      <c r="N27" s="12">
        <f t="shared" si="0"/>
        <v>29.970000000000002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1677.6399999999996</v>
      </c>
      <c r="D29" s="15">
        <f t="shared" si="1"/>
        <v>1347.1700000000003</v>
      </c>
      <c r="E29" s="15">
        <f t="shared" si="1"/>
        <v>577.45999999999992</v>
      </c>
      <c r="F29" s="15">
        <f t="shared" si="1"/>
        <v>0</v>
      </c>
      <c r="G29" s="15">
        <f t="shared" si="1"/>
        <v>5.31</v>
      </c>
      <c r="H29" s="15">
        <f t="shared" si="1"/>
        <v>13.469999999999999</v>
      </c>
      <c r="I29" s="15">
        <f t="shared" si="1"/>
        <v>113.32000000000002</v>
      </c>
      <c r="J29" s="15">
        <f t="shared" si="1"/>
        <v>75.66</v>
      </c>
      <c r="K29" s="15">
        <f t="shared" si="1"/>
        <v>0</v>
      </c>
      <c r="L29" s="15">
        <f t="shared" si="1"/>
        <v>29.970000000000002</v>
      </c>
      <c r="M29" s="15">
        <f t="shared" si="1"/>
        <v>0</v>
      </c>
      <c r="N29" s="16">
        <f t="shared" si="1"/>
        <v>3839.9999999999995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424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637.01999999999987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f t="shared" ref="N18:N28" si="0">SUM(C18:M18)</f>
        <v>637.01999999999987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8.7899999999999991</v>
      </c>
      <c r="D19" s="11">
        <v>520.65999999999985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2">
        <f t="shared" si="0"/>
        <v>529.44999999999982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152.41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f t="shared" si="0"/>
        <v>152.41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f t="shared" si="0"/>
        <v>0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f t="shared" si="0"/>
        <v>0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3.04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f t="shared" si="0"/>
        <v>3.04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38.659999999999997</v>
      </c>
      <c r="J24" s="11">
        <v>0</v>
      </c>
      <c r="K24" s="11">
        <v>0</v>
      </c>
      <c r="L24" s="11">
        <v>0</v>
      </c>
      <c r="M24" s="11">
        <v>0</v>
      </c>
      <c r="N24" s="12">
        <f t="shared" si="0"/>
        <v>38.659999999999997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2">
        <f t="shared" si="0"/>
        <v>0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f t="shared" si="0"/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2">
        <f t="shared" si="0"/>
        <v>0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f t="shared" si="0"/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f t="shared" ref="C29:N29" si="1">SUM(C18:C28)</f>
        <v>645.80999999999983</v>
      </c>
      <c r="D29" s="15">
        <f t="shared" si="1"/>
        <v>520.65999999999985</v>
      </c>
      <c r="E29" s="15">
        <f t="shared" si="1"/>
        <v>152.41</v>
      </c>
      <c r="F29" s="15">
        <f t="shared" si="1"/>
        <v>0</v>
      </c>
      <c r="G29" s="15">
        <f t="shared" si="1"/>
        <v>0</v>
      </c>
      <c r="H29" s="15">
        <f t="shared" si="1"/>
        <v>3.04</v>
      </c>
      <c r="I29" s="15">
        <f t="shared" si="1"/>
        <v>38.659999999999997</v>
      </c>
      <c r="J29" s="15">
        <f t="shared" si="1"/>
        <v>0</v>
      </c>
      <c r="K29" s="15">
        <f t="shared" si="1"/>
        <v>0</v>
      </c>
      <c r="L29" s="15">
        <f t="shared" si="1"/>
        <v>0</v>
      </c>
      <c r="M29" s="15">
        <f t="shared" si="1"/>
        <v>0</v>
      </c>
      <c r="N29" s="16">
        <f t="shared" si="1"/>
        <v>1360.58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1129.81</v>
      </c>
      <c r="D18" s="11">
        <v>176.73999999999998</v>
      </c>
      <c r="E18" s="11">
        <v>278.87</v>
      </c>
      <c r="F18" s="11">
        <v>74.320000000000007</v>
      </c>
      <c r="G18" s="11">
        <v>841.56000000000017</v>
      </c>
      <c r="H18" s="11">
        <v>61.449999999999996</v>
      </c>
      <c r="I18" s="11">
        <v>67.180000000000007</v>
      </c>
      <c r="J18" s="11">
        <v>57.33</v>
      </c>
      <c r="K18" s="11">
        <v>113.52000000000001</v>
      </c>
      <c r="L18" s="11">
        <v>103.72999999999999</v>
      </c>
      <c r="M18" s="11">
        <v>95.36</v>
      </c>
      <c r="N18" s="11">
        <v>3.92</v>
      </c>
      <c r="O18" s="11">
        <v>0</v>
      </c>
      <c r="P18" s="11">
        <v>458.45999999999992</v>
      </c>
      <c r="Q18" s="11">
        <v>121.14</v>
      </c>
      <c r="R18" s="11">
        <v>129.6</v>
      </c>
      <c r="S18" s="11">
        <v>0</v>
      </c>
      <c r="T18" s="11">
        <v>90.670000000000016</v>
      </c>
      <c r="U18" s="11">
        <v>50.95</v>
      </c>
      <c r="V18" s="11">
        <v>75.97</v>
      </c>
      <c r="W18" s="11">
        <v>7.4</v>
      </c>
      <c r="X18" s="11">
        <v>172.86</v>
      </c>
      <c r="Y18" s="12">
        <f t="shared" ref="Y18:Y39" si="0">SUM(C18:X18)</f>
        <v>4110.8399999999992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285.76000000000005</v>
      </c>
      <c r="D19" s="11">
        <v>448.43000000000023</v>
      </c>
      <c r="E19" s="11">
        <v>225.58000000000004</v>
      </c>
      <c r="F19" s="11">
        <v>128.04</v>
      </c>
      <c r="G19" s="11">
        <v>221.23000000000002</v>
      </c>
      <c r="H19" s="11">
        <v>74.510000000000005</v>
      </c>
      <c r="I19" s="11">
        <v>17.52</v>
      </c>
      <c r="J19" s="11">
        <v>35.18</v>
      </c>
      <c r="K19" s="11">
        <v>68.739999999999995</v>
      </c>
      <c r="L19" s="11">
        <v>48.95</v>
      </c>
      <c r="M19" s="11">
        <v>35.76</v>
      </c>
      <c r="N19" s="11">
        <v>0</v>
      </c>
      <c r="O19" s="11">
        <v>0</v>
      </c>
      <c r="P19" s="11">
        <v>335.19</v>
      </c>
      <c r="Q19" s="11">
        <v>8.61</v>
      </c>
      <c r="R19" s="11">
        <v>85.089999999999989</v>
      </c>
      <c r="S19" s="11">
        <v>7.69</v>
      </c>
      <c r="T19" s="11">
        <v>31.04</v>
      </c>
      <c r="U19" s="11">
        <v>16.759999999999998</v>
      </c>
      <c r="V19" s="11">
        <v>27.85</v>
      </c>
      <c r="W19" s="11">
        <v>0</v>
      </c>
      <c r="X19" s="11">
        <v>60.31</v>
      </c>
      <c r="Y19" s="12">
        <f t="shared" si="0"/>
        <v>2162.2400000000007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517.5</v>
      </c>
      <c r="D20" s="11">
        <v>257.73000000000008</v>
      </c>
      <c r="E20" s="11">
        <v>704.48000000000013</v>
      </c>
      <c r="F20" s="11">
        <v>149.57</v>
      </c>
      <c r="G20" s="11">
        <v>476.68999999999988</v>
      </c>
      <c r="H20" s="11">
        <v>160.35999999999999</v>
      </c>
      <c r="I20" s="11">
        <v>5.47</v>
      </c>
      <c r="J20" s="11">
        <v>4.46</v>
      </c>
      <c r="K20" s="11">
        <v>111.59</v>
      </c>
      <c r="L20" s="11">
        <v>69.690000000000012</v>
      </c>
      <c r="M20" s="11">
        <v>29.79</v>
      </c>
      <c r="N20" s="11">
        <v>0</v>
      </c>
      <c r="O20" s="11">
        <v>0</v>
      </c>
      <c r="P20" s="11">
        <v>401.86000000000018</v>
      </c>
      <c r="Q20" s="11">
        <v>66.45</v>
      </c>
      <c r="R20" s="11">
        <v>73.94</v>
      </c>
      <c r="S20" s="11">
        <v>0</v>
      </c>
      <c r="T20" s="11">
        <v>31.61</v>
      </c>
      <c r="U20" s="11">
        <v>48.44</v>
      </c>
      <c r="V20" s="11">
        <v>7.31</v>
      </c>
      <c r="W20" s="11">
        <v>21.99</v>
      </c>
      <c r="X20" s="11">
        <v>101.30000000000001</v>
      </c>
      <c r="Y20" s="12">
        <f t="shared" si="0"/>
        <v>3240.23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304.96000000000009</v>
      </c>
      <c r="D21" s="11">
        <v>223.95999999999998</v>
      </c>
      <c r="E21" s="11">
        <v>127.1</v>
      </c>
      <c r="F21" s="11">
        <v>457.10000000000008</v>
      </c>
      <c r="G21" s="11">
        <v>352.99999999999989</v>
      </c>
      <c r="H21" s="11">
        <v>191.51000000000002</v>
      </c>
      <c r="I21" s="11">
        <v>39.229999999999997</v>
      </c>
      <c r="J21" s="11">
        <v>62.85</v>
      </c>
      <c r="K21" s="11">
        <v>141.99</v>
      </c>
      <c r="L21" s="11">
        <v>55.650000000000006</v>
      </c>
      <c r="M21" s="11">
        <v>70.2</v>
      </c>
      <c r="N21" s="11">
        <v>0</v>
      </c>
      <c r="O21" s="11">
        <v>9.18</v>
      </c>
      <c r="P21" s="11">
        <v>586.62</v>
      </c>
      <c r="Q21" s="11">
        <v>35.94</v>
      </c>
      <c r="R21" s="11">
        <v>66.3</v>
      </c>
      <c r="S21" s="11">
        <v>0</v>
      </c>
      <c r="T21" s="11">
        <v>68.03</v>
      </c>
      <c r="U21" s="11">
        <v>9.83</v>
      </c>
      <c r="V21" s="11">
        <v>66.760000000000005</v>
      </c>
      <c r="W21" s="11">
        <v>2.67</v>
      </c>
      <c r="X21" s="11">
        <v>98.68</v>
      </c>
      <c r="Y21" s="12">
        <f t="shared" si="0"/>
        <v>2971.5600000000004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547.70000000000005</v>
      </c>
      <c r="D22" s="11">
        <v>158.26999999999998</v>
      </c>
      <c r="E22" s="11">
        <v>342.75000000000006</v>
      </c>
      <c r="F22" s="11">
        <v>243.78999999999996</v>
      </c>
      <c r="G22" s="11">
        <v>817.31000000000017</v>
      </c>
      <c r="H22" s="11">
        <v>121.67999999999999</v>
      </c>
      <c r="I22" s="11">
        <v>21.509999999999998</v>
      </c>
      <c r="J22" s="11">
        <v>7.9399999999999995</v>
      </c>
      <c r="K22" s="11">
        <v>75.42</v>
      </c>
      <c r="L22" s="11">
        <v>79.100000000000009</v>
      </c>
      <c r="M22" s="11">
        <v>81.23</v>
      </c>
      <c r="N22" s="11">
        <v>54.080000000000005</v>
      </c>
      <c r="O22" s="11">
        <v>0</v>
      </c>
      <c r="P22" s="11">
        <v>359.57</v>
      </c>
      <c r="Q22" s="11">
        <v>74.649999999999991</v>
      </c>
      <c r="R22" s="11">
        <v>56.5</v>
      </c>
      <c r="S22" s="11">
        <v>0</v>
      </c>
      <c r="T22" s="11">
        <v>23.759999999999998</v>
      </c>
      <c r="U22" s="11">
        <v>21.71</v>
      </c>
      <c r="V22" s="11">
        <v>12.5</v>
      </c>
      <c r="W22" s="11">
        <v>0</v>
      </c>
      <c r="X22" s="11">
        <v>149.83000000000001</v>
      </c>
      <c r="Y22" s="12">
        <f t="shared" si="0"/>
        <v>3249.3000000000006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564.4899999999999</v>
      </c>
      <c r="D23" s="11">
        <v>123.91000000000001</v>
      </c>
      <c r="E23" s="11">
        <v>114.43</v>
      </c>
      <c r="F23" s="11">
        <v>305.66000000000003</v>
      </c>
      <c r="G23" s="11">
        <v>533.86999999999989</v>
      </c>
      <c r="H23" s="11">
        <v>681.12999999999988</v>
      </c>
      <c r="I23" s="11">
        <v>98.09</v>
      </c>
      <c r="J23" s="11">
        <v>128.01</v>
      </c>
      <c r="K23" s="11">
        <v>293.80000000000013</v>
      </c>
      <c r="L23" s="11">
        <v>158.22000000000003</v>
      </c>
      <c r="M23" s="11">
        <v>96.429999999999993</v>
      </c>
      <c r="N23" s="11">
        <v>19.86</v>
      </c>
      <c r="O23" s="11">
        <v>16.04</v>
      </c>
      <c r="P23" s="11">
        <v>523.06000000000006</v>
      </c>
      <c r="Q23" s="11">
        <v>29.71</v>
      </c>
      <c r="R23" s="11">
        <v>73.84</v>
      </c>
      <c r="S23" s="11">
        <v>24.28</v>
      </c>
      <c r="T23" s="11">
        <v>25.61</v>
      </c>
      <c r="U23" s="11">
        <v>0</v>
      </c>
      <c r="V23" s="11">
        <v>36.340000000000003</v>
      </c>
      <c r="W23" s="11">
        <v>0</v>
      </c>
      <c r="X23" s="11">
        <v>137.09</v>
      </c>
      <c r="Y23" s="12">
        <f t="shared" si="0"/>
        <v>3983.8700000000013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240.54999999999998</v>
      </c>
      <c r="D24" s="11">
        <v>61.56</v>
      </c>
      <c r="E24" s="11">
        <v>79.45</v>
      </c>
      <c r="F24" s="11">
        <v>80.940000000000012</v>
      </c>
      <c r="G24" s="11">
        <v>221.23000000000002</v>
      </c>
      <c r="H24" s="11">
        <v>404.88999999999993</v>
      </c>
      <c r="I24" s="11">
        <v>376.11</v>
      </c>
      <c r="J24" s="11">
        <v>127.52000000000001</v>
      </c>
      <c r="K24" s="11">
        <v>370.45</v>
      </c>
      <c r="L24" s="11">
        <v>106.10999999999999</v>
      </c>
      <c r="M24" s="11">
        <v>134.98999999999998</v>
      </c>
      <c r="N24" s="11">
        <v>38.5</v>
      </c>
      <c r="O24" s="11">
        <v>8.65</v>
      </c>
      <c r="P24" s="11">
        <v>438.43</v>
      </c>
      <c r="Q24" s="11">
        <v>29.34</v>
      </c>
      <c r="R24" s="11">
        <v>8.5500000000000007</v>
      </c>
      <c r="S24" s="11">
        <v>10.51</v>
      </c>
      <c r="T24" s="11">
        <v>65.8</v>
      </c>
      <c r="U24" s="11">
        <v>22.14</v>
      </c>
      <c r="V24" s="11">
        <v>13.32</v>
      </c>
      <c r="W24" s="11">
        <v>0</v>
      </c>
      <c r="X24" s="11">
        <v>124.30000000000001</v>
      </c>
      <c r="Y24" s="12">
        <f t="shared" si="0"/>
        <v>2963.3400000000006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191.07999999999993</v>
      </c>
      <c r="D25" s="11">
        <v>28.019999999999996</v>
      </c>
      <c r="E25" s="11">
        <v>71.7</v>
      </c>
      <c r="F25" s="11">
        <v>30.339999999999996</v>
      </c>
      <c r="G25" s="11">
        <v>151.68999999999994</v>
      </c>
      <c r="H25" s="11">
        <v>400.76000000000005</v>
      </c>
      <c r="I25" s="11">
        <v>103.52999999999999</v>
      </c>
      <c r="J25" s="11">
        <v>375.98999999999995</v>
      </c>
      <c r="K25" s="11">
        <v>450.93000000000006</v>
      </c>
      <c r="L25" s="11">
        <v>420.76000000000005</v>
      </c>
      <c r="M25" s="11">
        <v>322.57</v>
      </c>
      <c r="N25" s="11">
        <v>79.510000000000005</v>
      </c>
      <c r="O25" s="11">
        <v>15.04</v>
      </c>
      <c r="P25" s="11">
        <v>244.01</v>
      </c>
      <c r="Q25" s="11">
        <v>0</v>
      </c>
      <c r="R25" s="11">
        <v>19.46</v>
      </c>
      <c r="S25" s="11">
        <v>0</v>
      </c>
      <c r="T25" s="11">
        <v>102.21999999999998</v>
      </c>
      <c r="U25" s="11">
        <v>7.14</v>
      </c>
      <c r="V25" s="11">
        <v>13.43</v>
      </c>
      <c r="W25" s="11">
        <v>9.17</v>
      </c>
      <c r="X25" s="11">
        <v>277.70000000000005</v>
      </c>
      <c r="Y25" s="12">
        <f t="shared" si="0"/>
        <v>3315.05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288.59999999999997</v>
      </c>
      <c r="D26" s="11">
        <v>168.56</v>
      </c>
      <c r="E26" s="11">
        <v>89.720000000000013</v>
      </c>
      <c r="F26" s="11">
        <v>89.63</v>
      </c>
      <c r="G26" s="11">
        <v>239.96999999999997</v>
      </c>
      <c r="H26" s="11">
        <v>400.74999999999994</v>
      </c>
      <c r="I26" s="11">
        <v>182.7</v>
      </c>
      <c r="J26" s="11">
        <v>251.49000000000004</v>
      </c>
      <c r="K26" s="11">
        <v>1159.8700000000003</v>
      </c>
      <c r="L26" s="11">
        <v>443.9199999999999</v>
      </c>
      <c r="M26" s="11">
        <v>588.66999999999985</v>
      </c>
      <c r="N26" s="11">
        <v>37.230000000000004</v>
      </c>
      <c r="O26" s="11">
        <v>13.879999999999999</v>
      </c>
      <c r="P26" s="11">
        <v>460.71999999999991</v>
      </c>
      <c r="Q26" s="11">
        <v>12.35</v>
      </c>
      <c r="R26" s="11">
        <v>22.560000000000002</v>
      </c>
      <c r="S26" s="11">
        <v>0</v>
      </c>
      <c r="T26" s="11">
        <v>111.6</v>
      </c>
      <c r="U26" s="11">
        <v>0</v>
      </c>
      <c r="V26" s="11">
        <v>40.200000000000003</v>
      </c>
      <c r="W26" s="11">
        <v>0</v>
      </c>
      <c r="X26" s="11">
        <v>242.27999999999997</v>
      </c>
      <c r="Y26" s="12">
        <f t="shared" si="0"/>
        <v>4844.7000000000007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57.51</v>
      </c>
      <c r="D27" s="11">
        <v>27.89</v>
      </c>
      <c r="E27" s="11">
        <v>125.25</v>
      </c>
      <c r="F27" s="11">
        <v>37.92</v>
      </c>
      <c r="G27" s="11">
        <v>162.17000000000002</v>
      </c>
      <c r="H27" s="11">
        <v>163.87999999999997</v>
      </c>
      <c r="I27" s="11">
        <v>62.79</v>
      </c>
      <c r="J27" s="11">
        <v>166.58</v>
      </c>
      <c r="K27" s="11">
        <v>500.20000000000005</v>
      </c>
      <c r="L27" s="11">
        <v>915.74999999999966</v>
      </c>
      <c r="M27" s="11">
        <v>445.9899999999999</v>
      </c>
      <c r="N27" s="11">
        <v>90.15</v>
      </c>
      <c r="O27" s="11">
        <v>0</v>
      </c>
      <c r="P27" s="11">
        <v>277.45999999999998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31.479999999999997</v>
      </c>
      <c r="W27" s="11">
        <v>0</v>
      </c>
      <c r="X27" s="11">
        <v>118.17000000000002</v>
      </c>
      <c r="Y27" s="12">
        <f t="shared" si="0"/>
        <v>3293.1599999999994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280.85000000000002</v>
      </c>
      <c r="D28" s="11">
        <v>59.510000000000005</v>
      </c>
      <c r="E28" s="11">
        <v>143.84000000000003</v>
      </c>
      <c r="F28" s="11">
        <v>46.92</v>
      </c>
      <c r="G28" s="11">
        <v>162.47999999999999</v>
      </c>
      <c r="H28" s="11">
        <v>258.61</v>
      </c>
      <c r="I28" s="11">
        <v>138.44</v>
      </c>
      <c r="J28" s="11">
        <v>212.53000000000003</v>
      </c>
      <c r="K28" s="11">
        <v>748.75999999999988</v>
      </c>
      <c r="L28" s="11">
        <v>549.05000000000007</v>
      </c>
      <c r="M28" s="11">
        <v>1038.7700000000002</v>
      </c>
      <c r="N28" s="11">
        <v>150.90999999999997</v>
      </c>
      <c r="O28" s="11">
        <v>24.41</v>
      </c>
      <c r="P28" s="11">
        <v>502.16000000000008</v>
      </c>
      <c r="Q28" s="11">
        <v>7.8</v>
      </c>
      <c r="R28" s="11">
        <v>15.61</v>
      </c>
      <c r="S28" s="11">
        <v>20.09</v>
      </c>
      <c r="T28" s="11">
        <v>66.73</v>
      </c>
      <c r="U28" s="11">
        <v>14.43</v>
      </c>
      <c r="V28" s="11">
        <v>13.72</v>
      </c>
      <c r="W28" s="11">
        <v>0</v>
      </c>
      <c r="X28" s="11">
        <v>168.23000000000002</v>
      </c>
      <c r="Y28" s="12">
        <f t="shared" si="0"/>
        <v>4623.8500000000004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148.66</v>
      </c>
      <c r="D29" s="11">
        <v>98.56</v>
      </c>
      <c r="E29" s="11">
        <v>62.64</v>
      </c>
      <c r="F29" s="11">
        <v>17.28</v>
      </c>
      <c r="G29" s="11">
        <v>106.22999999999999</v>
      </c>
      <c r="H29" s="11">
        <v>187.94000000000003</v>
      </c>
      <c r="I29" s="11">
        <v>72.67</v>
      </c>
      <c r="J29" s="11">
        <v>151.17999999999998</v>
      </c>
      <c r="K29" s="11">
        <v>428.08999999999992</v>
      </c>
      <c r="L29" s="11">
        <v>363.21999999999997</v>
      </c>
      <c r="M29" s="11">
        <v>417.00000000000023</v>
      </c>
      <c r="N29" s="11">
        <v>169.79000000000002</v>
      </c>
      <c r="O29" s="11">
        <v>8.77</v>
      </c>
      <c r="P29" s="11">
        <v>230.95999999999998</v>
      </c>
      <c r="Q29" s="11">
        <v>17.54</v>
      </c>
      <c r="R29" s="11">
        <v>7.92</v>
      </c>
      <c r="S29" s="11">
        <v>15.2</v>
      </c>
      <c r="T29" s="11">
        <v>12.42</v>
      </c>
      <c r="U29" s="11">
        <v>14.219999999999999</v>
      </c>
      <c r="V29" s="11">
        <v>19.380000000000003</v>
      </c>
      <c r="W29" s="11">
        <v>5.97</v>
      </c>
      <c r="X29" s="11">
        <v>184.82</v>
      </c>
      <c r="Y29" s="12">
        <f t="shared" si="0"/>
        <v>2740.46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16.27</v>
      </c>
      <c r="D30" s="11">
        <v>1.89</v>
      </c>
      <c r="E30" s="11">
        <v>0</v>
      </c>
      <c r="F30" s="11">
        <v>21.979999999999997</v>
      </c>
      <c r="G30" s="11">
        <v>17.009999999999998</v>
      </c>
      <c r="H30" s="11">
        <v>24.26</v>
      </c>
      <c r="I30" s="11">
        <v>14.84</v>
      </c>
      <c r="J30" s="11">
        <v>23.5</v>
      </c>
      <c r="K30" s="11">
        <v>36.199999999999996</v>
      </c>
      <c r="L30" s="11">
        <v>17.32</v>
      </c>
      <c r="M30" s="11">
        <v>20.78</v>
      </c>
      <c r="N30" s="11">
        <v>0</v>
      </c>
      <c r="O30" s="11">
        <v>129.53</v>
      </c>
      <c r="P30" s="11">
        <v>40.229999999999997</v>
      </c>
      <c r="Q30" s="11">
        <v>1.27</v>
      </c>
      <c r="R30" s="11">
        <v>6.71</v>
      </c>
      <c r="S30" s="11">
        <v>0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163.40000000000003</v>
      </c>
      <c r="Y30" s="12">
        <f t="shared" si="0"/>
        <v>549.24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558.06999999999982</v>
      </c>
      <c r="D31" s="11">
        <v>395.31</v>
      </c>
      <c r="E31" s="11">
        <v>358.85</v>
      </c>
      <c r="F31" s="11">
        <v>104.18</v>
      </c>
      <c r="G31" s="11">
        <v>424.96</v>
      </c>
      <c r="H31" s="11">
        <v>408.1699999999999</v>
      </c>
      <c r="I31" s="11">
        <v>195.53999999999996</v>
      </c>
      <c r="J31" s="11">
        <v>71.209999999999994</v>
      </c>
      <c r="K31" s="11">
        <v>373.9899999999999</v>
      </c>
      <c r="L31" s="11">
        <v>193.32999999999998</v>
      </c>
      <c r="M31" s="11">
        <v>63.61</v>
      </c>
      <c r="N31" s="11">
        <v>27.380000000000003</v>
      </c>
      <c r="O31" s="11">
        <v>0</v>
      </c>
      <c r="P31" s="11">
        <v>2413.7100000000005</v>
      </c>
      <c r="Q31" s="11">
        <v>27.54</v>
      </c>
      <c r="R31" s="11">
        <v>64.28</v>
      </c>
      <c r="S31" s="11">
        <v>25.03</v>
      </c>
      <c r="T31" s="11">
        <v>241.37</v>
      </c>
      <c r="U31" s="11">
        <v>170.65</v>
      </c>
      <c r="V31" s="11">
        <v>60.83</v>
      </c>
      <c r="W31" s="11">
        <v>0</v>
      </c>
      <c r="X31" s="11">
        <v>205.55999999999997</v>
      </c>
      <c r="Y31" s="12">
        <f t="shared" si="0"/>
        <v>6383.57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402.79000000000013</v>
      </c>
      <c r="D32" s="11">
        <v>164.95</v>
      </c>
      <c r="E32" s="11">
        <v>145.85000000000002</v>
      </c>
      <c r="F32" s="11">
        <v>115.59</v>
      </c>
      <c r="G32" s="11">
        <v>529.43999999999994</v>
      </c>
      <c r="H32" s="11">
        <v>109.66</v>
      </c>
      <c r="I32" s="11">
        <v>39.299999999999997</v>
      </c>
      <c r="J32" s="11">
        <v>85.480000000000018</v>
      </c>
      <c r="K32" s="11">
        <v>78.73</v>
      </c>
      <c r="L32" s="11">
        <v>31.11</v>
      </c>
      <c r="M32" s="11">
        <v>38.769999999999996</v>
      </c>
      <c r="N32" s="11">
        <v>8.31</v>
      </c>
      <c r="O32" s="11">
        <v>0</v>
      </c>
      <c r="P32" s="11">
        <v>334.72000000000008</v>
      </c>
      <c r="Q32" s="11">
        <v>351.96</v>
      </c>
      <c r="R32" s="11">
        <v>184.56</v>
      </c>
      <c r="S32" s="11">
        <v>26.029999999999998</v>
      </c>
      <c r="T32" s="11">
        <v>53.379999999999995</v>
      </c>
      <c r="U32" s="11">
        <v>33.210000000000008</v>
      </c>
      <c r="V32" s="11">
        <v>53.39</v>
      </c>
      <c r="W32" s="11">
        <v>48.11</v>
      </c>
      <c r="X32" s="11">
        <v>56.010000000000005</v>
      </c>
      <c r="Y32" s="12">
        <f t="shared" si="0"/>
        <v>2891.3500000000008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384.31</v>
      </c>
      <c r="D33" s="11">
        <v>296.72000000000008</v>
      </c>
      <c r="E33" s="11">
        <v>253.32000000000005</v>
      </c>
      <c r="F33" s="11">
        <v>264.49</v>
      </c>
      <c r="G33" s="11">
        <v>467.53999999999991</v>
      </c>
      <c r="H33" s="11">
        <v>214.07000000000002</v>
      </c>
      <c r="I33" s="11">
        <v>48.69</v>
      </c>
      <c r="J33" s="11">
        <v>29.33</v>
      </c>
      <c r="K33" s="11">
        <v>153.72000000000003</v>
      </c>
      <c r="L33" s="11">
        <v>37.44</v>
      </c>
      <c r="M33" s="11">
        <v>38.28</v>
      </c>
      <c r="N33" s="11">
        <v>0</v>
      </c>
      <c r="O33" s="11">
        <v>0</v>
      </c>
      <c r="P33" s="11">
        <v>375.65999999999997</v>
      </c>
      <c r="Q33" s="11">
        <v>133.53</v>
      </c>
      <c r="R33" s="11">
        <v>553.59999999999991</v>
      </c>
      <c r="S33" s="11">
        <v>0</v>
      </c>
      <c r="T33" s="11">
        <v>61.68</v>
      </c>
      <c r="U33" s="11">
        <v>33.979999999999997</v>
      </c>
      <c r="V33" s="11">
        <v>162.84</v>
      </c>
      <c r="W33" s="11">
        <v>28.560000000000002</v>
      </c>
      <c r="X33" s="11">
        <v>149.32</v>
      </c>
      <c r="Y33" s="12">
        <f t="shared" si="0"/>
        <v>3687.0800000000004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96.52</v>
      </c>
      <c r="D34" s="11">
        <v>29.410000000000004</v>
      </c>
      <c r="E34" s="11">
        <v>37.68</v>
      </c>
      <c r="F34" s="11">
        <v>34.68</v>
      </c>
      <c r="G34" s="11">
        <v>40.230000000000004</v>
      </c>
      <c r="H34" s="11">
        <v>88.199999999999989</v>
      </c>
      <c r="I34" s="11">
        <v>56.93</v>
      </c>
      <c r="J34" s="11">
        <v>57.63</v>
      </c>
      <c r="K34" s="11">
        <v>96.809999999999988</v>
      </c>
      <c r="L34" s="11">
        <v>101.82000000000002</v>
      </c>
      <c r="M34" s="11">
        <v>90.74</v>
      </c>
      <c r="N34" s="11">
        <v>47.610000000000014</v>
      </c>
      <c r="O34" s="11">
        <v>6.28</v>
      </c>
      <c r="P34" s="11">
        <v>88.839999999999989</v>
      </c>
      <c r="Q34" s="11">
        <v>7.55</v>
      </c>
      <c r="R34" s="11">
        <v>26.16</v>
      </c>
      <c r="S34" s="11">
        <v>205.59000000000003</v>
      </c>
      <c r="T34" s="11">
        <v>16.2</v>
      </c>
      <c r="U34" s="11">
        <v>16.14</v>
      </c>
      <c r="V34" s="11">
        <v>34.800000000000004</v>
      </c>
      <c r="W34" s="11">
        <v>5.37</v>
      </c>
      <c r="X34" s="11">
        <v>214.44</v>
      </c>
      <c r="Y34" s="12">
        <f t="shared" si="0"/>
        <v>1399.63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232.39000000000001</v>
      </c>
      <c r="D35" s="11">
        <v>102.22000000000001</v>
      </c>
      <c r="E35" s="11">
        <v>84.12</v>
      </c>
      <c r="F35" s="11">
        <v>82.63</v>
      </c>
      <c r="G35" s="11">
        <v>165.02999999999997</v>
      </c>
      <c r="H35" s="11">
        <v>109.12</v>
      </c>
      <c r="I35" s="11">
        <v>0</v>
      </c>
      <c r="J35" s="11">
        <v>31.98</v>
      </c>
      <c r="K35" s="11">
        <v>88.52</v>
      </c>
      <c r="L35" s="11">
        <v>0</v>
      </c>
      <c r="M35" s="11">
        <v>64.84</v>
      </c>
      <c r="N35" s="11">
        <v>15.1</v>
      </c>
      <c r="O35" s="11">
        <v>0</v>
      </c>
      <c r="P35" s="11">
        <v>655.86999999999989</v>
      </c>
      <c r="Q35" s="11">
        <v>8.58</v>
      </c>
      <c r="R35" s="11">
        <v>10.83</v>
      </c>
      <c r="S35" s="11">
        <v>0</v>
      </c>
      <c r="T35" s="11">
        <v>1350.4299999999998</v>
      </c>
      <c r="U35" s="11">
        <v>540.64</v>
      </c>
      <c r="V35" s="11">
        <v>8.57</v>
      </c>
      <c r="W35" s="11">
        <v>25.72</v>
      </c>
      <c r="X35" s="11">
        <v>133.91999999999999</v>
      </c>
      <c r="Y35" s="12">
        <f t="shared" si="0"/>
        <v>3710.5099999999998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148.63999999999999</v>
      </c>
      <c r="D36" s="11">
        <v>147.72</v>
      </c>
      <c r="E36" s="11">
        <v>43.68</v>
      </c>
      <c r="F36" s="11">
        <v>29.610000000000003</v>
      </c>
      <c r="G36" s="11">
        <v>168.09</v>
      </c>
      <c r="H36" s="11">
        <v>92.86</v>
      </c>
      <c r="I36" s="11">
        <v>14.59</v>
      </c>
      <c r="J36" s="11">
        <v>51.370000000000005</v>
      </c>
      <c r="K36" s="11">
        <v>72.05</v>
      </c>
      <c r="L36" s="11">
        <v>35.17</v>
      </c>
      <c r="M36" s="11">
        <v>41.81</v>
      </c>
      <c r="N36" s="11">
        <v>11.66</v>
      </c>
      <c r="O36" s="11">
        <v>0</v>
      </c>
      <c r="P36" s="11">
        <v>513.59</v>
      </c>
      <c r="Q36" s="11">
        <v>0</v>
      </c>
      <c r="R36" s="11">
        <v>28.240000000000002</v>
      </c>
      <c r="S36" s="11">
        <v>0</v>
      </c>
      <c r="T36" s="11">
        <v>556</v>
      </c>
      <c r="U36" s="11">
        <v>690.94</v>
      </c>
      <c r="V36" s="11">
        <v>5.99</v>
      </c>
      <c r="W36" s="11">
        <v>0</v>
      </c>
      <c r="X36" s="11">
        <v>34.660000000000004</v>
      </c>
      <c r="Y36" s="12">
        <f t="shared" si="0"/>
        <v>2686.6699999999996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235.28</v>
      </c>
      <c r="D37" s="11">
        <v>93.06</v>
      </c>
      <c r="E37" s="11">
        <v>143.82000000000002</v>
      </c>
      <c r="F37" s="11">
        <v>172.2</v>
      </c>
      <c r="G37" s="11">
        <v>170.44000000000003</v>
      </c>
      <c r="H37" s="11">
        <v>121.43</v>
      </c>
      <c r="I37" s="11">
        <v>18.420000000000002</v>
      </c>
      <c r="J37" s="11">
        <v>59.449999999999996</v>
      </c>
      <c r="K37" s="11">
        <v>122.24000000000001</v>
      </c>
      <c r="L37" s="11">
        <v>33.659999999999997</v>
      </c>
      <c r="M37" s="11">
        <v>17.79</v>
      </c>
      <c r="N37" s="11">
        <v>0</v>
      </c>
      <c r="O37" s="11">
        <v>0</v>
      </c>
      <c r="P37" s="11">
        <v>401.02</v>
      </c>
      <c r="Q37" s="11">
        <v>61.22</v>
      </c>
      <c r="R37" s="11">
        <v>132.03</v>
      </c>
      <c r="S37" s="11">
        <v>9.8000000000000007</v>
      </c>
      <c r="T37" s="11">
        <v>29.3</v>
      </c>
      <c r="U37" s="11">
        <v>32.26</v>
      </c>
      <c r="V37" s="11">
        <v>1021.0099999999999</v>
      </c>
      <c r="W37" s="11">
        <v>45.899999999999991</v>
      </c>
      <c r="X37" s="11">
        <v>146.81</v>
      </c>
      <c r="Y37" s="12">
        <f t="shared" si="0"/>
        <v>3067.14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175.21000000000004</v>
      </c>
      <c r="D38" s="11">
        <v>42.660000000000004</v>
      </c>
      <c r="E38" s="11">
        <v>63.639999999999993</v>
      </c>
      <c r="F38" s="11">
        <v>82.079999999999984</v>
      </c>
      <c r="G38" s="11">
        <v>106.94</v>
      </c>
      <c r="H38" s="11">
        <v>70.63</v>
      </c>
      <c r="I38" s="11">
        <v>12.45</v>
      </c>
      <c r="J38" s="11">
        <v>17.82</v>
      </c>
      <c r="K38" s="11">
        <v>34.839999999999996</v>
      </c>
      <c r="L38" s="11">
        <v>17.86</v>
      </c>
      <c r="M38" s="11">
        <v>15.07</v>
      </c>
      <c r="N38" s="11">
        <v>15.690000000000001</v>
      </c>
      <c r="O38" s="11">
        <v>0</v>
      </c>
      <c r="P38" s="11">
        <v>94.729999999999976</v>
      </c>
      <c r="Q38" s="11">
        <v>68.070000000000007</v>
      </c>
      <c r="R38" s="11">
        <v>50.55</v>
      </c>
      <c r="S38" s="11">
        <v>0</v>
      </c>
      <c r="T38" s="11">
        <v>33.870000000000005</v>
      </c>
      <c r="U38" s="11">
        <v>27.38</v>
      </c>
      <c r="V38" s="11">
        <v>42.690000000000005</v>
      </c>
      <c r="W38" s="11">
        <v>176.18000000000006</v>
      </c>
      <c r="X38" s="11">
        <v>51.29</v>
      </c>
      <c r="Y38" s="12">
        <f t="shared" si="0"/>
        <v>1199.6500000000005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29.05</v>
      </c>
      <c r="D39" s="11">
        <v>0</v>
      </c>
      <c r="E39" s="11">
        <v>18.41</v>
      </c>
      <c r="F39" s="11">
        <v>6.21</v>
      </c>
      <c r="G39" s="11">
        <v>39.380000000000003</v>
      </c>
      <c r="H39" s="11">
        <v>27.759999999999998</v>
      </c>
      <c r="I39" s="11">
        <v>10.54</v>
      </c>
      <c r="J39" s="11">
        <v>12.18</v>
      </c>
      <c r="K39" s="11">
        <v>9.7100000000000009</v>
      </c>
      <c r="L39" s="11">
        <v>8.83</v>
      </c>
      <c r="M39" s="11">
        <v>0</v>
      </c>
      <c r="N39" s="11">
        <v>0</v>
      </c>
      <c r="O39" s="11">
        <v>0</v>
      </c>
      <c r="P39" s="11">
        <v>91.86</v>
      </c>
      <c r="Q39" s="11">
        <v>6.74</v>
      </c>
      <c r="R39" s="11">
        <v>30.660000000000004</v>
      </c>
      <c r="S39" s="11">
        <v>16</v>
      </c>
      <c r="T39" s="11">
        <v>10.1</v>
      </c>
      <c r="U39" s="11">
        <v>0</v>
      </c>
      <c r="V39" s="11">
        <v>0</v>
      </c>
      <c r="W39" s="11">
        <v>0</v>
      </c>
      <c r="X39" s="11">
        <v>21.09</v>
      </c>
      <c r="Y39" s="12">
        <f t="shared" si="0"/>
        <v>338.52000000000004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6836.0000000000018</v>
      </c>
      <c r="D40" s="15">
        <f t="shared" si="1"/>
        <v>3107.08</v>
      </c>
      <c r="E40" s="15">
        <f t="shared" si="1"/>
        <v>3515.18</v>
      </c>
      <c r="F40" s="15">
        <f t="shared" si="1"/>
        <v>2575.1600000000003</v>
      </c>
      <c r="G40" s="15">
        <f t="shared" si="1"/>
        <v>6416.489999999998</v>
      </c>
      <c r="H40" s="15">
        <f t="shared" si="1"/>
        <v>4373.630000000001</v>
      </c>
      <c r="I40" s="15">
        <f t="shared" si="1"/>
        <v>1596.54</v>
      </c>
      <c r="J40" s="15">
        <f t="shared" si="1"/>
        <v>2021.01</v>
      </c>
      <c r="K40" s="15">
        <f t="shared" si="1"/>
        <v>5530.17</v>
      </c>
      <c r="L40" s="15">
        <f t="shared" si="1"/>
        <v>3790.69</v>
      </c>
      <c r="M40" s="15">
        <f t="shared" si="1"/>
        <v>3748.4500000000007</v>
      </c>
      <c r="N40" s="15">
        <f t="shared" si="1"/>
        <v>769.7</v>
      </c>
      <c r="O40" s="15">
        <f t="shared" si="1"/>
        <v>231.78</v>
      </c>
      <c r="P40" s="15">
        <f t="shared" si="1"/>
        <v>9828.7300000000014</v>
      </c>
      <c r="Q40" s="15">
        <f t="shared" si="1"/>
        <v>1069.99</v>
      </c>
      <c r="R40" s="15">
        <f t="shared" si="1"/>
        <v>1646.9899999999998</v>
      </c>
      <c r="S40" s="15">
        <f t="shared" si="1"/>
        <v>415.59000000000003</v>
      </c>
      <c r="T40" s="15">
        <f t="shared" si="1"/>
        <v>3045.45</v>
      </c>
      <c r="U40" s="15">
        <f t="shared" si="1"/>
        <v>1755.8400000000001</v>
      </c>
      <c r="V40" s="15">
        <f t="shared" si="1"/>
        <v>1748.38</v>
      </c>
      <c r="W40" s="15">
        <f t="shared" si="1"/>
        <v>377.04000000000008</v>
      </c>
      <c r="X40" s="15">
        <f t="shared" si="1"/>
        <v>3012.0700000000006</v>
      </c>
      <c r="Y40" s="16">
        <f t="shared" si="1"/>
        <v>67411.959999999992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  <pageSetup orientation="portrait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6"/>
  <sheetViews>
    <sheetView workbookViewId="0">
      <selection activeCell="D41" sqref="D41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425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277</v>
      </c>
      <c r="C5" s="27"/>
      <c r="D5" s="27"/>
      <c r="E5" s="28" t="s">
        <v>264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12</v>
      </c>
      <c r="C8" s="30"/>
      <c r="D8" s="30"/>
      <c r="E8" s="28" t="s">
        <v>49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CW15" s="5"/>
    </row>
    <row r="16" spans="1:117" s="17" customFormat="1" ht="15.75" thickBot="1" x14ac:dyDescent="0.3">
      <c r="CW16" s="5"/>
    </row>
    <row r="17" spans="1:117" s="5" customFormat="1" ht="16.5" thickTop="1" thickBot="1" x14ac:dyDescent="0.3">
      <c r="A17" s="6" t="s">
        <v>277</v>
      </c>
      <c r="B17" s="7"/>
      <c r="C17" s="7" t="s">
        <v>33</v>
      </c>
      <c r="D17" s="7" t="s">
        <v>260</v>
      </c>
      <c r="E17" s="7" t="s">
        <v>261</v>
      </c>
      <c r="F17" s="7" t="s">
        <v>262</v>
      </c>
      <c r="G17" s="7" t="s">
        <v>45</v>
      </c>
      <c r="H17" s="7" t="s">
        <v>263</v>
      </c>
      <c r="I17" s="7" t="s">
        <v>264</v>
      </c>
      <c r="J17" s="7" t="s">
        <v>44</v>
      </c>
      <c r="K17" s="7" t="s">
        <v>265</v>
      </c>
      <c r="L17" s="7" t="s">
        <v>40</v>
      </c>
      <c r="M17" s="7" t="s">
        <v>266</v>
      </c>
      <c r="N17" s="8" t="s">
        <v>39</v>
      </c>
    </row>
    <row r="18" spans="1:117" ht="16.5" thickTop="1" thickBot="1" x14ac:dyDescent="0.3">
      <c r="A18" s="9" t="s">
        <v>267</v>
      </c>
      <c r="B18" s="10" t="s">
        <v>33</v>
      </c>
      <c r="C18" s="11">
        <v>3371</v>
      </c>
      <c r="D18" s="11">
        <v>20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2">
        <v>3391</v>
      </c>
      <c r="DM18" s="35"/>
    </row>
    <row r="19" spans="1:117" ht="16.5" thickTop="1" thickBot="1" x14ac:dyDescent="0.3">
      <c r="A19" s="9" t="s">
        <v>268</v>
      </c>
      <c r="B19" s="10" t="s">
        <v>260</v>
      </c>
      <c r="C19" s="11">
        <v>0</v>
      </c>
      <c r="D19" s="11">
        <v>2082</v>
      </c>
      <c r="E19" s="11">
        <v>0</v>
      </c>
      <c r="F19" s="11">
        <v>0</v>
      </c>
      <c r="G19" s="11">
        <v>0</v>
      </c>
      <c r="H19" s="11">
        <v>0</v>
      </c>
      <c r="I19" s="11">
        <v>14</v>
      </c>
      <c r="J19" s="11">
        <v>0</v>
      </c>
      <c r="K19" s="11">
        <v>0</v>
      </c>
      <c r="L19" s="11">
        <v>0</v>
      </c>
      <c r="M19" s="11">
        <v>0</v>
      </c>
      <c r="N19" s="12">
        <v>2096</v>
      </c>
      <c r="DM19" s="35"/>
    </row>
    <row r="20" spans="1:117" ht="16.5" thickTop="1" thickBot="1" x14ac:dyDescent="0.3">
      <c r="A20" s="9" t="s">
        <v>269</v>
      </c>
      <c r="B20" s="10" t="s">
        <v>261</v>
      </c>
      <c r="C20" s="11">
        <v>0</v>
      </c>
      <c r="D20" s="11">
        <v>0</v>
      </c>
      <c r="E20" s="11">
        <v>565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2">
        <v>565</v>
      </c>
      <c r="DM20" s="35"/>
    </row>
    <row r="21" spans="1:117" ht="16.5" thickTop="1" thickBot="1" x14ac:dyDescent="0.3">
      <c r="A21" s="9" t="s">
        <v>270</v>
      </c>
      <c r="B21" s="10" t="s">
        <v>262</v>
      </c>
      <c r="C21" s="11">
        <v>0</v>
      </c>
      <c r="D21" s="11">
        <v>0</v>
      </c>
      <c r="E21" s="11">
        <v>0</v>
      </c>
      <c r="F21" s="11">
        <v>13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2">
        <v>13</v>
      </c>
      <c r="DM21" s="35"/>
    </row>
    <row r="22" spans="1:117" ht="16.5" thickTop="1" thickBot="1" x14ac:dyDescent="0.3">
      <c r="A22" s="9" t="s">
        <v>271</v>
      </c>
      <c r="B22" s="10" t="s">
        <v>45</v>
      </c>
      <c r="C22" s="11">
        <v>0</v>
      </c>
      <c r="D22" s="11">
        <v>0</v>
      </c>
      <c r="E22" s="11">
        <v>0</v>
      </c>
      <c r="F22" s="11">
        <v>0</v>
      </c>
      <c r="G22" s="11">
        <v>13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2">
        <v>13</v>
      </c>
      <c r="DM22" s="35"/>
    </row>
    <row r="23" spans="1:117" ht="16.5" thickTop="1" thickBot="1" x14ac:dyDescent="0.3">
      <c r="A23" s="9" t="s">
        <v>272</v>
      </c>
      <c r="B23" s="10" t="s">
        <v>263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2">
        <v>0</v>
      </c>
      <c r="DM23" s="35"/>
    </row>
    <row r="24" spans="1:117" ht="16.5" thickTop="1" thickBot="1" x14ac:dyDescent="0.3">
      <c r="A24" s="9" t="s">
        <v>273</v>
      </c>
      <c r="B24" s="10" t="s">
        <v>264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194</v>
      </c>
      <c r="J24" s="11">
        <v>0</v>
      </c>
      <c r="K24" s="11">
        <v>0</v>
      </c>
      <c r="L24" s="11">
        <v>0</v>
      </c>
      <c r="M24" s="11">
        <v>0</v>
      </c>
      <c r="N24" s="12">
        <v>194</v>
      </c>
      <c r="DM24" s="35"/>
    </row>
    <row r="25" spans="1:117" ht="16.5" thickTop="1" thickBot="1" x14ac:dyDescent="0.3">
      <c r="A25" s="9" t="s">
        <v>274</v>
      </c>
      <c r="B25" s="10" t="s">
        <v>44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108</v>
      </c>
      <c r="K25" s="11">
        <v>0</v>
      </c>
      <c r="L25" s="11">
        <v>0</v>
      </c>
      <c r="M25" s="11">
        <v>0</v>
      </c>
      <c r="N25" s="12">
        <v>108</v>
      </c>
      <c r="DM25" s="35"/>
    </row>
    <row r="26" spans="1:117" ht="16.5" thickTop="1" thickBot="1" x14ac:dyDescent="0.3">
      <c r="A26" s="9" t="s">
        <v>275</v>
      </c>
      <c r="B26" s="10" t="s">
        <v>265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2">
        <v>0</v>
      </c>
      <c r="DM26" s="35"/>
    </row>
    <row r="27" spans="1:117" ht="16.5" thickTop="1" thickBot="1" x14ac:dyDescent="0.3">
      <c r="A27" s="9" t="s">
        <v>276</v>
      </c>
      <c r="B27" s="10" t="s">
        <v>40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41</v>
      </c>
      <c r="M27" s="11">
        <v>0</v>
      </c>
      <c r="N27" s="12">
        <v>41</v>
      </c>
      <c r="DM27" s="35"/>
    </row>
    <row r="28" spans="1:117" ht="16.5" thickTop="1" thickBot="1" x14ac:dyDescent="0.3">
      <c r="A28" s="65" t="s">
        <v>673</v>
      </c>
      <c r="B28" s="10" t="s">
        <v>266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2">
        <v>0</v>
      </c>
      <c r="DM28" s="35"/>
    </row>
    <row r="29" spans="1:117" ht="17.25" customHeight="1" thickTop="1" thickBot="1" x14ac:dyDescent="0.3">
      <c r="A29" s="13" t="s">
        <v>39</v>
      </c>
      <c r="B29" s="14"/>
      <c r="C29" s="15">
        <v>3371</v>
      </c>
      <c r="D29" s="15">
        <v>2102</v>
      </c>
      <c r="E29" s="15">
        <v>565</v>
      </c>
      <c r="F29" s="15">
        <v>13</v>
      </c>
      <c r="G29" s="15">
        <v>13</v>
      </c>
      <c r="H29" s="15">
        <v>0</v>
      </c>
      <c r="I29" s="15">
        <v>208</v>
      </c>
      <c r="J29" s="15">
        <v>108</v>
      </c>
      <c r="K29" s="15">
        <v>0</v>
      </c>
      <c r="L29" s="15">
        <v>41</v>
      </c>
      <c r="M29" s="15">
        <v>0</v>
      </c>
      <c r="N29" s="16">
        <v>6422</v>
      </c>
      <c r="DM29" s="35"/>
    </row>
    <row r="30" spans="1:117" ht="15.75" thickTop="1" x14ac:dyDescent="0.25">
      <c r="DM30" s="35"/>
    </row>
    <row r="31" spans="1:117" x14ac:dyDescent="0.25">
      <c r="A31" s="47" t="s">
        <v>62</v>
      </c>
      <c r="DM31" s="35"/>
    </row>
    <row r="32" spans="1:117" x14ac:dyDescent="0.25">
      <c r="A32" s="47" t="s">
        <v>647</v>
      </c>
      <c r="DM32" s="35"/>
    </row>
    <row r="33" spans="1:117" x14ac:dyDescent="0.25">
      <c r="A33" s="58" t="s">
        <v>644</v>
      </c>
      <c r="CW33" s="36"/>
      <c r="DM33" s="35"/>
    </row>
    <row r="34" spans="1:117" ht="14.45" x14ac:dyDescent="0.3">
      <c r="A34" s="58" t="s">
        <v>645</v>
      </c>
      <c r="DB34" s="36"/>
      <c r="DM34" s="35"/>
    </row>
    <row r="35" spans="1:117" ht="14.45" x14ac:dyDescent="0.3">
      <c r="CY35" s="36"/>
      <c r="DM35" s="35"/>
    </row>
    <row r="36" spans="1:117" ht="14.45" x14ac:dyDescent="0.3">
      <c r="CY36" s="36"/>
      <c r="DM36" s="35"/>
    </row>
    <row r="37" spans="1:117" ht="14.45" x14ac:dyDescent="0.3">
      <c r="CY37" s="36"/>
      <c r="DM37" s="35"/>
    </row>
    <row r="38" spans="1:117" ht="14.45" x14ac:dyDescent="0.3">
      <c r="CY38" s="36"/>
      <c r="DM38" s="35"/>
    </row>
    <row r="39" spans="1:117" x14ac:dyDescent="0.25">
      <c r="CY39" s="36"/>
      <c r="DM39" s="35"/>
    </row>
    <row r="40" spans="1:117" x14ac:dyDescent="0.25">
      <c r="CY40" s="36"/>
      <c r="DM40" s="35"/>
    </row>
    <row r="41" spans="1:117" x14ac:dyDescent="0.25">
      <c r="CY41" s="36"/>
      <c r="DM41" s="35"/>
    </row>
    <row r="42" spans="1:117" x14ac:dyDescent="0.25">
      <c r="CY42" s="36"/>
      <c r="DM42" s="35"/>
    </row>
    <row r="43" spans="1:117" x14ac:dyDescent="0.25">
      <c r="CY43" s="36"/>
      <c r="DM43" s="35"/>
    </row>
    <row r="44" spans="1:117" x14ac:dyDescent="0.25">
      <c r="CY44" s="36"/>
      <c r="DM44" s="35"/>
    </row>
    <row r="45" spans="1:117" x14ac:dyDescent="0.25">
      <c r="CY45" s="36"/>
      <c r="DM45" s="35"/>
    </row>
    <row r="46" spans="1:117" x14ac:dyDescent="0.25">
      <c r="CY46" s="36"/>
      <c r="DM46" s="35"/>
    </row>
  </sheetData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M46"/>
  <sheetViews>
    <sheetView workbookViewId="0">
      <selection activeCell="F26" sqref="F26"/>
    </sheetView>
  </sheetViews>
  <sheetFormatPr baseColWidth="10" defaultRowHeight="15" x14ac:dyDescent="0.25"/>
  <sheetData>
    <row r="4" spans="2:13" x14ac:dyDescent="0.25">
      <c r="B4" s="56">
        <f>SJXTO15T!Y40-MJXTO15T!N29</f>
        <v>-1.2223608791828156E-9</v>
      </c>
      <c r="C4" s="56">
        <f>SAXTO15T!Y40-MAXTO15T!N29</f>
        <v>-1.6007106751203537E-10</v>
      </c>
      <c r="D4" s="56">
        <f>SPXTO15T!Y40-MPXTO15T!N29</f>
        <v>0</v>
      </c>
      <c r="E4" s="56">
        <f>SHXTO15T!Y40-MHXTO15T!N29</f>
        <v>0</v>
      </c>
      <c r="J4" s="21" t="s">
        <v>597</v>
      </c>
      <c r="K4" s="21" t="s">
        <v>640</v>
      </c>
      <c r="L4" s="21" t="s">
        <v>641</v>
      </c>
      <c r="M4" s="21" t="s">
        <v>642</v>
      </c>
    </row>
    <row r="5" spans="2:13" x14ac:dyDescent="0.25">
      <c r="B5" s="56">
        <f>SJXMO15T!Y40-MJXMO15T!N29</f>
        <v>-2.2700987756252289E-9</v>
      </c>
      <c r="C5" s="2" t="s">
        <v>88</v>
      </c>
      <c r="D5" s="2" t="s">
        <v>89</v>
      </c>
      <c r="E5" s="2" t="s">
        <v>90</v>
      </c>
      <c r="J5" s="21" t="s">
        <v>598</v>
      </c>
      <c r="K5" s="21" t="s">
        <v>433</v>
      </c>
      <c r="L5" s="21" t="s">
        <v>434</v>
      </c>
      <c r="M5" s="21" t="s">
        <v>435</v>
      </c>
    </row>
    <row r="6" spans="2:13" x14ac:dyDescent="0.25">
      <c r="B6" s="56">
        <f>SJXAU15T!Y40-MJXAU15T!N29</f>
        <v>-1.7462298274040222E-9</v>
      </c>
      <c r="C6" s="2" t="s">
        <v>92</v>
      </c>
      <c r="D6" s="2" t="s">
        <v>93</v>
      </c>
      <c r="E6" s="2" t="s">
        <v>94</v>
      </c>
      <c r="J6" s="21" t="s">
        <v>599</v>
      </c>
      <c r="K6" s="21" t="s">
        <v>437</v>
      </c>
      <c r="L6" s="21" t="s">
        <v>438</v>
      </c>
      <c r="M6" s="21" t="s">
        <v>439</v>
      </c>
    </row>
    <row r="7" spans="2:13" x14ac:dyDescent="0.25">
      <c r="B7" s="56">
        <f>SJXCO15T!Y40-MJXCO15T!N29</f>
        <v>1.1059455573558807E-9</v>
      </c>
      <c r="C7" s="2" t="s">
        <v>96</v>
      </c>
      <c r="D7" s="2" t="s">
        <v>97</v>
      </c>
      <c r="E7" s="2" t="s">
        <v>98</v>
      </c>
      <c r="J7" s="21" t="s">
        <v>600</v>
      </c>
      <c r="K7" s="21" t="s">
        <v>441</v>
      </c>
      <c r="L7" s="21" t="s">
        <v>442</v>
      </c>
      <c r="M7" s="21" t="s">
        <v>443</v>
      </c>
    </row>
    <row r="8" spans="2:13" x14ac:dyDescent="0.25">
      <c r="B8" s="56">
        <f>SJXTC15T!Y40-MJXTC15T!N29</f>
        <v>0</v>
      </c>
      <c r="C8" s="2" t="s">
        <v>100</v>
      </c>
      <c r="D8" s="2" t="s">
        <v>101</v>
      </c>
      <c r="E8" s="2" t="s">
        <v>102</v>
      </c>
      <c r="J8" s="21" t="s">
        <v>601</v>
      </c>
      <c r="K8" s="21" t="s">
        <v>445</v>
      </c>
      <c r="L8" s="21" t="s">
        <v>446</v>
      </c>
      <c r="M8" s="21" t="s">
        <v>447</v>
      </c>
    </row>
    <row r="9" spans="2:13" x14ac:dyDescent="0.25">
      <c r="B9" s="56">
        <f>SJXBM15T!Y40-MJXBM15T!N29</f>
        <v>0</v>
      </c>
      <c r="C9" s="2"/>
      <c r="D9" s="2"/>
      <c r="E9" s="2"/>
      <c r="J9" s="21" t="s">
        <v>602</v>
      </c>
      <c r="K9" s="21"/>
      <c r="L9" s="21"/>
      <c r="M9" s="21"/>
    </row>
    <row r="10" spans="2:13" x14ac:dyDescent="0.25">
      <c r="B10" s="56">
        <f>SJXNM15T!Y40-MJXNM15T!N29</f>
        <v>0</v>
      </c>
      <c r="C10" s="2" t="s">
        <v>104</v>
      </c>
      <c r="D10" s="2" t="s">
        <v>105</v>
      </c>
      <c r="E10" s="2" t="s">
        <v>106</v>
      </c>
      <c r="J10" s="21" t="s">
        <v>603</v>
      </c>
      <c r="K10" s="21" t="s">
        <v>450</v>
      </c>
      <c r="L10" s="21" t="s">
        <v>451</v>
      </c>
      <c r="M10" s="21" t="s">
        <v>452</v>
      </c>
    </row>
    <row r="11" spans="2:13" x14ac:dyDescent="0.25">
      <c r="B11" s="56">
        <f>SJTTO15T!Y40-MJTTO15T!N29</f>
        <v>-1.1641532182693481E-10</v>
      </c>
      <c r="C11" s="2" t="s">
        <v>108</v>
      </c>
      <c r="D11" s="2" t="s">
        <v>109</v>
      </c>
      <c r="E11" s="2" t="s">
        <v>110</v>
      </c>
      <c r="J11" s="21" t="s">
        <v>604</v>
      </c>
      <c r="K11" s="21" t="s">
        <v>454</v>
      </c>
      <c r="L11" s="21" t="s">
        <v>455</v>
      </c>
      <c r="M11" s="21" t="s">
        <v>456</v>
      </c>
    </row>
    <row r="12" spans="2:13" x14ac:dyDescent="0.25">
      <c r="B12" s="56">
        <f>SJTMO15T!Y40-MJTMO15T!N29</f>
        <v>-6.5483618527650833E-11</v>
      </c>
      <c r="C12" s="2" t="s">
        <v>112</v>
      </c>
      <c r="D12" s="2" t="s">
        <v>113</v>
      </c>
      <c r="E12" s="2" t="s">
        <v>114</v>
      </c>
      <c r="J12" s="21" t="s">
        <v>605</v>
      </c>
      <c r="K12" s="21" t="s">
        <v>458</v>
      </c>
      <c r="L12" s="21" t="s">
        <v>459</v>
      </c>
      <c r="M12" s="21" t="s">
        <v>460</v>
      </c>
    </row>
    <row r="13" spans="2:13" x14ac:dyDescent="0.25">
      <c r="B13" s="56">
        <f>SJTAU15T!Y40-MJTAU15T!N29</f>
        <v>0</v>
      </c>
      <c r="C13" s="2" t="s">
        <v>116</v>
      </c>
      <c r="D13" s="2" t="s">
        <v>117</v>
      </c>
      <c r="E13" s="2" t="s">
        <v>118</v>
      </c>
      <c r="J13" s="21" t="s">
        <v>606</v>
      </c>
      <c r="K13" s="21" t="s">
        <v>462</v>
      </c>
      <c r="L13" s="21" t="s">
        <v>463</v>
      </c>
      <c r="M13" s="21" t="s">
        <v>464</v>
      </c>
    </row>
    <row r="14" spans="2:13" x14ac:dyDescent="0.25">
      <c r="B14" s="56">
        <f>SJTCO15T!Y40-MJTCO15T!N29</f>
        <v>-8.7311491370201111E-11</v>
      </c>
      <c r="C14" s="2" t="s">
        <v>120</v>
      </c>
      <c r="D14" s="2" t="s">
        <v>121</v>
      </c>
      <c r="E14" s="2" t="s">
        <v>122</v>
      </c>
      <c r="J14" s="21" t="s">
        <v>607</v>
      </c>
      <c r="K14" s="21" t="s">
        <v>466</v>
      </c>
      <c r="L14" s="21" t="s">
        <v>467</v>
      </c>
      <c r="M14" s="21" t="s">
        <v>468</v>
      </c>
    </row>
    <row r="15" spans="2:13" x14ac:dyDescent="0.25">
      <c r="B15" s="56">
        <f>SJTTC15T!Y40-MJTTC15T!N29</f>
        <v>0</v>
      </c>
      <c r="C15" s="2" t="s">
        <v>124</v>
      </c>
      <c r="D15" s="2" t="s">
        <v>125</v>
      </c>
      <c r="E15" s="2" t="s">
        <v>126</v>
      </c>
      <c r="J15" s="21" t="s">
        <v>608</v>
      </c>
      <c r="K15" s="21" t="s">
        <v>470</v>
      </c>
      <c r="L15" s="21" t="s">
        <v>471</v>
      </c>
      <c r="M15" s="21" t="s">
        <v>472</v>
      </c>
    </row>
    <row r="16" spans="2:13" x14ac:dyDescent="0.25">
      <c r="B16" s="56">
        <f>SJTNM15T!Y40-MJTNM15T!N29</f>
        <v>0</v>
      </c>
      <c r="C16" s="2" t="s">
        <v>128</v>
      </c>
      <c r="D16" s="2" t="s">
        <v>129</v>
      </c>
      <c r="E16" s="2" t="s">
        <v>130</v>
      </c>
      <c r="J16" s="21" t="s">
        <v>609</v>
      </c>
      <c r="K16" s="21" t="s">
        <v>474</v>
      </c>
      <c r="L16" s="21" t="s">
        <v>475</v>
      </c>
      <c r="M16" s="21" t="s">
        <v>476</v>
      </c>
    </row>
    <row r="17" spans="2:13" x14ac:dyDescent="0.25">
      <c r="B17" s="56">
        <f>SJETO15T!Y40-MJETO15T!N29</f>
        <v>0</v>
      </c>
      <c r="C17" s="2" t="s">
        <v>132</v>
      </c>
      <c r="D17" s="2" t="s">
        <v>133</v>
      </c>
      <c r="E17" s="2" t="s">
        <v>134</v>
      </c>
      <c r="J17" s="21" t="s">
        <v>610</v>
      </c>
      <c r="K17" s="21" t="s">
        <v>478</v>
      </c>
      <c r="L17" s="21" t="s">
        <v>479</v>
      </c>
      <c r="M17" s="21" t="s">
        <v>480</v>
      </c>
    </row>
    <row r="18" spans="2:13" x14ac:dyDescent="0.25">
      <c r="B18" s="56">
        <f>SJEMO15T!Y40-MJEMO15T!N29</f>
        <v>0</v>
      </c>
      <c r="C18" s="2" t="s">
        <v>136</v>
      </c>
      <c r="D18" s="2" t="s">
        <v>137</v>
      </c>
      <c r="E18" s="2" t="s">
        <v>138</v>
      </c>
      <c r="J18" s="21" t="s">
        <v>611</v>
      </c>
      <c r="K18" s="21" t="s">
        <v>482</v>
      </c>
      <c r="L18" s="21" t="s">
        <v>483</v>
      </c>
      <c r="M18" s="21" t="s">
        <v>484</v>
      </c>
    </row>
    <row r="19" spans="2:13" x14ac:dyDescent="0.25">
      <c r="B19" s="56">
        <f>SJEAU15T!Y40-MJEAU15T!N29</f>
        <v>0</v>
      </c>
      <c r="C19" s="2" t="s">
        <v>140</v>
      </c>
      <c r="D19" s="2" t="s">
        <v>141</v>
      </c>
      <c r="E19" s="2" t="s">
        <v>142</v>
      </c>
      <c r="J19" s="21" t="s">
        <v>612</v>
      </c>
      <c r="K19" s="21" t="s">
        <v>486</v>
      </c>
      <c r="L19" s="21" t="s">
        <v>487</v>
      </c>
      <c r="M19" s="21" t="s">
        <v>488</v>
      </c>
    </row>
    <row r="20" spans="2:13" x14ac:dyDescent="0.25">
      <c r="B20" s="56">
        <f>SJECO15T!Y40-MJECO15T!N29</f>
        <v>0</v>
      </c>
      <c r="C20" s="2" t="s">
        <v>144</v>
      </c>
      <c r="D20" s="2" t="s">
        <v>145</v>
      </c>
      <c r="E20" s="2" t="s">
        <v>146</v>
      </c>
      <c r="J20" s="21" t="s">
        <v>613</v>
      </c>
      <c r="K20" s="21" t="s">
        <v>490</v>
      </c>
      <c r="L20" s="21" t="s">
        <v>491</v>
      </c>
      <c r="M20" s="21" t="s">
        <v>492</v>
      </c>
    </row>
    <row r="21" spans="2:13" x14ac:dyDescent="0.25">
      <c r="B21" s="56">
        <f>SJETC15T!Y40-MJETC15T!N29</f>
        <v>0</v>
      </c>
      <c r="C21" s="2" t="s">
        <v>148</v>
      </c>
      <c r="D21" s="2" t="s">
        <v>149</v>
      </c>
      <c r="E21" s="2" t="s">
        <v>150</v>
      </c>
      <c r="J21" s="21" t="s">
        <v>614</v>
      </c>
      <c r="K21" s="21" t="s">
        <v>494</v>
      </c>
      <c r="L21" s="21" t="s">
        <v>495</v>
      </c>
      <c r="M21" s="21" t="s">
        <v>496</v>
      </c>
    </row>
    <row r="22" spans="2:13" x14ac:dyDescent="0.25">
      <c r="B22" s="56">
        <f>SJENM15T!Y40-MJENM15T!N29</f>
        <v>0</v>
      </c>
      <c r="C22" s="2" t="s">
        <v>152</v>
      </c>
      <c r="D22" s="2" t="s">
        <v>153</v>
      </c>
      <c r="E22" s="2" t="s">
        <v>154</v>
      </c>
      <c r="J22" s="21" t="s">
        <v>615</v>
      </c>
      <c r="K22" s="21" t="s">
        <v>498</v>
      </c>
      <c r="L22" s="21" t="s">
        <v>499</v>
      </c>
      <c r="M22" s="21" t="s">
        <v>500</v>
      </c>
    </row>
    <row r="23" spans="2:13" x14ac:dyDescent="0.25">
      <c r="B23" s="56">
        <f>SJLTO15T!Y40-MJLTO15T!N29</f>
        <v>0</v>
      </c>
      <c r="C23" s="2" t="s">
        <v>156</v>
      </c>
      <c r="D23" s="2" t="s">
        <v>157</v>
      </c>
      <c r="E23" s="2" t="s">
        <v>158</v>
      </c>
      <c r="J23" s="21" t="s">
        <v>616</v>
      </c>
      <c r="K23" s="21" t="s">
        <v>502</v>
      </c>
      <c r="L23" s="21" t="s">
        <v>503</v>
      </c>
      <c r="M23" s="21" t="s">
        <v>504</v>
      </c>
    </row>
    <row r="24" spans="2:13" x14ac:dyDescent="0.25">
      <c r="B24" s="56">
        <f>SJLMO15T!Y40-MJLMO15T!N29</f>
        <v>0</v>
      </c>
      <c r="C24" s="2" t="s">
        <v>160</v>
      </c>
      <c r="D24" s="2" t="s">
        <v>161</v>
      </c>
      <c r="E24" s="2" t="s">
        <v>162</v>
      </c>
      <c r="J24" s="21" t="s">
        <v>617</v>
      </c>
      <c r="K24" s="21" t="s">
        <v>506</v>
      </c>
      <c r="L24" s="21" t="s">
        <v>507</v>
      </c>
      <c r="M24" s="21" t="s">
        <v>508</v>
      </c>
    </row>
    <row r="25" spans="2:13" x14ac:dyDescent="0.25">
      <c r="B25" s="56">
        <f>SJLAU15T!Y40-MJLAU15T!N29</f>
        <v>0</v>
      </c>
      <c r="C25" s="2" t="s">
        <v>164</v>
      </c>
      <c r="D25" s="2" t="s">
        <v>165</v>
      </c>
      <c r="E25" s="2" t="s">
        <v>166</v>
      </c>
      <c r="J25" s="21" t="s">
        <v>618</v>
      </c>
      <c r="K25" s="21" t="s">
        <v>510</v>
      </c>
      <c r="L25" s="21" t="s">
        <v>511</v>
      </c>
      <c r="M25" s="21" t="s">
        <v>512</v>
      </c>
    </row>
    <row r="26" spans="2:13" x14ac:dyDescent="0.25">
      <c r="B26" s="56">
        <f>SJLCO15T!Y40-MJLCO15T!N29</f>
        <v>0</v>
      </c>
      <c r="C26" s="2" t="s">
        <v>168</v>
      </c>
      <c r="D26" s="2" t="s">
        <v>169</v>
      </c>
      <c r="E26" s="2" t="s">
        <v>170</v>
      </c>
      <c r="J26" s="21" t="s">
        <v>619</v>
      </c>
      <c r="K26" s="21" t="s">
        <v>514</v>
      </c>
      <c r="L26" s="21" t="s">
        <v>515</v>
      </c>
      <c r="M26" s="21" t="s">
        <v>516</v>
      </c>
    </row>
    <row r="27" spans="2:13" x14ac:dyDescent="0.25">
      <c r="B27" s="56">
        <f>SJLTC15T!Y40-MJLTC15T!N29</f>
        <v>0</v>
      </c>
      <c r="C27" s="2" t="s">
        <v>172</v>
      </c>
      <c r="D27" s="2" t="s">
        <v>173</v>
      </c>
      <c r="E27" s="2" t="s">
        <v>174</v>
      </c>
      <c r="J27" s="21" t="s">
        <v>620</v>
      </c>
      <c r="K27" s="21" t="s">
        <v>518</v>
      </c>
      <c r="L27" s="21" t="s">
        <v>519</v>
      </c>
      <c r="M27" s="21" t="s">
        <v>520</v>
      </c>
    </row>
    <row r="28" spans="2:13" x14ac:dyDescent="0.25">
      <c r="B28" s="56">
        <f>SJLNM15T!Y40-MJLNM15T!N29</f>
        <v>0</v>
      </c>
      <c r="C28" s="2" t="s">
        <v>176</v>
      </c>
      <c r="D28" s="2" t="s">
        <v>177</v>
      </c>
      <c r="E28" s="2" t="s">
        <v>178</v>
      </c>
      <c r="J28" s="21" t="s">
        <v>621</v>
      </c>
      <c r="K28" s="21" t="s">
        <v>522</v>
      </c>
      <c r="L28" s="21" t="s">
        <v>523</v>
      </c>
      <c r="M28" s="21" t="s">
        <v>524</v>
      </c>
    </row>
    <row r="29" spans="2:13" x14ac:dyDescent="0.25">
      <c r="B29" s="56">
        <f>SJMTO15T!Y40-MJMTO15T!N29</f>
        <v>0</v>
      </c>
      <c r="C29" s="2" t="s">
        <v>180</v>
      </c>
      <c r="D29" s="2" t="s">
        <v>181</v>
      </c>
      <c r="E29" s="2" t="s">
        <v>182</v>
      </c>
      <c r="J29" s="21" t="s">
        <v>622</v>
      </c>
      <c r="K29" s="21" t="s">
        <v>526</v>
      </c>
      <c r="L29" s="21" t="s">
        <v>527</v>
      </c>
      <c r="M29" s="21" t="s">
        <v>528</v>
      </c>
    </row>
    <row r="30" spans="2:13" x14ac:dyDescent="0.25">
      <c r="B30" s="56">
        <f>SJMMO15T!Y40-MJMMO15T!N29</f>
        <v>0</v>
      </c>
      <c r="C30" s="2" t="s">
        <v>184</v>
      </c>
      <c r="D30" s="2" t="s">
        <v>185</v>
      </c>
      <c r="E30" s="2" t="s">
        <v>186</v>
      </c>
      <c r="J30" s="21" t="s">
        <v>623</v>
      </c>
      <c r="K30" s="21" t="s">
        <v>530</v>
      </c>
      <c r="L30" s="21" t="s">
        <v>531</v>
      </c>
      <c r="M30" s="21" t="s">
        <v>532</v>
      </c>
    </row>
    <row r="31" spans="2:13" x14ac:dyDescent="0.25">
      <c r="B31" s="56">
        <f>SJMAU15T!Y40-MJMAU15T!N29</f>
        <v>0</v>
      </c>
      <c r="C31" s="2" t="s">
        <v>188</v>
      </c>
      <c r="D31" s="2" t="s">
        <v>189</v>
      </c>
      <c r="E31" s="2" t="s">
        <v>190</v>
      </c>
      <c r="J31" s="21" t="s">
        <v>624</v>
      </c>
      <c r="K31" s="21" t="s">
        <v>534</v>
      </c>
      <c r="L31" s="21" t="s">
        <v>535</v>
      </c>
      <c r="M31" s="21" t="s">
        <v>536</v>
      </c>
    </row>
    <row r="32" spans="2:13" x14ac:dyDescent="0.25">
      <c r="B32" s="56">
        <f>SJMCO15T!Y40-MJMCO15T!N29</f>
        <v>1.1641532182693481E-10</v>
      </c>
      <c r="C32" s="2" t="s">
        <v>192</v>
      </c>
      <c r="D32" s="2" t="s">
        <v>193</v>
      </c>
      <c r="E32" s="2" t="s">
        <v>194</v>
      </c>
      <c r="J32" s="21" t="s">
        <v>625</v>
      </c>
      <c r="K32" s="21" t="s">
        <v>538</v>
      </c>
      <c r="L32" s="21" t="s">
        <v>539</v>
      </c>
      <c r="M32" s="21" t="s">
        <v>540</v>
      </c>
    </row>
    <row r="33" spans="2:13" ht="14.45" x14ac:dyDescent="0.3">
      <c r="B33" s="56">
        <f>SJMTC15T!Y40-MJMTC15T!N29</f>
        <v>0</v>
      </c>
      <c r="C33" s="2" t="s">
        <v>196</v>
      </c>
      <c r="D33" s="2" t="s">
        <v>197</v>
      </c>
      <c r="E33" s="2" t="s">
        <v>198</v>
      </c>
      <c r="J33" s="21" t="s">
        <v>626</v>
      </c>
      <c r="K33" s="21" t="s">
        <v>542</v>
      </c>
      <c r="L33" s="21" t="s">
        <v>543</v>
      </c>
      <c r="M33" s="21" t="s">
        <v>544</v>
      </c>
    </row>
    <row r="34" spans="2:13" ht="14.45" x14ac:dyDescent="0.3">
      <c r="B34" s="56">
        <f>SJMNM15T!Y40-MJMNM15T!N29</f>
        <v>0</v>
      </c>
      <c r="C34" s="2" t="s">
        <v>200</v>
      </c>
      <c r="D34" s="2" t="s">
        <v>201</v>
      </c>
      <c r="E34" s="2" t="s">
        <v>202</v>
      </c>
      <c r="J34" s="21" t="s">
        <v>627</v>
      </c>
      <c r="K34" s="21" t="s">
        <v>546</v>
      </c>
      <c r="L34" s="21" t="s">
        <v>547</v>
      </c>
      <c r="M34" s="21" t="s">
        <v>548</v>
      </c>
    </row>
    <row r="35" spans="2:13" ht="14.45" x14ac:dyDescent="0.3">
      <c r="B35" s="56">
        <f>SJATO15T!Y40-MJATO15T!N29</f>
        <v>0</v>
      </c>
      <c r="C35" s="2" t="s">
        <v>204</v>
      </c>
      <c r="D35" s="2" t="s">
        <v>205</v>
      </c>
      <c r="E35" s="2" t="s">
        <v>206</v>
      </c>
      <c r="J35" s="21" t="s">
        <v>628</v>
      </c>
      <c r="K35" s="21" t="s">
        <v>550</v>
      </c>
      <c r="L35" s="21" t="s">
        <v>551</v>
      </c>
      <c r="M35" s="21" t="s">
        <v>552</v>
      </c>
    </row>
    <row r="36" spans="2:13" ht="14.45" x14ac:dyDescent="0.3">
      <c r="B36" s="56">
        <f>SJAMO15T!Y40-MJAMO15T!N29</f>
        <v>0</v>
      </c>
      <c r="C36" s="2" t="s">
        <v>208</v>
      </c>
      <c r="D36" s="2" t="s">
        <v>209</v>
      </c>
      <c r="E36" s="2" t="s">
        <v>210</v>
      </c>
      <c r="J36" s="21" t="s">
        <v>629</v>
      </c>
      <c r="K36" s="21" t="s">
        <v>554</v>
      </c>
      <c r="L36" s="21" t="s">
        <v>555</v>
      </c>
      <c r="M36" s="21" t="s">
        <v>556</v>
      </c>
    </row>
    <row r="37" spans="2:13" ht="14.45" x14ac:dyDescent="0.3">
      <c r="B37" s="56">
        <f>SJAAU15T!Y40-MJAAU15T!N29</f>
        <v>0</v>
      </c>
      <c r="C37" s="2" t="s">
        <v>212</v>
      </c>
      <c r="D37" s="2" t="s">
        <v>213</v>
      </c>
      <c r="E37" s="2" t="s">
        <v>214</v>
      </c>
      <c r="J37" s="21" t="s">
        <v>630</v>
      </c>
      <c r="K37" s="21" t="s">
        <v>558</v>
      </c>
      <c r="L37" s="21" t="s">
        <v>559</v>
      </c>
      <c r="M37" s="21" t="s">
        <v>560</v>
      </c>
    </row>
    <row r="38" spans="2:13" ht="14.45" x14ac:dyDescent="0.3">
      <c r="B38" s="56">
        <f>SJACO15T!Y40-MJACO15T!N29</f>
        <v>0</v>
      </c>
      <c r="C38" s="2" t="s">
        <v>216</v>
      </c>
      <c r="D38" s="2" t="s">
        <v>217</v>
      </c>
      <c r="E38" s="2" t="s">
        <v>218</v>
      </c>
      <c r="J38" s="21" t="s">
        <v>631</v>
      </c>
      <c r="K38" s="21" t="s">
        <v>562</v>
      </c>
      <c r="L38" s="21" t="s">
        <v>563</v>
      </c>
      <c r="M38" s="21" t="s">
        <v>564</v>
      </c>
    </row>
    <row r="39" spans="2:13" x14ac:dyDescent="0.25">
      <c r="B39" s="56">
        <f>SJATC15T!Y40-MJATC15T!N29</f>
        <v>0</v>
      </c>
      <c r="C39" s="2" t="s">
        <v>220</v>
      </c>
      <c r="D39" s="2" t="s">
        <v>221</v>
      </c>
      <c r="E39" s="2" t="s">
        <v>222</v>
      </c>
      <c r="J39" s="21" t="s">
        <v>632</v>
      </c>
      <c r="K39" s="21" t="s">
        <v>566</v>
      </c>
      <c r="L39" s="21" t="s">
        <v>567</v>
      </c>
      <c r="M39" s="21" t="s">
        <v>568</v>
      </c>
    </row>
    <row r="40" spans="2:13" x14ac:dyDescent="0.25">
      <c r="B40" s="56">
        <f>SJANM15T!Y40-MJANM15T!N29</f>
        <v>0</v>
      </c>
      <c r="C40" s="2" t="s">
        <v>224</v>
      </c>
      <c r="D40" s="2" t="s">
        <v>225</v>
      </c>
      <c r="E40" s="2" t="s">
        <v>226</v>
      </c>
      <c r="J40" s="21" t="s">
        <v>633</v>
      </c>
      <c r="K40" s="21" t="s">
        <v>570</v>
      </c>
      <c r="L40" s="21" t="s">
        <v>571</v>
      </c>
      <c r="M40" s="21" t="s">
        <v>572</v>
      </c>
    </row>
    <row r="41" spans="2:13" x14ac:dyDescent="0.25">
      <c r="B41" s="56">
        <f>SJNTO15T!Y40-MJNTO15T!N29</f>
        <v>5.5297277867794037E-10</v>
      </c>
      <c r="C41" s="2" t="s">
        <v>228</v>
      </c>
      <c r="D41" s="2" t="s">
        <v>229</v>
      </c>
      <c r="E41" s="2" t="s">
        <v>230</v>
      </c>
      <c r="J41" s="21" t="s">
        <v>634</v>
      </c>
      <c r="K41" s="21" t="s">
        <v>574</v>
      </c>
      <c r="L41" s="21" t="s">
        <v>575</v>
      </c>
      <c r="M41" s="21" t="s">
        <v>576</v>
      </c>
    </row>
    <row r="42" spans="2:13" x14ac:dyDescent="0.25">
      <c r="B42" s="56">
        <f>SJNMO15T!Y40-MJNMO15T!N29</f>
        <v>3.2014213502407074E-10</v>
      </c>
      <c r="C42" s="2" t="s">
        <v>232</v>
      </c>
      <c r="D42" s="2" t="s">
        <v>233</v>
      </c>
      <c r="E42" s="2" t="s">
        <v>234</v>
      </c>
      <c r="J42" s="21" t="s">
        <v>635</v>
      </c>
      <c r="K42" s="21" t="s">
        <v>578</v>
      </c>
      <c r="L42" s="21" t="s">
        <v>579</v>
      </c>
      <c r="M42" s="21" t="s">
        <v>580</v>
      </c>
    </row>
    <row r="43" spans="2:13" x14ac:dyDescent="0.25">
      <c r="B43" s="56">
        <f>SJNAU15T!Y40-MJNAU15T!N29</f>
        <v>0</v>
      </c>
      <c r="C43" s="2" t="s">
        <v>236</v>
      </c>
      <c r="D43" s="2" t="s">
        <v>237</v>
      </c>
      <c r="E43" s="2" t="s">
        <v>238</v>
      </c>
      <c r="J43" s="21" t="s">
        <v>636</v>
      </c>
      <c r="K43" s="21" t="s">
        <v>582</v>
      </c>
      <c r="L43" s="21" t="s">
        <v>583</v>
      </c>
      <c r="M43" s="21" t="s">
        <v>584</v>
      </c>
    </row>
    <row r="44" spans="2:13" x14ac:dyDescent="0.25">
      <c r="B44" s="56">
        <f>SJNCO15T!Y40-MJNCO15T!N29</f>
        <v>0</v>
      </c>
      <c r="C44" s="2" t="s">
        <v>240</v>
      </c>
      <c r="D44" s="2" t="s">
        <v>241</v>
      </c>
      <c r="E44" s="2" t="s">
        <v>242</v>
      </c>
      <c r="J44" s="21" t="s">
        <v>637</v>
      </c>
      <c r="K44" s="21" t="s">
        <v>586</v>
      </c>
      <c r="L44" s="21" t="s">
        <v>587</v>
      </c>
      <c r="M44" s="21" t="s">
        <v>588</v>
      </c>
    </row>
    <row r="45" spans="2:13" x14ac:dyDescent="0.25">
      <c r="B45" s="56">
        <f>SJNTC15T!Y40-MJNTC15T!N29</f>
        <v>0</v>
      </c>
      <c r="C45" s="2" t="s">
        <v>244</v>
      </c>
      <c r="D45" s="2" t="s">
        <v>245</v>
      </c>
      <c r="E45" s="2" t="s">
        <v>82</v>
      </c>
      <c r="J45" s="21" t="s">
        <v>638</v>
      </c>
      <c r="K45" s="21" t="s">
        <v>590</v>
      </c>
      <c r="L45" s="21" t="s">
        <v>591</v>
      </c>
      <c r="M45" s="21" t="s">
        <v>592</v>
      </c>
    </row>
    <row r="46" spans="2:13" x14ac:dyDescent="0.25">
      <c r="B46" s="56">
        <f>SJNNM15T!Y40-MJNNM15T!N29</f>
        <v>0</v>
      </c>
      <c r="C46" s="2" t="s">
        <v>247</v>
      </c>
      <c r="D46" s="2" t="s">
        <v>248</v>
      </c>
      <c r="E46" s="2" t="s">
        <v>249</v>
      </c>
      <c r="J46" s="21" t="s">
        <v>639</v>
      </c>
      <c r="K46" s="21" t="s">
        <v>594</v>
      </c>
      <c r="L46" s="21" t="s">
        <v>595</v>
      </c>
      <c r="M46" s="21" t="s">
        <v>596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648.97999999999979</v>
      </c>
      <c r="D18" s="11">
        <v>70.88</v>
      </c>
      <c r="E18" s="11">
        <v>162.86999999999998</v>
      </c>
      <c r="F18" s="11">
        <v>35.69</v>
      </c>
      <c r="G18" s="11">
        <v>377.09000000000003</v>
      </c>
      <c r="H18" s="11">
        <v>43.2</v>
      </c>
      <c r="I18" s="11">
        <v>41.269999999999996</v>
      </c>
      <c r="J18" s="11">
        <v>22.22</v>
      </c>
      <c r="K18" s="11">
        <v>75.220000000000013</v>
      </c>
      <c r="L18" s="11">
        <v>66.010000000000005</v>
      </c>
      <c r="M18" s="11">
        <v>56.44</v>
      </c>
      <c r="N18" s="11">
        <v>3.92</v>
      </c>
      <c r="O18" s="11">
        <v>0</v>
      </c>
      <c r="P18" s="11">
        <v>254.72</v>
      </c>
      <c r="Q18" s="11">
        <v>104.21</v>
      </c>
      <c r="R18" s="11">
        <v>56.059999999999995</v>
      </c>
      <c r="S18" s="11">
        <v>0</v>
      </c>
      <c r="T18" s="11">
        <v>40.380000000000003</v>
      </c>
      <c r="U18" s="11">
        <v>13.68</v>
      </c>
      <c r="V18" s="11">
        <v>37.07</v>
      </c>
      <c r="W18" s="11">
        <v>7.4</v>
      </c>
      <c r="X18" s="11">
        <v>107.25</v>
      </c>
      <c r="Y18" s="12">
        <f t="shared" ref="Y18:Y39" si="0">SUM(C18:X18)</f>
        <v>2224.56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129.08999999999997</v>
      </c>
      <c r="D19" s="11">
        <v>164.96999999999994</v>
      </c>
      <c r="E19" s="11">
        <v>101.50000000000001</v>
      </c>
      <c r="F19" s="11">
        <v>55.65</v>
      </c>
      <c r="G19" s="11">
        <v>112.91</v>
      </c>
      <c r="H19" s="11">
        <v>60.000000000000007</v>
      </c>
      <c r="I19" s="11">
        <v>17.52</v>
      </c>
      <c r="J19" s="11">
        <v>26.849999999999998</v>
      </c>
      <c r="K19" s="11">
        <v>63.390000000000008</v>
      </c>
      <c r="L19" s="11">
        <v>42.800000000000004</v>
      </c>
      <c r="M19" s="11">
        <v>35.76</v>
      </c>
      <c r="N19" s="11">
        <v>0</v>
      </c>
      <c r="O19" s="11">
        <v>0</v>
      </c>
      <c r="P19" s="11">
        <v>165.89999999999998</v>
      </c>
      <c r="Q19" s="11">
        <v>8.61</v>
      </c>
      <c r="R19" s="11">
        <v>54.31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52.010000000000005</v>
      </c>
      <c r="Y19" s="12">
        <f t="shared" si="0"/>
        <v>1122.5099999999998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298.94000000000011</v>
      </c>
      <c r="D20" s="11">
        <v>117.52000000000001</v>
      </c>
      <c r="E20" s="11">
        <v>301.52999999999997</v>
      </c>
      <c r="F20" s="11">
        <v>64.569999999999993</v>
      </c>
      <c r="G20" s="11">
        <v>238.73000000000002</v>
      </c>
      <c r="H20" s="11">
        <v>116.98</v>
      </c>
      <c r="I20" s="11">
        <v>5.47</v>
      </c>
      <c r="J20" s="11">
        <v>4.46</v>
      </c>
      <c r="K20" s="11">
        <v>54.58</v>
      </c>
      <c r="L20" s="11">
        <v>57.88</v>
      </c>
      <c r="M20" s="11">
        <v>21.380000000000003</v>
      </c>
      <c r="N20" s="11">
        <v>0</v>
      </c>
      <c r="O20" s="11">
        <v>0</v>
      </c>
      <c r="P20" s="11">
        <v>237.23</v>
      </c>
      <c r="Q20" s="11">
        <v>61.370000000000005</v>
      </c>
      <c r="R20" s="11">
        <v>54.769999999999996</v>
      </c>
      <c r="S20" s="11">
        <v>0</v>
      </c>
      <c r="T20" s="11">
        <v>10.18</v>
      </c>
      <c r="U20" s="11">
        <v>37.839999999999996</v>
      </c>
      <c r="V20" s="11">
        <v>7.31</v>
      </c>
      <c r="W20" s="11">
        <v>0</v>
      </c>
      <c r="X20" s="11">
        <v>57.639999999999993</v>
      </c>
      <c r="Y20" s="12">
        <f t="shared" si="0"/>
        <v>1748.3800000000003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247.01000000000008</v>
      </c>
      <c r="D21" s="11">
        <v>103.28</v>
      </c>
      <c r="E21" s="11">
        <v>71.849999999999994</v>
      </c>
      <c r="F21" s="11">
        <v>239.96999999999997</v>
      </c>
      <c r="G21" s="11">
        <v>213.74999999999997</v>
      </c>
      <c r="H21" s="11">
        <v>146.09</v>
      </c>
      <c r="I21" s="11">
        <v>32.909999999999997</v>
      </c>
      <c r="J21" s="11">
        <v>35.369999999999997</v>
      </c>
      <c r="K21" s="11">
        <v>109.74000000000002</v>
      </c>
      <c r="L21" s="11">
        <v>24.25</v>
      </c>
      <c r="M21" s="11">
        <v>43.6</v>
      </c>
      <c r="N21" s="11">
        <v>0</v>
      </c>
      <c r="O21" s="11">
        <v>9.18</v>
      </c>
      <c r="P21" s="11">
        <v>355.98000000000013</v>
      </c>
      <c r="Q21" s="11">
        <v>7.4</v>
      </c>
      <c r="R21" s="11">
        <v>30.169999999999995</v>
      </c>
      <c r="S21" s="11">
        <v>0</v>
      </c>
      <c r="T21" s="11">
        <v>60.440000000000005</v>
      </c>
      <c r="U21" s="11">
        <v>9.83</v>
      </c>
      <c r="V21" s="11">
        <v>47.54</v>
      </c>
      <c r="W21" s="11">
        <v>2.67</v>
      </c>
      <c r="X21" s="11">
        <v>78.59</v>
      </c>
      <c r="Y21" s="12">
        <f t="shared" si="0"/>
        <v>1869.6200000000001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285.43000000000006</v>
      </c>
      <c r="D22" s="11">
        <v>95.42</v>
      </c>
      <c r="E22" s="11">
        <v>154.91999999999999</v>
      </c>
      <c r="F22" s="11">
        <v>135.04</v>
      </c>
      <c r="G22" s="11">
        <v>366.28999999999991</v>
      </c>
      <c r="H22" s="11">
        <v>70.08</v>
      </c>
      <c r="I22" s="11">
        <v>21.509999999999998</v>
      </c>
      <c r="J22" s="11">
        <v>7.9399999999999995</v>
      </c>
      <c r="K22" s="11">
        <v>32.130000000000003</v>
      </c>
      <c r="L22" s="11">
        <v>52.99</v>
      </c>
      <c r="M22" s="11">
        <v>51.24</v>
      </c>
      <c r="N22" s="11">
        <v>54.080000000000005</v>
      </c>
      <c r="O22" s="11">
        <v>0</v>
      </c>
      <c r="P22" s="11">
        <v>179.35000000000002</v>
      </c>
      <c r="Q22" s="11">
        <v>48.58</v>
      </c>
      <c r="R22" s="11">
        <v>25.54</v>
      </c>
      <c r="S22" s="11">
        <v>0</v>
      </c>
      <c r="T22" s="11">
        <v>13.25</v>
      </c>
      <c r="U22" s="11">
        <v>21.71</v>
      </c>
      <c r="V22" s="11">
        <v>0</v>
      </c>
      <c r="W22" s="11">
        <v>0</v>
      </c>
      <c r="X22" s="11">
        <v>95.07</v>
      </c>
      <c r="Y22" s="12">
        <f t="shared" si="0"/>
        <v>1710.57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412.80999999999995</v>
      </c>
      <c r="D23" s="11">
        <v>88.37</v>
      </c>
      <c r="E23" s="11">
        <v>62.52000000000001</v>
      </c>
      <c r="F23" s="11">
        <v>133.73999999999998</v>
      </c>
      <c r="G23" s="11">
        <v>269.52</v>
      </c>
      <c r="H23" s="11">
        <v>315.33999999999997</v>
      </c>
      <c r="I23" s="11">
        <v>29.769999999999996</v>
      </c>
      <c r="J23" s="11">
        <v>105.69999999999999</v>
      </c>
      <c r="K23" s="11">
        <v>192.56</v>
      </c>
      <c r="L23" s="11">
        <v>102.75999999999999</v>
      </c>
      <c r="M23" s="11">
        <v>91.22999999999999</v>
      </c>
      <c r="N23" s="11">
        <v>8.48</v>
      </c>
      <c r="O23" s="11">
        <v>0</v>
      </c>
      <c r="P23" s="11">
        <v>401.83</v>
      </c>
      <c r="Q23" s="11">
        <v>29.71</v>
      </c>
      <c r="R23" s="11">
        <v>31.049999999999997</v>
      </c>
      <c r="S23" s="11">
        <v>12.93</v>
      </c>
      <c r="T23" s="11">
        <v>8.48</v>
      </c>
      <c r="U23" s="11">
        <v>0</v>
      </c>
      <c r="V23" s="11">
        <v>21.18</v>
      </c>
      <c r="W23" s="11">
        <v>0</v>
      </c>
      <c r="X23" s="11">
        <v>65.649999999999991</v>
      </c>
      <c r="Y23" s="12">
        <f t="shared" si="0"/>
        <v>2383.63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162.1</v>
      </c>
      <c r="D24" s="11">
        <v>48.05</v>
      </c>
      <c r="E24" s="11">
        <v>56.76</v>
      </c>
      <c r="F24" s="11">
        <v>53.569999999999993</v>
      </c>
      <c r="G24" s="11">
        <v>127.10999999999999</v>
      </c>
      <c r="H24" s="11">
        <v>197.79999999999998</v>
      </c>
      <c r="I24" s="11">
        <v>226.2</v>
      </c>
      <c r="J24" s="11">
        <v>80.55</v>
      </c>
      <c r="K24" s="11">
        <v>198.51000000000002</v>
      </c>
      <c r="L24" s="11">
        <v>42.97999999999999</v>
      </c>
      <c r="M24" s="11">
        <v>66.84</v>
      </c>
      <c r="N24" s="11">
        <v>27.34</v>
      </c>
      <c r="O24" s="11">
        <v>0</v>
      </c>
      <c r="P24" s="11">
        <v>326.38</v>
      </c>
      <c r="Q24" s="11">
        <v>29.34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0</v>
      </c>
      <c r="X24" s="11">
        <v>86.210000000000008</v>
      </c>
      <c r="Y24" s="12">
        <f t="shared" si="0"/>
        <v>1809.9499999999996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141.88999999999999</v>
      </c>
      <c r="D25" s="11">
        <v>8.1199999999999992</v>
      </c>
      <c r="E25" s="11">
        <v>54.25</v>
      </c>
      <c r="F25" s="11">
        <v>24.009999999999998</v>
      </c>
      <c r="G25" s="11">
        <v>144.13999999999996</v>
      </c>
      <c r="H25" s="11">
        <v>303.02000000000004</v>
      </c>
      <c r="I25" s="11">
        <v>70.75</v>
      </c>
      <c r="J25" s="11">
        <v>193.22</v>
      </c>
      <c r="K25" s="11">
        <v>206.61999999999995</v>
      </c>
      <c r="L25" s="11">
        <v>251.7</v>
      </c>
      <c r="M25" s="11">
        <v>225.72</v>
      </c>
      <c r="N25" s="11">
        <v>51.19</v>
      </c>
      <c r="O25" s="11">
        <v>11.53</v>
      </c>
      <c r="P25" s="11">
        <v>178.48999999999998</v>
      </c>
      <c r="Q25" s="11">
        <v>0</v>
      </c>
      <c r="R25" s="11">
        <v>8.36</v>
      </c>
      <c r="S25" s="11">
        <v>0</v>
      </c>
      <c r="T25" s="11">
        <v>64.17</v>
      </c>
      <c r="U25" s="11">
        <v>7.14</v>
      </c>
      <c r="V25" s="11">
        <v>13.43</v>
      </c>
      <c r="W25" s="11">
        <v>9.17</v>
      </c>
      <c r="X25" s="11">
        <v>189.79000000000002</v>
      </c>
      <c r="Y25" s="12">
        <f t="shared" si="0"/>
        <v>2156.7100000000005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231.31999999999996</v>
      </c>
      <c r="D26" s="11">
        <v>82.85</v>
      </c>
      <c r="E26" s="11">
        <v>57.739999999999995</v>
      </c>
      <c r="F26" s="11">
        <v>55.03</v>
      </c>
      <c r="G26" s="11">
        <v>184.04</v>
      </c>
      <c r="H26" s="11">
        <v>257.04000000000002</v>
      </c>
      <c r="I26" s="11">
        <v>121.01</v>
      </c>
      <c r="J26" s="11">
        <v>179.58</v>
      </c>
      <c r="K26" s="11">
        <v>676.87</v>
      </c>
      <c r="L26" s="11">
        <v>336.46</v>
      </c>
      <c r="M26" s="11">
        <v>306.29999999999995</v>
      </c>
      <c r="N26" s="11">
        <v>19.73</v>
      </c>
      <c r="O26" s="11">
        <v>10.78</v>
      </c>
      <c r="P26" s="11">
        <v>259.14</v>
      </c>
      <c r="Q26" s="11">
        <v>12.35</v>
      </c>
      <c r="R26" s="11">
        <v>12.3</v>
      </c>
      <c r="S26" s="11">
        <v>0</v>
      </c>
      <c r="T26" s="11">
        <v>40.31</v>
      </c>
      <c r="U26" s="11">
        <v>0</v>
      </c>
      <c r="V26" s="11">
        <v>29.8</v>
      </c>
      <c r="W26" s="11">
        <v>0</v>
      </c>
      <c r="X26" s="11">
        <v>184.88999999999996</v>
      </c>
      <c r="Y26" s="12">
        <f t="shared" si="0"/>
        <v>3057.54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43.7</v>
      </c>
      <c r="D27" s="11">
        <v>19.73</v>
      </c>
      <c r="E27" s="11">
        <v>63.129999999999995</v>
      </c>
      <c r="F27" s="11">
        <v>37.92</v>
      </c>
      <c r="G27" s="11">
        <v>100.35</v>
      </c>
      <c r="H27" s="11">
        <v>107.28999999999999</v>
      </c>
      <c r="I27" s="11">
        <v>45.52</v>
      </c>
      <c r="J27" s="11">
        <v>109.41999999999999</v>
      </c>
      <c r="K27" s="11">
        <v>335.36</v>
      </c>
      <c r="L27" s="11">
        <v>373.18</v>
      </c>
      <c r="M27" s="11">
        <v>257.06</v>
      </c>
      <c r="N27" s="11">
        <v>50.91</v>
      </c>
      <c r="O27" s="11">
        <v>0</v>
      </c>
      <c r="P27" s="11">
        <v>186.66000000000003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24.439999999999998</v>
      </c>
      <c r="W27" s="11">
        <v>0</v>
      </c>
      <c r="X27" s="11">
        <v>83.38</v>
      </c>
      <c r="Y27" s="12">
        <f t="shared" si="0"/>
        <v>1948.02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200.52000000000004</v>
      </c>
      <c r="D28" s="11">
        <v>0</v>
      </c>
      <c r="E28" s="11">
        <v>76.650000000000006</v>
      </c>
      <c r="F28" s="11">
        <v>26.81</v>
      </c>
      <c r="G28" s="11">
        <v>152.82999999999998</v>
      </c>
      <c r="H28" s="11">
        <v>198.44</v>
      </c>
      <c r="I28" s="11">
        <v>97.199999999999989</v>
      </c>
      <c r="J28" s="11">
        <v>138.41999999999999</v>
      </c>
      <c r="K28" s="11">
        <v>402.43000000000006</v>
      </c>
      <c r="L28" s="11">
        <v>255.56000000000006</v>
      </c>
      <c r="M28" s="11">
        <v>515.44000000000005</v>
      </c>
      <c r="N28" s="11">
        <v>92.57</v>
      </c>
      <c r="O28" s="11">
        <v>10.1</v>
      </c>
      <c r="P28" s="11">
        <v>309.33999999999997</v>
      </c>
      <c r="Q28" s="11">
        <v>7.8</v>
      </c>
      <c r="R28" s="11">
        <v>15.61</v>
      </c>
      <c r="S28" s="11">
        <v>20.09</v>
      </c>
      <c r="T28" s="11">
        <v>66.73</v>
      </c>
      <c r="U28" s="11">
        <v>0</v>
      </c>
      <c r="V28" s="11">
        <v>0</v>
      </c>
      <c r="W28" s="11">
        <v>0</v>
      </c>
      <c r="X28" s="11">
        <v>133.35</v>
      </c>
      <c r="Y28" s="12">
        <f t="shared" si="0"/>
        <v>2719.8900000000008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126.07000000000002</v>
      </c>
      <c r="D29" s="11">
        <v>64.69</v>
      </c>
      <c r="E29" s="11">
        <v>62.64</v>
      </c>
      <c r="F29" s="11">
        <v>17.28</v>
      </c>
      <c r="G29" s="11">
        <v>99.139999999999986</v>
      </c>
      <c r="H29" s="11">
        <v>131.61999999999998</v>
      </c>
      <c r="I29" s="11">
        <v>57.569999999999993</v>
      </c>
      <c r="J29" s="11">
        <v>118.81</v>
      </c>
      <c r="K29" s="11">
        <v>259.63000000000005</v>
      </c>
      <c r="L29" s="11">
        <v>199.56000000000006</v>
      </c>
      <c r="M29" s="11">
        <v>273.30000000000007</v>
      </c>
      <c r="N29" s="11">
        <v>90.61</v>
      </c>
      <c r="O29" s="11">
        <v>8.77</v>
      </c>
      <c r="P29" s="11">
        <v>160.67999999999998</v>
      </c>
      <c r="Q29" s="11">
        <v>17.54</v>
      </c>
      <c r="R29" s="11">
        <v>0</v>
      </c>
      <c r="S29" s="11">
        <v>15.2</v>
      </c>
      <c r="T29" s="11">
        <v>12.42</v>
      </c>
      <c r="U29" s="11">
        <v>14.219999999999999</v>
      </c>
      <c r="V29" s="11">
        <v>19.380000000000003</v>
      </c>
      <c r="W29" s="11">
        <v>5.97</v>
      </c>
      <c r="X29" s="11">
        <v>140.92999999999998</v>
      </c>
      <c r="Y29" s="12">
        <f t="shared" si="0"/>
        <v>1896.0300000000007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16.27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12.190000000000001</v>
      </c>
      <c r="I30" s="11">
        <v>10.68</v>
      </c>
      <c r="J30" s="11">
        <v>23.5</v>
      </c>
      <c r="K30" s="11">
        <v>28.299999999999997</v>
      </c>
      <c r="L30" s="11">
        <v>15.15</v>
      </c>
      <c r="M30" s="11">
        <v>13.030000000000001</v>
      </c>
      <c r="N30" s="11">
        <v>0</v>
      </c>
      <c r="O30" s="11">
        <v>65.739999999999995</v>
      </c>
      <c r="P30" s="11">
        <v>26.22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111.08</v>
      </c>
      <c r="Y30" s="12">
        <f t="shared" si="0"/>
        <v>366.6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356.34</v>
      </c>
      <c r="D31" s="11">
        <v>255.48</v>
      </c>
      <c r="E31" s="11">
        <v>267.31</v>
      </c>
      <c r="F31" s="11">
        <v>45.320000000000007</v>
      </c>
      <c r="G31" s="11">
        <v>285.04999999999995</v>
      </c>
      <c r="H31" s="11">
        <v>223.51999999999998</v>
      </c>
      <c r="I31" s="11">
        <v>110.39</v>
      </c>
      <c r="J31" s="11">
        <v>71.209999999999994</v>
      </c>
      <c r="K31" s="11">
        <v>235.23</v>
      </c>
      <c r="L31" s="11">
        <v>153.03</v>
      </c>
      <c r="M31" s="11">
        <v>40.020000000000003</v>
      </c>
      <c r="N31" s="11">
        <v>10.78</v>
      </c>
      <c r="O31" s="11">
        <v>0</v>
      </c>
      <c r="P31" s="11">
        <v>1518.6199999999997</v>
      </c>
      <c r="Q31" s="11">
        <v>27.54</v>
      </c>
      <c r="R31" s="11">
        <v>53.920000000000009</v>
      </c>
      <c r="S31" s="11">
        <v>25.03</v>
      </c>
      <c r="T31" s="11">
        <v>176.05999999999997</v>
      </c>
      <c r="U31" s="11">
        <v>109.03</v>
      </c>
      <c r="V31" s="11">
        <v>21.34</v>
      </c>
      <c r="W31" s="11">
        <v>0</v>
      </c>
      <c r="X31" s="11">
        <v>115.99</v>
      </c>
      <c r="Y31" s="12">
        <f t="shared" si="0"/>
        <v>4101.2100000000009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293.60999999999996</v>
      </c>
      <c r="D32" s="11">
        <v>101.25</v>
      </c>
      <c r="E32" s="11">
        <v>76.31</v>
      </c>
      <c r="F32" s="11">
        <v>86.41</v>
      </c>
      <c r="G32" s="11">
        <v>288.13</v>
      </c>
      <c r="H32" s="11">
        <v>87.569999999999979</v>
      </c>
      <c r="I32" s="11">
        <v>9.19</v>
      </c>
      <c r="J32" s="11">
        <v>85.480000000000018</v>
      </c>
      <c r="K32" s="11">
        <v>60.480000000000004</v>
      </c>
      <c r="L32" s="11">
        <v>24.13</v>
      </c>
      <c r="M32" s="11">
        <v>38.769999999999996</v>
      </c>
      <c r="N32" s="11">
        <v>0</v>
      </c>
      <c r="O32" s="11">
        <v>0</v>
      </c>
      <c r="P32" s="11">
        <v>270.04999999999995</v>
      </c>
      <c r="Q32" s="11">
        <v>261.79000000000002</v>
      </c>
      <c r="R32" s="11">
        <v>89.899999999999991</v>
      </c>
      <c r="S32" s="11">
        <v>12.16</v>
      </c>
      <c r="T32" s="11">
        <v>45.53</v>
      </c>
      <c r="U32" s="11">
        <v>9.99</v>
      </c>
      <c r="V32" s="11">
        <v>44.2</v>
      </c>
      <c r="W32" s="11">
        <v>23.3</v>
      </c>
      <c r="X32" s="11">
        <v>22.14</v>
      </c>
      <c r="Y32" s="12">
        <f t="shared" si="0"/>
        <v>1930.39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281.29000000000002</v>
      </c>
      <c r="D33" s="11">
        <v>156.64000000000001</v>
      </c>
      <c r="E33" s="11">
        <v>182.28000000000003</v>
      </c>
      <c r="F33" s="11">
        <v>197.19</v>
      </c>
      <c r="G33" s="11">
        <v>296.27999999999997</v>
      </c>
      <c r="H33" s="11">
        <v>160.09</v>
      </c>
      <c r="I33" s="11">
        <v>48.69</v>
      </c>
      <c r="J33" s="11">
        <v>19.93</v>
      </c>
      <c r="K33" s="11">
        <v>110.83000000000001</v>
      </c>
      <c r="L33" s="11">
        <v>37.44</v>
      </c>
      <c r="M33" s="11">
        <v>38.28</v>
      </c>
      <c r="N33" s="11">
        <v>0</v>
      </c>
      <c r="O33" s="11">
        <v>0</v>
      </c>
      <c r="P33" s="11">
        <v>270.13999999999993</v>
      </c>
      <c r="Q33" s="11">
        <v>83.539999999999992</v>
      </c>
      <c r="R33" s="11">
        <v>315.10999999999996</v>
      </c>
      <c r="S33" s="11">
        <v>0</v>
      </c>
      <c r="T33" s="11">
        <v>33.82</v>
      </c>
      <c r="U33" s="11">
        <v>22.97</v>
      </c>
      <c r="V33" s="11">
        <v>95.36</v>
      </c>
      <c r="W33" s="11">
        <v>28.560000000000002</v>
      </c>
      <c r="X33" s="11">
        <v>80.72</v>
      </c>
      <c r="Y33" s="12">
        <f t="shared" si="0"/>
        <v>2459.16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82.559999999999988</v>
      </c>
      <c r="D34" s="11">
        <v>23.580000000000002</v>
      </c>
      <c r="E34" s="11">
        <v>13.079999999999998</v>
      </c>
      <c r="F34" s="11">
        <v>34.68</v>
      </c>
      <c r="G34" s="11">
        <v>24.86</v>
      </c>
      <c r="H34" s="11">
        <v>45.540000000000006</v>
      </c>
      <c r="I34" s="11">
        <v>40.690000000000005</v>
      </c>
      <c r="J34" s="11">
        <v>41.27</v>
      </c>
      <c r="K34" s="11">
        <v>71.600000000000009</v>
      </c>
      <c r="L34" s="11">
        <v>77.740000000000009</v>
      </c>
      <c r="M34" s="11">
        <v>44.190000000000005</v>
      </c>
      <c r="N34" s="11">
        <v>27.620000000000005</v>
      </c>
      <c r="O34" s="11">
        <v>0</v>
      </c>
      <c r="P34" s="11">
        <v>64.539999999999992</v>
      </c>
      <c r="Q34" s="11">
        <v>7.55</v>
      </c>
      <c r="R34" s="11">
        <v>19.880000000000003</v>
      </c>
      <c r="S34" s="11">
        <v>132.40999999999997</v>
      </c>
      <c r="T34" s="11">
        <v>16.2</v>
      </c>
      <c r="U34" s="11">
        <v>6.4</v>
      </c>
      <c r="V34" s="11">
        <v>22.610000000000003</v>
      </c>
      <c r="W34" s="11">
        <v>5.37</v>
      </c>
      <c r="X34" s="11">
        <v>133.28</v>
      </c>
      <c r="Y34" s="12">
        <f t="shared" si="0"/>
        <v>935.65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160.41</v>
      </c>
      <c r="D35" s="11">
        <v>42.62</v>
      </c>
      <c r="E35" s="11">
        <v>51.7</v>
      </c>
      <c r="F35" s="11">
        <v>68.209999999999994</v>
      </c>
      <c r="G35" s="11">
        <v>129.58000000000001</v>
      </c>
      <c r="H35" s="11">
        <v>82.289999999999992</v>
      </c>
      <c r="I35" s="11">
        <v>0</v>
      </c>
      <c r="J35" s="11">
        <v>15.48</v>
      </c>
      <c r="K35" s="11">
        <v>60.849999999999994</v>
      </c>
      <c r="L35" s="11">
        <v>0</v>
      </c>
      <c r="M35" s="11">
        <v>58.24</v>
      </c>
      <c r="N35" s="11">
        <v>15.1</v>
      </c>
      <c r="O35" s="11">
        <v>0</v>
      </c>
      <c r="P35" s="11">
        <v>483.83</v>
      </c>
      <c r="Q35" s="11">
        <v>0</v>
      </c>
      <c r="R35" s="11">
        <v>10.83</v>
      </c>
      <c r="S35" s="11">
        <v>0</v>
      </c>
      <c r="T35" s="11">
        <v>859.92000000000007</v>
      </c>
      <c r="U35" s="11">
        <v>343.15000000000009</v>
      </c>
      <c r="V35" s="11">
        <v>0</v>
      </c>
      <c r="W35" s="11">
        <v>17.350000000000001</v>
      </c>
      <c r="X35" s="11">
        <v>77.860000000000014</v>
      </c>
      <c r="Y35" s="12">
        <f t="shared" si="0"/>
        <v>2477.42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130.62</v>
      </c>
      <c r="D36" s="11">
        <v>71.2</v>
      </c>
      <c r="E36" s="11">
        <v>32.020000000000003</v>
      </c>
      <c r="F36" s="11">
        <v>17.14</v>
      </c>
      <c r="G36" s="11">
        <v>144.17000000000002</v>
      </c>
      <c r="H36" s="11">
        <v>44.09</v>
      </c>
      <c r="I36" s="11">
        <v>8.16</v>
      </c>
      <c r="J36" s="11">
        <v>51.37</v>
      </c>
      <c r="K36" s="11">
        <v>53.809999999999995</v>
      </c>
      <c r="L36" s="11">
        <v>21.77</v>
      </c>
      <c r="M36" s="11">
        <v>41.81</v>
      </c>
      <c r="N36" s="11">
        <v>11.66</v>
      </c>
      <c r="O36" s="11">
        <v>0</v>
      </c>
      <c r="P36" s="11">
        <v>308.93</v>
      </c>
      <c r="Q36" s="11">
        <v>0</v>
      </c>
      <c r="R36" s="11">
        <v>16.760000000000002</v>
      </c>
      <c r="S36" s="11">
        <v>0</v>
      </c>
      <c r="T36" s="11">
        <v>361.04999999999995</v>
      </c>
      <c r="U36" s="11">
        <v>321.36000000000007</v>
      </c>
      <c r="V36" s="11">
        <v>5.99</v>
      </c>
      <c r="W36" s="11">
        <v>0</v>
      </c>
      <c r="X36" s="11">
        <v>4.3600000000000003</v>
      </c>
      <c r="Y36" s="12">
        <f t="shared" si="0"/>
        <v>1646.27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162.73000000000002</v>
      </c>
      <c r="D37" s="11">
        <v>56.67</v>
      </c>
      <c r="E37" s="11">
        <v>134.84</v>
      </c>
      <c r="F37" s="11">
        <v>127.38</v>
      </c>
      <c r="G37" s="11">
        <v>141.57</v>
      </c>
      <c r="H37" s="11">
        <v>42.89</v>
      </c>
      <c r="I37" s="11">
        <v>18.420000000000002</v>
      </c>
      <c r="J37" s="11">
        <v>59.449999999999996</v>
      </c>
      <c r="K37" s="11">
        <v>59.81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280.48</v>
      </c>
      <c r="Q37" s="11">
        <v>42.03</v>
      </c>
      <c r="R37" s="11">
        <v>81.929999999999978</v>
      </c>
      <c r="S37" s="11">
        <v>9.8000000000000007</v>
      </c>
      <c r="T37" s="11">
        <v>23.89</v>
      </c>
      <c r="U37" s="11">
        <v>24.009999999999998</v>
      </c>
      <c r="V37" s="11">
        <v>511.69000000000011</v>
      </c>
      <c r="W37" s="11">
        <v>45.899999999999991</v>
      </c>
      <c r="X37" s="11">
        <v>66.95</v>
      </c>
      <c r="Y37" s="12">
        <f t="shared" si="0"/>
        <v>1928.9900000000002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93.600000000000009</v>
      </c>
      <c r="D38" s="11">
        <v>22.47</v>
      </c>
      <c r="E38" s="11">
        <v>49.8</v>
      </c>
      <c r="F38" s="11">
        <v>60.529999999999994</v>
      </c>
      <c r="G38" s="11">
        <v>86.06</v>
      </c>
      <c r="H38" s="11">
        <v>42.589999999999996</v>
      </c>
      <c r="I38" s="11">
        <v>12.45</v>
      </c>
      <c r="J38" s="11">
        <v>10.68</v>
      </c>
      <c r="K38" s="11">
        <v>25.84</v>
      </c>
      <c r="L38" s="11">
        <v>15.280000000000001</v>
      </c>
      <c r="M38" s="11">
        <v>12.190000000000001</v>
      </c>
      <c r="N38" s="11">
        <v>5.57</v>
      </c>
      <c r="O38" s="11">
        <v>0</v>
      </c>
      <c r="P38" s="11">
        <v>74.37</v>
      </c>
      <c r="Q38" s="11">
        <v>55.57</v>
      </c>
      <c r="R38" s="11">
        <v>28.77</v>
      </c>
      <c r="S38" s="11">
        <v>0</v>
      </c>
      <c r="T38" s="11">
        <v>21.93</v>
      </c>
      <c r="U38" s="11">
        <v>7.41</v>
      </c>
      <c r="V38" s="11">
        <v>30.32</v>
      </c>
      <c r="W38" s="11">
        <v>85.89</v>
      </c>
      <c r="X38" s="11">
        <v>12.969999999999999</v>
      </c>
      <c r="Y38" s="12">
        <f t="shared" si="0"/>
        <v>754.29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3.2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26.439999999999998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29.639999999999997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4505.2900000000009</v>
      </c>
      <c r="D40" s="15">
        <f t="shared" si="1"/>
        <v>1595.6799999999998</v>
      </c>
      <c r="E40" s="15">
        <f t="shared" si="1"/>
        <v>2036.8999999999999</v>
      </c>
      <c r="F40" s="15">
        <f t="shared" si="1"/>
        <v>1534.32</v>
      </c>
      <c r="G40" s="15">
        <f t="shared" si="1"/>
        <v>3795.8699999999994</v>
      </c>
      <c r="H40" s="15">
        <f t="shared" si="1"/>
        <v>2687.67</v>
      </c>
      <c r="I40" s="15">
        <f t="shared" si="1"/>
        <v>1025.3699999999999</v>
      </c>
      <c r="J40" s="15">
        <f t="shared" si="1"/>
        <v>1400.91</v>
      </c>
      <c r="K40" s="15">
        <f t="shared" si="1"/>
        <v>3313.79</v>
      </c>
      <c r="L40" s="15">
        <f t="shared" si="1"/>
        <v>2171.4300000000007</v>
      </c>
      <c r="M40" s="15">
        <f t="shared" si="1"/>
        <v>2248.6299999999997</v>
      </c>
      <c r="N40" s="15">
        <f t="shared" si="1"/>
        <v>469.56</v>
      </c>
      <c r="O40" s="15">
        <f t="shared" si="1"/>
        <v>116.1</v>
      </c>
      <c r="P40" s="15">
        <f t="shared" si="1"/>
        <v>6339.32</v>
      </c>
      <c r="Q40" s="15">
        <f t="shared" si="1"/>
        <v>806.19999999999993</v>
      </c>
      <c r="R40" s="15">
        <f t="shared" si="1"/>
        <v>920.52999999999986</v>
      </c>
      <c r="S40" s="15">
        <f t="shared" si="1"/>
        <v>301.19</v>
      </c>
      <c r="T40" s="15">
        <f t="shared" si="1"/>
        <v>1958.0700000000004</v>
      </c>
      <c r="U40" s="15">
        <f t="shared" si="1"/>
        <v>973.00000000000011</v>
      </c>
      <c r="V40" s="15">
        <f t="shared" si="1"/>
        <v>945.51000000000022</v>
      </c>
      <c r="W40" s="15">
        <f t="shared" si="1"/>
        <v>231.57999999999998</v>
      </c>
      <c r="X40" s="15">
        <f t="shared" si="1"/>
        <v>1900.11</v>
      </c>
      <c r="Y40" s="16">
        <f t="shared" si="1"/>
        <v>41277.03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109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79.38</v>
      </c>
      <c r="D18" s="11">
        <v>39.24</v>
      </c>
      <c r="E18" s="11">
        <v>39.78</v>
      </c>
      <c r="F18" s="11">
        <v>0</v>
      </c>
      <c r="G18" s="11">
        <v>67.78</v>
      </c>
      <c r="H18" s="11">
        <v>18.25</v>
      </c>
      <c r="I18" s="11">
        <v>0</v>
      </c>
      <c r="J18" s="11">
        <v>0</v>
      </c>
      <c r="K18" s="11">
        <v>7.76</v>
      </c>
      <c r="L18" s="11">
        <v>30.04</v>
      </c>
      <c r="M18" s="11">
        <v>0</v>
      </c>
      <c r="N18" s="11">
        <v>0</v>
      </c>
      <c r="O18" s="11">
        <v>0</v>
      </c>
      <c r="P18" s="11">
        <v>37.32</v>
      </c>
      <c r="Q18" s="11">
        <v>0</v>
      </c>
      <c r="R18" s="11">
        <v>8.94</v>
      </c>
      <c r="S18" s="11">
        <v>0</v>
      </c>
      <c r="T18" s="11">
        <v>0</v>
      </c>
      <c r="U18" s="11">
        <v>29.66</v>
      </c>
      <c r="V18" s="11">
        <v>0</v>
      </c>
      <c r="W18" s="11">
        <v>0</v>
      </c>
      <c r="X18" s="11">
        <v>30.050000000000004</v>
      </c>
      <c r="Y18" s="12">
        <f t="shared" ref="Y18:Y39" si="0">SUM(C18:X18)</f>
        <v>388.20000000000005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7.69</v>
      </c>
      <c r="D19" s="11">
        <v>64.12</v>
      </c>
      <c r="E19" s="11">
        <v>10.75</v>
      </c>
      <c r="F19" s="11">
        <v>13.37</v>
      </c>
      <c r="G19" s="11">
        <v>6.03</v>
      </c>
      <c r="H19" s="11">
        <v>6.34</v>
      </c>
      <c r="I19" s="11">
        <v>0</v>
      </c>
      <c r="J19" s="11">
        <v>8.33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8.33</v>
      </c>
      <c r="S19" s="11">
        <v>0</v>
      </c>
      <c r="T19" s="11">
        <v>0</v>
      </c>
      <c r="U19" s="11">
        <v>0</v>
      </c>
      <c r="V19" s="11">
        <v>8.43</v>
      </c>
      <c r="W19" s="11">
        <v>0</v>
      </c>
      <c r="X19" s="11">
        <v>0</v>
      </c>
      <c r="Y19" s="12">
        <f t="shared" si="0"/>
        <v>133.39000000000001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54.949999999999996</v>
      </c>
      <c r="F20" s="11">
        <v>8.73</v>
      </c>
      <c r="G20" s="11">
        <v>56.509999999999991</v>
      </c>
      <c r="H20" s="11">
        <v>0</v>
      </c>
      <c r="I20" s="11">
        <v>0</v>
      </c>
      <c r="J20" s="11">
        <v>0</v>
      </c>
      <c r="K20" s="11">
        <v>19.32</v>
      </c>
      <c r="L20" s="11">
        <v>11.81</v>
      </c>
      <c r="M20" s="11">
        <v>0</v>
      </c>
      <c r="N20" s="11">
        <v>0</v>
      </c>
      <c r="O20" s="11">
        <v>0</v>
      </c>
      <c r="P20" s="11">
        <v>25.45</v>
      </c>
      <c r="Q20" s="11">
        <v>0</v>
      </c>
      <c r="R20" s="11">
        <v>0</v>
      </c>
      <c r="S20" s="11">
        <v>0</v>
      </c>
      <c r="T20" s="11">
        <v>0</v>
      </c>
      <c r="U20" s="11">
        <v>10.6</v>
      </c>
      <c r="V20" s="11">
        <v>0</v>
      </c>
      <c r="W20" s="11">
        <v>0</v>
      </c>
      <c r="X20" s="11">
        <v>22</v>
      </c>
      <c r="Y20" s="12">
        <f t="shared" si="0"/>
        <v>209.36999999999998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17.260000000000002</v>
      </c>
      <c r="D21" s="11">
        <v>34.300000000000004</v>
      </c>
      <c r="E21" s="11">
        <v>6.57</v>
      </c>
      <c r="F21" s="11">
        <v>11.57</v>
      </c>
      <c r="G21" s="11">
        <v>6.85</v>
      </c>
      <c r="H21" s="11">
        <v>0</v>
      </c>
      <c r="I21" s="11">
        <v>0</v>
      </c>
      <c r="J21" s="11">
        <v>0</v>
      </c>
      <c r="K21" s="11">
        <v>0</v>
      </c>
      <c r="L21" s="11">
        <v>6.78</v>
      </c>
      <c r="M21" s="11">
        <v>0</v>
      </c>
      <c r="N21" s="11">
        <v>0</v>
      </c>
      <c r="O21" s="11">
        <v>0</v>
      </c>
      <c r="P21" s="11">
        <v>15.530000000000001</v>
      </c>
      <c r="Q21" s="11">
        <v>16.12</v>
      </c>
      <c r="R21" s="11">
        <v>0</v>
      </c>
      <c r="S21" s="11">
        <v>0</v>
      </c>
      <c r="T21" s="11">
        <v>0</v>
      </c>
      <c r="U21" s="11">
        <v>0</v>
      </c>
      <c r="V21" s="11">
        <v>6.05</v>
      </c>
      <c r="W21" s="11">
        <v>0</v>
      </c>
      <c r="X21" s="11">
        <v>0</v>
      </c>
      <c r="Y21" s="12">
        <f t="shared" si="0"/>
        <v>121.03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27.07</v>
      </c>
      <c r="D22" s="11">
        <v>20.03</v>
      </c>
      <c r="E22" s="11">
        <v>16.54</v>
      </c>
      <c r="F22" s="11">
        <v>0</v>
      </c>
      <c r="G22" s="11">
        <v>47.129999999999995</v>
      </c>
      <c r="H22" s="11">
        <v>19.14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19.04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17.130000000000003</v>
      </c>
      <c r="Y22" s="12">
        <f t="shared" si="0"/>
        <v>166.07999999999998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22.189999999999998</v>
      </c>
      <c r="D23" s="11">
        <v>12.8</v>
      </c>
      <c r="E23" s="11">
        <v>20.09</v>
      </c>
      <c r="F23" s="11">
        <v>34.04</v>
      </c>
      <c r="G23" s="11">
        <v>54.28</v>
      </c>
      <c r="H23" s="11">
        <v>76.150000000000006</v>
      </c>
      <c r="I23" s="11">
        <v>14.56</v>
      </c>
      <c r="J23" s="11">
        <v>0</v>
      </c>
      <c r="K23" s="11">
        <v>12.8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9.1999999999999993</v>
      </c>
      <c r="Y23" s="12">
        <f t="shared" si="0"/>
        <v>256.11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5.68</v>
      </c>
      <c r="D24" s="11">
        <v>0</v>
      </c>
      <c r="E24" s="11">
        <v>9.9</v>
      </c>
      <c r="F24" s="11">
        <v>8.7899999999999991</v>
      </c>
      <c r="G24" s="11">
        <v>14.16</v>
      </c>
      <c r="H24" s="11">
        <v>51.539999999999992</v>
      </c>
      <c r="I24" s="11">
        <v>9.2200000000000006</v>
      </c>
      <c r="J24" s="11">
        <v>10.32</v>
      </c>
      <c r="K24" s="11">
        <v>52.679999999999993</v>
      </c>
      <c r="L24" s="11">
        <v>19.43</v>
      </c>
      <c r="M24" s="11">
        <v>13.809999999999999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195.52999999999997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19.899999999999999</v>
      </c>
      <c r="E25" s="11">
        <v>4.93</v>
      </c>
      <c r="F25" s="11">
        <v>0</v>
      </c>
      <c r="G25" s="11">
        <v>0</v>
      </c>
      <c r="H25" s="11">
        <v>7.26</v>
      </c>
      <c r="I25" s="11">
        <v>0</v>
      </c>
      <c r="J25" s="11">
        <v>8.81</v>
      </c>
      <c r="K25" s="11">
        <v>50.690000000000005</v>
      </c>
      <c r="L25" s="11">
        <v>11.16</v>
      </c>
      <c r="M25" s="11">
        <v>15.21</v>
      </c>
      <c r="N25" s="11">
        <v>0</v>
      </c>
      <c r="O25" s="11">
        <v>0</v>
      </c>
      <c r="P25" s="11">
        <v>0</v>
      </c>
      <c r="Q25" s="11">
        <v>0</v>
      </c>
      <c r="R25" s="11">
        <v>11.1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7.38</v>
      </c>
      <c r="Y25" s="12">
        <f t="shared" si="0"/>
        <v>136.44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48.750000000000007</v>
      </c>
      <c r="E26" s="11">
        <v>0</v>
      </c>
      <c r="F26" s="11">
        <v>0</v>
      </c>
      <c r="G26" s="11">
        <v>7.66</v>
      </c>
      <c r="H26" s="11">
        <v>11.1</v>
      </c>
      <c r="I26" s="11">
        <v>28.04</v>
      </c>
      <c r="J26" s="11">
        <v>0</v>
      </c>
      <c r="K26" s="11">
        <v>43.76</v>
      </c>
      <c r="L26" s="11">
        <v>20.329999999999998</v>
      </c>
      <c r="M26" s="11">
        <v>52.13</v>
      </c>
      <c r="N26" s="11">
        <v>0</v>
      </c>
      <c r="O26" s="11">
        <v>0</v>
      </c>
      <c r="P26" s="11">
        <v>0</v>
      </c>
      <c r="Q26" s="11">
        <v>0</v>
      </c>
      <c r="R26" s="11">
        <v>10.26</v>
      </c>
      <c r="S26" s="11">
        <v>0</v>
      </c>
      <c r="T26" s="11">
        <v>33.56</v>
      </c>
      <c r="U26" s="11">
        <v>0</v>
      </c>
      <c r="V26" s="11">
        <v>0</v>
      </c>
      <c r="W26" s="11">
        <v>0</v>
      </c>
      <c r="X26" s="11">
        <v>10.02</v>
      </c>
      <c r="Y26" s="12">
        <f t="shared" si="0"/>
        <v>265.60999999999996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8.16</v>
      </c>
      <c r="E27" s="11">
        <v>0</v>
      </c>
      <c r="F27" s="11">
        <v>0</v>
      </c>
      <c r="G27" s="11">
        <v>8.49</v>
      </c>
      <c r="H27" s="11">
        <v>0</v>
      </c>
      <c r="I27" s="11">
        <v>0</v>
      </c>
      <c r="J27" s="11">
        <v>19.170000000000002</v>
      </c>
      <c r="K27" s="11">
        <v>8.26</v>
      </c>
      <c r="L27" s="11">
        <v>60.07</v>
      </c>
      <c r="M27" s="11">
        <v>43.370000000000005</v>
      </c>
      <c r="N27" s="11">
        <v>0</v>
      </c>
      <c r="O27" s="11">
        <v>0</v>
      </c>
      <c r="P27" s="11">
        <v>45.64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193.16000000000003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17.43</v>
      </c>
      <c r="F28" s="11">
        <v>0</v>
      </c>
      <c r="G28" s="11">
        <v>9.65</v>
      </c>
      <c r="H28" s="11">
        <v>0</v>
      </c>
      <c r="I28" s="11">
        <v>0</v>
      </c>
      <c r="J28" s="11">
        <v>14.05</v>
      </c>
      <c r="K28" s="11">
        <v>36.99</v>
      </c>
      <c r="L28" s="11">
        <v>24.07</v>
      </c>
      <c r="M28" s="11">
        <v>85.37</v>
      </c>
      <c r="N28" s="11">
        <v>0</v>
      </c>
      <c r="O28" s="11">
        <v>14.31</v>
      </c>
      <c r="P28" s="11">
        <v>78.240000000000009</v>
      </c>
      <c r="Q28" s="11">
        <v>0</v>
      </c>
      <c r="R28" s="11">
        <v>0</v>
      </c>
      <c r="S28" s="11">
        <v>0</v>
      </c>
      <c r="T28" s="11">
        <v>0</v>
      </c>
      <c r="U28" s="11">
        <v>14.43</v>
      </c>
      <c r="V28" s="11">
        <v>0</v>
      </c>
      <c r="W28" s="11">
        <v>0</v>
      </c>
      <c r="X28" s="11">
        <v>8.57</v>
      </c>
      <c r="Y28" s="12">
        <f t="shared" si="0"/>
        <v>303.11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0</v>
      </c>
      <c r="E29" s="11">
        <v>0</v>
      </c>
      <c r="F29" s="11">
        <v>0</v>
      </c>
      <c r="G29" s="11">
        <v>0</v>
      </c>
      <c r="H29" s="11">
        <v>13.64</v>
      </c>
      <c r="I29" s="11">
        <v>0</v>
      </c>
      <c r="J29" s="11">
        <v>0</v>
      </c>
      <c r="K29" s="11">
        <v>25.409999999999997</v>
      </c>
      <c r="L29" s="11">
        <v>19.07</v>
      </c>
      <c r="M29" s="11">
        <v>36.71</v>
      </c>
      <c r="N29" s="11">
        <v>23.88</v>
      </c>
      <c r="O29" s="11">
        <v>0</v>
      </c>
      <c r="P29" s="11">
        <v>22.89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10.43</v>
      </c>
      <c r="Y29" s="12">
        <f t="shared" si="0"/>
        <v>158.57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3.54</v>
      </c>
      <c r="I30" s="11">
        <v>0</v>
      </c>
      <c r="J30" s="11">
        <v>0</v>
      </c>
      <c r="K30" s="11">
        <v>0</v>
      </c>
      <c r="L30" s="11">
        <v>0</v>
      </c>
      <c r="M30" s="11">
        <v>3.84</v>
      </c>
      <c r="N30" s="11">
        <v>0</v>
      </c>
      <c r="O30" s="11">
        <v>7.58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9.8000000000000007</v>
      </c>
      <c r="Y30" s="12">
        <f t="shared" si="0"/>
        <v>24.76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18.62</v>
      </c>
      <c r="D31" s="11">
        <v>12.8</v>
      </c>
      <c r="E31" s="11">
        <v>11.81</v>
      </c>
      <c r="F31" s="11">
        <v>11.01</v>
      </c>
      <c r="G31" s="11">
        <v>28.060000000000002</v>
      </c>
      <c r="H31" s="11">
        <v>37.93</v>
      </c>
      <c r="I31" s="11">
        <v>13.93</v>
      </c>
      <c r="J31" s="11">
        <v>0</v>
      </c>
      <c r="K31" s="11">
        <v>14.18</v>
      </c>
      <c r="L31" s="11">
        <v>19.14</v>
      </c>
      <c r="M31" s="11">
        <v>0</v>
      </c>
      <c r="N31" s="11">
        <v>0</v>
      </c>
      <c r="O31" s="11">
        <v>0</v>
      </c>
      <c r="P31" s="11">
        <v>173.07999999999998</v>
      </c>
      <c r="Q31" s="11">
        <v>0</v>
      </c>
      <c r="R31" s="11">
        <v>0</v>
      </c>
      <c r="S31" s="11">
        <v>0</v>
      </c>
      <c r="T31" s="11">
        <v>0</v>
      </c>
      <c r="U31" s="11">
        <v>15.02</v>
      </c>
      <c r="V31" s="11">
        <v>28.490000000000002</v>
      </c>
      <c r="W31" s="11">
        <v>0</v>
      </c>
      <c r="X31" s="11">
        <v>15.9</v>
      </c>
      <c r="Y31" s="12">
        <f t="shared" si="0"/>
        <v>399.96999999999997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6.45</v>
      </c>
      <c r="F32" s="11">
        <v>0</v>
      </c>
      <c r="G32" s="11">
        <v>4.91</v>
      </c>
      <c r="H32" s="11">
        <v>0</v>
      </c>
      <c r="I32" s="11">
        <v>0</v>
      </c>
      <c r="J32" s="11">
        <v>0</v>
      </c>
      <c r="K32" s="11">
        <v>9.99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7</v>
      </c>
      <c r="R32" s="11">
        <v>14.440000000000001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20.380000000000003</v>
      </c>
      <c r="Y32" s="12">
        <f t="shared" si="0"/>
        <v>63.170000000000009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13.04</v>
      </c>
      <c r="D33" s="11">
        <v>49.56</v>
      </c>
      <c r="E33" s="11">
        <v>13.559999999999999</v>
      </c>
      <c r="F33" s="11">
        <v>0</v>
      </c>
      <c r="G33" s="11">
        <v>25.22</v>
      </c>
      <c r="H33" s="11">
        <v>0</v>
      </c>
      <c r="I33" s="11">
        <v>0</v>
      </c>
      <c r="J33" s="11">
        <v>9.4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49.84</v>
      </c>
      <c r="Q33" s="11">
        <v>0</v>
      </c>
      <c r="R33" s="11">
        <v>33.29</v>
      </c>
      <c r="S33" s="11">
        <v>0</v>
      </c>
      <c r="T33" s="11">
        <v>0</v>
      </c>
      <c r="U33" s="11">
        <v>0</v>
      </c>
      <c r="V33" s="11">
        <v>18.170000000000002</v>
      </c>
      <c r="W33" s="11">
        <v>0</v>
      </c>
      <c r="X33" s="11">
        <v>0</v>
      </c>
      <c r="Y33" s="12">
        <f t="shared" si="0"/>
        <v>212.07999999999998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3.96</v>
      </c>
      <c r="J34" s="11">
        <v>0</v>
      </c>
      <c r="K34" s="11">
        <v>0</v>
      </c>
      <c r="L34" s="11">
        <v>0</v>
      </c>
      <c r="M34" s="11">
        <v>4.5599999999999996</v>
      </c>
      <c r="N34" s="11">
        <v>0</v>
      </c>
      <c r="O34" s="11">
        <v>0</v>
      </c>
      <c r="P34" s="11">
        <v>4.74</v>
      </c>
      <c r="Q34" s="11">
        <v>0</v>
      </c>
      <c r="R34" s="11">
        <v>0</v>
      </c>
      <c r="S34" s="11">
        <v>29.09</v>
      </c>
      <c r="T34" s="11">
        <v>0</v>
      </c>
      <c r="U34" s="11">
        <v>0</v>
      </c>
      <c r="V34" s="11">
        <v>0</v>
      </c>
      <c r="W34" s="11">
        <v>0</v>
      </c>
      <c r="X34" s="11">
        <v>7.92</v>
      </c>
      <c r="Y34" s="12">
        <f t="shared" si="0"/>
        <v>50.27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13.6</v>
      </c>
      <c r="D35" s="11">
        <v>0</v>
      </c>
      <c r="E35" s="11">
        <v>11.25</v>
      </c>
      <c r="F35" s="11">
        <v>0</v>
      </c>
      <c r="G35" s="11">
        <v>35.450000000000003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6.6</v>
      </c>
      <c r="N35" s="11">
        <v>0</v>
      </c>
      <c r="O35" s="11">
        <v>0</v>
      </c>
      <c r="P35" s="11">
        <v>58.120000000000005</v>
      </c>
      <c r="Q35" s="11">
        <v>0</v>
      </c>
      <c r="R35" s="11">
        <v>0</v>
      </c>
      <c r="S35" s="11">
        <v>0</v>
      </c>
      <c r="T35" s="11">
        <v>37.54</v>
      </c>
      <c r="U35" s="11">
        <v>49.03</v>
      </c>
      <c r="V35" s="11">
        <v>0</v>
      </c>
      <c r="W35" s="11">
        <v>8.3699999999999992</v>
      </c>
      <c r="X35" s="11">
        <v>0</v>
      </c>
      <c r="Y35" s="12">
        <f t="shared" si="0"/>
        <v>219.96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25.450000000000003</v>
      </c>
      <c r="E36" s="11">
        <v>0</v>
      </c>
      <c r="F36" s="11">
        <v>0</v>
      </c>
      <c r="G36" s="11">
        <v>5.17</v>
      </c>
      <c r="H36" s="11">
        <v>0</v>
      </c>
      <c r="I36" s="11">
        <v>0</v>
      </c>
      <c r="J36" s="11">
        <v>0</v>
      </c>
      <c r="K36" s="11">
        <v>7.46</v>
      </c>
      <c r="L36" s="11">
        <v>13.4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11.48</v>
      </c>
      <c r="S36" s="11">
        <v>0</v>
      </c>
      <c r="T36" s="11">
        <v>25.72</v>
      </c>
      <c r="U36" s="11">
        <v>34.049999999999997</v>
      </c>
      <c r="V36" s="11">
        <v>0</v>
      </c>
      <c r="W36" s="11">
        <v>0</v>
      </c>
      <c r="X36" s="11">
        <v>11.83</v>
      </c>
      <c r="Y36" s="12">
        <f t="shared" si="0"/>
        <v>134.56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5.48</v>
      </c>
      <c r="D37" s="11">
        <v>16.2</v>
      </c>
      <c r="E37" s="11">
        <v>0</v>
      </c>
      <c r="F37" s="11">
        <v>0</v>
      </c>
      <c r="G37" s="11">
        <v>0</v>
      </c>
      <c r="H37" s="11">
        <v>10.78</v>
      </c>
      <c r="I37" s="11">
        <v>0</v>
      </c>
      <c r="J37" s="11">
        <v>0</v>
      </c>
      <c r="K37" s="11">
        <v>27.91</v>
      </c>
      <c r="L37" s="11">
        <v>0</v>
      </c>
      <c r="M37" s="11">
        <v>0</v>
      </c>
      <c r="N37" s="11">
        <v>0</v>
      </c>
      <c r="O37" s="11">
        <v>0</v>
      </c>
      <c r="P37" s="11">
        <v>33.36</v>
      </c>
      <c r="Q37" s="11">
        <v>9.67</v>
      </c>
      <c r="R37" s="11">
        <v>7.3</v>
      </c>
      <c r="S37" s="11">
        <v>0</v>
      </c>
      <c r="T37" s="11">
        <v>0</v>
      </c>
      <c r="U37" s="11">
        <v>0</v>
      </c>
      <c r="V37" s="11">
        <v>114.31</v>
      </c>
      <c r="W37" s="11">
        <v>0</v>
      </c>
      <c r="X37" s="11">
        <v>27.53</v>
      </c>
      <c r="Y37" s="12">
        <f t="shared" si="0"/>
        <v>252.54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16.619999999999997</v>
      </c>
      <c r="D38" s="11">
        <v>11.26</v>
      </c>
      <c r="E38" s="11">
        <v>0</v>
      </c>
      <c r="F38" s="11">
        <v>0</v>
      </c>
      <c r="G38" s="11">
        <v>7.41</v>
      </c>
      <c r="H38" s="11">
        <v>28.04</v>
      </c>
      <c r="I38" s="11">
        <v>0</v>
      </c>
      <c r="J38" s="11">
        <v>0</v>
      </c>
      <c r="K38" s="11">
        <v>0</v>
      </c>
      <c r="L38" s="11">
        <v>2.58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4.8</v>
      </c>
      <c r="U38" s="11">
        <v>7.41</v>
      </c>
      <c r="V38" s="11">
        <v>0</v>
      </c>
      <c r="W38" s="11">
        <v>0</v>
      </c>
      <c r="X38" s="11">
        <v>4.9800000000000004</v>
      </c>
      <c r="Y38" s="12">
        <f t="shared" si="0"/>
        <v>83.1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10.99</v>
      </c>
      <c r="D39" s="11">
        <v>0</v>
      </c>
      <c r="E39" s="11">
        <v>0</v>
      </c>
      <c r="F39" s="11">
        <v>0</v>
      </c>
      <c r="G39" s="11">
        <v>9.39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19.689999999999998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40.07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244.16</v>
      </c>
      <c r="D40" s="15">
        <f t="shared" si="1"/>
        <v>362.57</v>
      </c>
      <c r="E40" s="15">
        <f t="shared" si="1"/>
        <v>224.01</v>
      </c>
      <c r="F40" s="15">
        <f t="shared" si="1"/>
        <v>87.51</v>
      </c>
      <c r="G40" s="15">
        <f t="shared" si="1"/>
        <v>394.15000000000003</v>
      </c>
      <c r="H40" s="15">
        <f t="shared" si="1"/>
        <v>283.71000000000004</v>
      </c>
      <c r="I40" s="15">
        <f t="shared" si="1"/>
        <v>69.709999999999994</v>
      </c>
      <c r="J40" s="15">
        <f t="shared" si="1"/>
        <v>70.080000000000013</v>
      </c>
      <c r="K40" s="15">
        <f t="shared" si="1"/>
        <v>317.20999999999998</v>
      </c>
      <c r="L40" s="15">
        <f t="shared" si="1"/>
        <v>237.88</v>
      </c>
      <c r="M40" s="15">
        <f t="shared" si="1"/>
        <v>261.60000000000002</v>
      </c>
      <c r="N40" s="15">
        <f t="shared" si="1"/>
        <v>23.88</v>
      </c>
      <c r="O40" s="15">
        <f t="shared" si="1"/>
        <v>21.89</v>
      </c>
      <c r="P40" s="15">
        <f t="shared" si="1"/>
        <v>582.94000000000005</v>
      </c>
      <c r="Q40" s="15">
        <f t="shared" si="1"/>
        <v>32.79</v>
      </c>
      <c r="R40" s="15">
        <f t="shared" si="1"/>
        <v>105.13999999999999</v>
      </c>
      <c r="S40" s="15">
        <f t="shared" si="1"/>
        <v>29.09</v>
      </c>
      <c r="T40" s="15">
        <f t="shared" si="1"/>
        <v>101.61999999999999</v>
      </c>
      <c r="U40" s="15">
        <f t="shared" si="1"/>
        <v>160.19999999999999</v>
      </c>
      <c r="V40" s="15">
        <f t="shared" si="1"/>
        <v>175.45</v>
      </c>
      <c r="W40" s="15">
        <f t="shared" si="1"/>
        <v>8.3699999999999992</v>
      </c>
      <c r="X40" s="15">
        <f t="shared" si="1"/>
        <v>213.11999999999998</v>
      </c>
      <c r="Y40" s="16">
        <f t="shared" si="1"/>
        <v>4007.08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379</v>
      </c>
      <c r="D18" s="11">
        <v>67</v>
      </c>
      <c r="E18" s="11">
        <v>36</v>
      </c>
      <c r="F18" s="11">
        <v>27</v>
      </c>
      <c r="G18" s="11">
        <v>331</v>
      </c>
      <c r="H18" s="11">
        <v>0</v>
      </c>
      <c r="I18" s="11">
        <v>0</v>
      </c>
      <c r="J18" s="11">
        <v>35</v>
      </c>
      <c r="K18" s="11">
        <v>31</v>
      </c>
      <c r="L18" s="11">
        <v>8</v>
      </c>
      <c r="M18" s="11">
        <v>39</v>
      </c>
      <c r="N18" s="11">
        <v>0</v>
      </c>
      <c r="O18" s="11">
        <v>0</v>
      </c>
      <c r="P18" s="11">
        <v>129</v>
      </c>
      <c r="Q18" s="11">
        <v>17</v>
      </c>
      <c r="R18" s="11">
        <v>65</v>
      </c>
      <c r="S18" s="11">
        <v>0</v>
      </c>
      <c r="T18" s="11">
        <v>50</v>
      </c>
      <c r="U18" s="11">
        <v>0</v>
      </c>
      <c r="V18" s="11">
        <v>23</v>
      </c>
      <c r="W18" s="11">
        <v>0</v>
      </c>
      <c r="X18" s="11">
        <v>26</v>
      </c>
      <c r="Y18" s="12">
        <v>1262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121</v>
      </c>
      <c r="D19" s="11">
        <v>207</v>
      </c>
      <c r="E19" s="11">
        <v>113</v>
      </c>
      <c r="F19" s="11">
        <v>45</v>
      </c>
      <c r="G19" s="11">
        <v>102</v>
      </c>
      <c r="H19" s="11">
        <v>8</v>
      </c>
      <c r="I19" s="11">
        <v>0</v>
      </c>
      <c r="J19" s="11">
        <v>0</v>
      </c>
      <c r="K19" s="11">
        <v>5</v>
      </c>
      <c r="L19" s="11">
        <v>6</v>
      </c>
      <c r="M19" s="11">
        <v>0</v>
      </c>
      <c r="N19" s="11">
        <v>0</v>
      </c>
      <c r="O19" s="11">
        <v>0</v>
      </c>
      <c r="P19" s="11">
        <v>133</v>
      </c>
      <c r="Q19" s="11">
        <v>0</v>
      </c>
      <c r="R19" s="11">
        <v>22</v>
      </c>
      <c r="S19" s="11">
        <v>0</v>
      </c>
      <c r="T19" s="11">
        <v>15</v>
      </c>
      <c r="U19" s="11">
        <v>8</v>
      </c>
      <c r="V19" s="11">
        <v>0</v>
      </c>
      <c r="W19" s="11">
        <v>0</v>
      </c>
      <c r="X19" s="11">
        <v>0</v>
      </c>
      <c r="Y19" s="12">
        <v>787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199</v>
      </c>
      <c r="D20" s="11">
        <v>112</v>
      </c>
      <c r="E20" s="11">
        <v>283</v>
      </c>
      <c r="F20" s="11">
        <v>70</v>
      </c>
      <c r="G20" s="11">
        <v>151</v>
      </c>
      <c r="H20" s="11">
        <v>27</v>
      </c>
      <c r="I20" s="11">
        <v>0</v>
      </c>
      <c r="J20" s="11">
        <v>0</v>
      </c>
      <c r="K20" s="11">
        <v>38</v>
      </c>
      <c r="L20" s="11">
        <v>0</v>
      </c>
      <c r="M20" s="11">
        <v>8</v>
      </c>
      <c r="N20" s="11">
        <v>0</v>
      </c>
      <c r="O20" s="11">
        <v>0</v>
      </c>
      <c r="P20" s="11">
        <v>130</v>
      </c>
      <c r="Q20" s="11">
        <v>5</v>
      </c>
      <c r="R20" s="11">
        <v>19</v>
      </c>
      <c r="S20" s="11">
        <v>0</v>
      </c>
      <c r="T20" s="11">
        <v>11</v>
      </c>
      <c r="U20" s="11">
        <v>0</v>
      </c>
      <c r="V20" s="11">
        <v>0</v>
      </c>
      <c r="W20" s="11">
        <v>0</v>
      </c>
      <c r="X20" s="11">
        <v>6</v>
      </c>
      <c r="Y20" s="12">
        <v>1058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41</v>
      </c>
      <c r="D21" s="11">
        <v>68</v>
      </c>
      <c r="E21" s="11">
        <v>39</v>
      </c>
      <c r="F21" s="11">
        <v>163</v>
      </c>
      <c r="G21" s="11">
        <v>132</v>
      </c>
      <c r="H21" s="11">
        <v>37</v>
      </c>
      <c r="I21" s="11">
        <v>6</v>
      </c>
      <c r="J21" s="11">
        <v>13</v>
      </c>
      <c r="K21" s="11">
        <v>32</v>
      </c>
      <c r="L21" s="11">
        <v>25</v>
      </c>
      <c r="M21" s="11">
        <v>0</v>
      </c>
      <c r="N21" s="11">
        <v>0</v>
      </c>
      <c r="O21" s="11">
        <v>0</v>
      </c>
      <c r="P21" s="11">
        <v>176</v>
      </c>
      <c r="Q21" s="11">
        <v>12</v>
      </c>
      <c r="R21" s="11">
        <v>36</v>
      </c>
      <c r="S21" s="11">
        <v>0</v>
      </c>
      <c r="T21" s="11">
        <v>0</v>
      </c>
      <c r="U21" s="11">
        <v>0</v>
      </c>
      <c r="V21" s="11">
        <v>13</v>
      </c>
      <c r="W21" s="11">
        <v>0</v>
      </c>
      <c r="X21" s="11">
        <v>0</v>
      </c>
      <c r="Y21" s="12">
        <v>793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206</v>
      </c>
      <c r="D22" s="11">
        <v>43</v>
      </c>
      <c r="E22" s="11">
        <v>149</v>
      </c>
      <c r="F22" s="11">
        <v>87</v>
      </c>
      <c r="G22" s="11">
        <v>364</v>
      </c>
      <c r="H22" s="11">
        <v>24</v>
      </c>
      <c r="I22" s="11">
        <v>0</v>
      </c>
      <c r="J22" s="11">
        <v>0</v>
      </c>
      <c r="K22" s="11">
        <v>43</v>
      </c>
      <c r="L22" s="11">
        <v>16</v>
      </c>
      <c r="M22" s="11">
        <v>30</v>
      </c>
      <c r="N22" s="11">
        <v>0</v>
      </c>
      <c r="O22" s="11">
        <v>0</v>
      </c>
      <c r="P22" s="11">
        <v>100</v>
      </c>
      <c r="Q22" s="11">
        <v>26</v>
      </c>
      <c r="R22" s="11">
        <v>31</v>
      </c>
      <c r="S22" s="11">
        <v>0</v>
      </c>
      <c r="T22" s="11">
        <v>0</v>
      </c>
      <c r="U22" s="11">
        <v>0</v>
      </c>
      <c r="V22" s="11">
        <v>12</v>
      </c>
      <c r="W22" s="11">
        <v>0</v>
      </c>
      <c r="X22" s="11">
        <v>7</v>
      </c>
      <c r="Y22" s="12">
        <v>1139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84</v>
      </c>
      <c r="D23" s="11">
        <v>23</v>
      </c>
      <c r="E23" s="11">
        <v>22</v>
      </c>
      <c r="F23" s="11">
        <v>116</v>
      </c>
      <c r="G23" s="11">
        <v>145</v>
      </c>
      <c r="H23" s="11">
        <v>231</v>
      </c>
      <c r="I23" s="11">
        <v>40</v>
      </c>
      <c r="J23" s="11">
        <v>22</v>
      </c>
      <c r="K23" s="11">
        <v>60</v>
      </c>
      <c r="L23" s="11">
        <v>47</v>
      </c>
      <c r="M23" s="11">
        <v>5</v>
      </c>
      <c r="N23" s="11">
        <v>11</v>
      </c>
      <c r="O23" s="11">
        <v>16</v>
      </c>
      <c r="P23" s="11">
        <v>87</v>
      </c>
      <c r="Q23" s="11">
        <v>0</v>
      </c>
      <c r="R23" s="11">
        <v>43</v>
      </c>
      <c r="S23" s="11">
        <v>11</v>
      </c>
      <c r="T23" s="11">
        <v>17</v>
      </c>
      <c r="U23" s="11">
        <v>0</v>
      </c>
      <c r="V23" s="11">
        <v>0</v>
      </c>
      <c r="W23" s="11">
        <v>0</v>
      </c>
      <c r="X23" s="11">
        <v>37</v>
      </c>
      <c r="Y23" s="12">
        <v>1018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51</v>
      </c>
      <c r="D24" s="11">
        <v>14</v>
      </c>
      <c r="E24" s="11">
        <v>13</v>
      </c>
      <c r="F24" s="11">
        <v>19</v>
      </c>
      <c r="G24" s="11">
        <v>46</v>
      </c>
      <c r="H24" s="11">
        <v>124</v>
      </c>
      <c r="I24" s="11">
        <v>130</v>
      </c>
      <c r="J24" s="11">
        <v>32</v>
      </c>
      <c r="K24" s="11">
        <v>67</v>
      </c>
      <c r="L24" s="11">
        <v>27</v>
      </c>
      <c r="M24" s="11">
        <v>39</v>
      </c>
      <c r="N24" s="11">
        <v>11</v>
      </c>
      <c r="O24" s="11">
        <v>0</v>
      </c>
      <c r="P24" s="11">
        <v>89</v>
      </c>
      <c r="Q24" s="11">
        <v>0</v>
      </c>
      <c r="R24" s="11">
        <v>0</v>
      </c>
      <c r="S24" s="11">
        <v>0</v>
      </c>
      <c r="T24" s="11">
        <v>13</v>
      </c>
      <c r="U24" s="11">
        <v>0</v>
      </c>
      <c r="V24" s="11">
        <v>0</v>
      </c>
      <c r="W24" s="11">
        <v>0</v>
      </c>
      <c r="X24" s="11">
        <v>20</v>
      </c>
      <c r="Y24" s="12">
        <v>694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40</v>
      </c>
      <c r="D25" s="11">
        <v>0</v>
      </c>
      <c r="E25" s="11">
        <v>13</v>
      </c>
      <c r="F25" s="11">
        <v>6</v>
      </c>
      <c r="G25" s="11">
        <v>8</v>
      </c>
      <c r="H25" s="11">
        <v>82</v>
      </c>
      <c r="I25" s="11">
        <v>25</v>
      </c>
      <c r="J25" s="11">
        <v>161</v>
      </c>
      <c r="K25" s="11">
        <v>179</v>
      </c>
      <c r="L25" s="11">
        <v>143</v>
      </c>
      <c r="M25" s="11">
        <v>82</v>
      </c>
      <c r="N25" s="11">
        <v>28</v>
      </c>
      <c r="O25" s="11">
        <v>4</v>
      </c>
      <c r="P25" s="11">
        <v>66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6</v>
      </c>
      <c r="Y25" s="12">
        <v>841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46</v>
      </c>
      <c r="D26" s="11">
        <v>37</v>
      </c>
      <c r="E26" s="11">
        <v>32</v>
      </c>
      <c r="F26" s="11">
        <v>25</v>
      </c>
      <c r="G26" s="11">
        <v>36</v>
      </c>
      <c r="H26" s="11">
        <v>91</v>
      </c>
      <c r="I26" s="11">
        <v>34</v>
      </c>
      <c r="J26" s="11">
        <v>49</v>
      </c>
      <c r="K26" s="11">
        <v>274</v>
      </c>
      <c r="L26" s="11">
        <v>63</v>
      </c>
      <c r="M26" s="11">
        <v>207</v>
      </c>
      <c r="N26" s="11">
        <v>18</v>
      </c>
      <c r="O26" s="11">
        <v>3</v>
      </c>
      <c r="P26" s="11">
        <v>140</v>
      </c>
      <c r="Q26" s="11">
        <v>0</v>
      </c>
      <c r="R26" s="11">
        <v>0</v>
      </c>
      <c r="S26" s="11">
        <v>0</v>
      </c>
      <c r="T26" s="11">
        <v>20</v>
      </c>
      <c r="U26" s="11">
        <v>0</v>
      </c>
      <c r="V26" s="11">
        <v>0</v>
      </c>
      <c r="W26" s="11">
        <v>0</v>
      </c>
      <c r="X26" s="11">
        <v>19</v>
      </c>
      <c r="Y26" s="12">
        <v>1093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14</v>
      </c>
      <c r="D27" s="11">
        <v>0</v>
      </c>
      <c r="E27" s="11">
        <v>22</v>
      </c>
      <c r="F27" s="11">
        <v>0</v>
      </c>
      <c r="G27" s="11">
        <v>53</v>
      </c>
      <c r="H27" s="11">
        <v>39</v>
      </c>
      <c r="I27" s="11">
        <v>17</v>
      </c>
      <c r="J27" s="11">
        <v>38</v>
      </c>
      <c r="K27" s="11">
        <v>106</v>
      </c>
      <c r="L27" s="11">
        <v>401</v>
      </c>
      <c r="M27" s="11">
        <v>126</v>
      </c>
      <c r="N27" s="11">
        <v>39</v>
      </c>
      <c r="O27" s="11">
        <v>0</v>
      </c>
      <c r="P27" s="11">
        <v>36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7</v>
      </c>
      <c r="W27" s="11">
        <v>0</v>
      </c>
      <c r="X27" s="11">
        <v>16</v>
      </c>
      <c r="Y27" s="12">
        <v>916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80</v>
      </c>
      <c r="D28" s="11">
        <v>60</v>
      </c>
      <c r="E28" s="11">
        <v>50</v>
      </c>
      <c r="F28" s="11">
        <v>8</v>
      </c>
      <c r="G28" s="11">
        <v>0</v>
      </c>
      <c r="H28" s="11">
        <v>32</v>
      </c>
      <c r="I28" s="11">
        <v>26</v>
      </c>
      <c r="J28" s="11">
        <v>60</v>
      </c>
      <c r="K28" s="11">
        <v>252</v>
      </c>
      <c r="L28" s="11">
        <v>204</v>
      </c>
      <c r="M28" s="11">
        <v>373</v>
      </c>
      <c r="N28" s="11">
        <v>58</v>
      </c>
      <c r="O28" s="11">
        <v>0</v>
      </c>
      <c r="P28" s="11">
        <v>31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14</v>
      </c>
      <c r="W28" s="11">
        <v>0</v>
      </c>
      <c r="X28" s="11">
        <v>14</v>
      </c>
      <c r="Y28" s="12">
        <v>1263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</v>
      </c>
      <c r="D29" s="11">
        <v>34</v>
      </c>
      <c r="E29" s="11">
        <v>0</v>
      </c>
      <c r="F29" s="11">
        <v>0</v>
      </c>
      <c r="G29" s="11">
        <v>0</v>
      </c>
      <c r="H29" s="11">
        <v>33</v>
      </c>
      <c r="I29" s="11">
        <v>15</v>
      </c>
      <c r="J29" s="11">
        <v>24</v>
      </c>
      <c r="K29" s="11">
        <v>115</v>
      </c>
      <c r="L29" s="11">
        <v>129</v>
      </c>
      <c r="M29" s="11">
        <v>100</v>
      </c>
      <c r="N29" s="11">
        <v>14</v>
      </c>
      <c r="O29" s="11">
        <v>0</v>
      </c>
      <c r="P29" s="11">
        <v>42</v>
      </c>
      <c r="Q29" s="11">
        <v>0</v>
      </c>
      <c r="R29" s="11">
        <v>8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13</v>
      </c>
      <c r="Y29" s="12">
        <v>532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3</v>
      </c>
      <c r="L30" s="11">
        <v>0</v>
      </c>
      <c r="M30" s="11">
        <v>0</v>
      </c>
      <c r="N30" s="11">
        <v>0</v>
      </c>
      <c r="O30" s="11">
        <v>35</v>
      </c>
      <c r="P30" s="11">
        <v>5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19</v>
      </c>
      <c r="Y30" s="12">
        <v>62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143</v>
      </c>
      <c r="D31" s="11">
        <v>111</v>
      </c>
      <c r="E31" s="11">
        <v>33</v>
      </c>
      <c r="F31" s="11">
        <v>37</v>
      </c>
      <c r="G31" s="11">
        <v>101</v>
      </c>
      <c r="H31" s="11">
        <v>87</v>
      </c>
      <c r="I31" s="11">
        <v>55</v>
      </c>
      <c r="J31" s="11">
        <v>0</v>
      </c>
      <c r="K31" s="11">
        <v>107</v>
      </c>
      <c r="L31" s="11">
        <v>21</v>
      </c>
      <c r="M31" s="11">
        <v>24</v>
      </c>
      <c r="N31" s="11">
        <v>17</v>
      </c>
      <c r="O31" s="11">
        <v>0</v>
      </c>
      <c r="P31" s="11">
        <v>547</v>
      </c>
      <c r="Q31" s="11">
        <v>0</v>
      </c>
      <c r="R31" s="11">
        <v>0</v>
      </c>
      <c r="S31" s="11">
        <v>0</v>
      </c>
      <c r="T31" s="11">
        <v>43</v>
      </c>
      <c r="U31" s="11">
        <v>32</v>
      </c>
      <c r="V31" s="11">
        <v>0</v>
      </c>
      <c r="W31" s="11">
        <v>0</v>
      </c>
      <c r="X31" s="11">
        <v>39</v>
      </c>
      <c r="Y31" s="12">
        <v>1397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101</v>
      </c>
      <c r="D32" s="11">
        <v>57</v>
      </c>
      <c r="E32" s="11">
        <v>44</v>
      </c>
      <c r="F32" s="11">
        <v>14</v>
      </c>
      <c r="G32" s="11">
        <v>185</v>
      </c>
      <c r="H32" s="11">
        <v>13</v>
      </c>
      <c r="I32" s="11">
        <v>30</v>
      </c>
      <c r="J32" s="11">
        <v>0</v>
      </c>
      <c r="K32" s="11">
        <v>0</v>
      </c>
      <c r="L32" s="11">
        <v>7</v>
      </c>
      <c r="M32" s="11">
        <v>0</v>
      </c>
      <c r="N32" s="11">
        <v>0</v>
      </c>
      <c r="O32" s="11">
        <v>0</v>
      </c>
      <c r="P32" s="11">
        <v>23</v>
      </c>
      <c r="Q32" s="11">
        <v>74</v>
      </c>
      <c r="R32" s="11">
        <v>59</v>
      </c>
      <c r="S32" s="11">
        <v>14</v>
      </c>
      <c r="T32" s="11">
        <v>8</v>
      </c>
      <c r="U32" s="11">
        <v>0</v>
      </c>
      <c r="V32" s="11">
        <v>0</v>
      </c>
      <c r="W32" s="11">
        <v>25</v>
      </c>
      <c r="X32" s="11">
        <v>7</v>
      </c>
      <c r="Y32" s="12">
        <v>661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78</v>
      </c>
      <c r="D33" s="11">
        <v>76</v>
      </c>
      <c r="E33" s="11">
        <v>44</v>
      </c>
      <c r="F33" s="11">
        <v>67</v>
      </c>
      <c r="G33" s="11">
        <v>136</v>
      </c>
      <c r="H33" s="11">
        <v>13</v>
      </c>
      <c r="I33" s="11">
        <v>0</v>
      </c>
      <c r="J33" s="11">
        <v>0</v>
      </c>
      <c r="K33" s="11">
        <v>21</v>
      </c>
      <c r="L33" s="11">
        <v>0</v>
      </c>
      <c r="M33" s="11">
        <v>0</v>
      </c>
      <c r="N33" s="11">
        <v>0</v>
      </c>
      <c r="O33" s="11">
        <v>0</v>
      </c>
      <c r="P33" s="11">
        <v>56</v>
      </c>
      <c r="Q33" s="11">
        <v>50</v>
      </c>
      <c r="R33" s="11">
        <v>155</v>
      </c>
      <c r="S33" s="11">
        <v>0</v>
      </c>
      <c r="T33" s="11">
        <v>17</v>
      </c>
      <c r="U33" s="11">
        <v>0</v>
      </c>
      <c r="V33" s="11">
        <v>40</v>
      </c>
      <c r="W33" s="11">
        <v>0</v>
      </c>
      <c r="X33" s="11">
        <v>21</v>
      </c>
      <c r="Y33" s="12">
        <v>775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10</v>
      </c>
      <c r="D34" s="11">
        <v>6</v>
      </c>
      <c r="E34" s="11">
        <v>9</v>
      </c>
      <c r="F34" s="11">
        <v>0</v>
      </c>
      <c r="G34" s="11">
        <v>15</v>
      </c>
      <c r="H34" s="11">
        <v>26</v>
      </c>
      <c r="I34" s="11">
        <v>8</v>
      </c>
      <c r="J34" s="11">
        <v>8</v>
      </c>
      <c r="K34" s="11">
        <v>11</v>
      </c>
      <c r="L34" s="11">
        <v>24</v>
      </c>
      <c r="M34" s="11">
        <v>31</v>
      </c>
      <c r="N34" s="11">
        <v>16</v>
      </c>
      <c r="O34" s="11">
        <v>6</v>
      </c>
      <c r="P34" s="11">
        <v>11</v>
      </c>
      <c r="Q34" s="11">
        <v>0</v>
      </c>
      <c r="R34" s="11">
        <v>0</v>
      </c>
      <c r="S34" s="11">
        <v>33</v>
      </c>
      <c r="T34" s="11">
        <v>0</v>
      </c>
      <c r="U34" s="11">
        <v>0</v>
      </c>
      <c r="V34" s="11">
        <v>0</v>
      </c>
      <c r="W34" s="11">
        <v>0</v>
      </c>
      <c r="X34" s="11">
        <v>18</v>
      </c>
      <c r="Y34" s="12">
        <v>233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51</v>
      </c>
      <c r="D35" s="11">
        <v>60</v>
      </c>
      <c r="E35" s="11">
        <v>21</v>
      </c>
      <c r="F35" s="11">
        <v>0</v>
      </c>
      <c r="G35" s="11">
        <v>0</v>
      </c>
      <c r="H35" s="11">
        <v>17</v>
      </c>
      <c r="I35" s="11">
        <v>0</v>
      </c>
      <c r="J35" s="11">
        <v>16</v>
      </c>
      <c r="K35" s="11">
        <v>13</v>
      </c>
      <c r="L35" s="11">
        <v>0</v>
      </c>
      <c r="M35" s="11">
        <v>0</v>
      </c>
      <c r="N35" s="11">
        <v>0</v>
      </c>
      <c r="O35" s="11">
        <v>0</v>
      </c>
      <c r="P35" s="11">
        <v>86</v>
      </c>
      <c r="Q35" s="11">
        <v>9</v>
      </c>
      <c r="R35" s="11">
        <v>0</v>
      </c>
      <c r="S35" s="11">
        <v>0</v>
      </c>
      <c r="T35" s="11">
        <v>346</v>
      </c>
      <c r="U35" s="11">
        <v>93</v>
      </c>
      <c r="V35" s="11">
        <v>0</v>
      </c>
      <c r="W35" s="11">
        <v>0</v>
      </c>
      <c r="X35" s="11">
        <v>21</v>
      </c>
      <c r="Y35" s="12">
        <v>733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18</v>
      </c>
      <c r="D36" s="11">
        <v>31</v>
      </c>
      <c r="E36" s="11">
        <v>0</v>
      </c>
      <c r="F36" s="11">
        <v>2</v>
      </c>
      <c r="G36" s="11">
        <v>19</v>
      </c>
      <c r="H36" s="11">
        <v>5</v>
      </c>
      <c r="I36" s="11">
        <v>0</v>
      </c>
      <c r="J36" s="11">
        <v>0</v>
      </c>
      <c r="K36" s="11">
        <v>11</v>
      </c>
      <c r="L36" s="11">
        <v>0</v>
      </c>
      <c r="M36" s="11">
        <v>0</v>
      </c>
      <c r="N36" s="11">
        <v>0</v>
      </c>
      <c r="O36" s="11">
        <v>0</v>
      </c>
      <c r="P36" s="11">
        <v>79</v>
      </c>
      <c r="Q36" s="11">
        <v>0</v>
      </c>
      <c r="R36" s="11">
        <v>0</v>
      </c>
      <c r="S36" s="11">
        <v>0</v>
      </c>
      <c r="T36" s="11">
        <v>138</v>
      </c>
      <c r="U36" s="11">
        <v>264</v>
      </c>
      <c r="V36" s="11">
        <v>0</v>
      </c>
      <c r="W36" s="11">
        <v>0</v>
      </c>
      <c r="X36" s="11">
        <v>12</v>
      </c>
      <c r="Y36" s="12">
        <v>578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36</v>
      </c>
      <c r="D37" s="11">
        <v>8</v>
      </c>
      <c r="E37" s="11">
        <v>0</v>
      </c>
      <c r="F37" s="11">
        <v>14</v>
      </c>
      <c r="G37" s="11">
        <v>24</v>
      </c>
      <c r="H37" s="11">
        <v>13</v>
      </c>
      <c r="I37" s="11">
        <v>0</v>
      </c>
      <c r="J37" s="11">
        <v>0</v>
      </c>
      <c r="K37" s="11">
        <v>22</v>
      </c>
      <c r="L37" s="11">
        <v>13</v>
      </c>
      <c r="M37" s="11">
        <v>0</v>
      </c>
      <c r="N37" s="11">
        <v>0</v>
      </c>
      <c r="O37" s="11">
        <v>0</v>
      </c>
      <c r="P37" s="11">
        <v>29</v>
      </c>
      <c r="Q37" s="11">
        <v>5</v>
      </c>
      <c r="R37" s="11">
        <v>24</v>
      </c>
      <c r="S37" s="11">
        <v>0</v>
      </c>
      <c r="T37" s="11">
        <v>0</v>
      </c>
      <c r="U37" s="11">
        <v>0</v>
      </c>
      <c r="V37" s="11">
        <v>276</v>
      </c>
      <c r="W37" s="11">
        <v>0</v>
      </c>
      <c r="X37" s="11">
        <v>29</v>
      </c>
      <c r="Y37" s="12">
        <v>493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48</v>
      </c>
      <c r="D38" s="11">
        <v>9</v>
      </c>
      <c r="E38" s="11">
        <v>11</v>
      </c>
      <c r="F38" s="11">
        <v>22</v>
      </c>
      <c r="G38" s="11">
        <v>13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3</v>
      </c>
      <c r="N38" s="11">
        <v>5</v>
      </c>
      <c r="O38" s="11">
        <v>0</v>
      </c>
      <c r="P38" s="11">
        <v>0</v>
      </c>
      <c r="Q38" s="11">
        <v>9</v>
      </c>
      <c r="R38" s="11">
        <v>22</v>
      </c>
      <c r="S38" s="11">
        <v>0</v>
      </c>
      <c r="T38" s="11">
        <v>7</v>
      </c>
      <c r="U38" s="11">
        <v>7</v>
      </c>
      <c r="V38" s="11">
        <v>0</v>
      </c>
      <c r="W38" s="11">
        <v>51</v>
      </c>
      <c r="X38" s="11">
        <v>0</v>
      </c>
      <c r="Y38" s="12">
        <v>207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18</v>
      </c>
      <c r="D39" s="11">
        <v>0</v>
      </c>
      <c r="E39" s="11">
        <v>15</v>
      </c>
      <c r="F39" s="11">
        <v>0</v>
      </c>
      <c r="G39" s="11">
        <v>30</v>
      </c>
      <c r="H39" s="11">
        <v>28</v>
      </c>
      <c r="I39" s="11">
        <v>0</v>
      </c>
      <c r="J39" s="11">
        <v>12</v>
      </c>
      <c r="K39" s="11">
        <v>10</v>
      </c>
      <c r="L39" s="11">
        <v>9</v>
      </c>
      <c r="M39" s="11">
        <v>0</v>
      </c>
      <c r="N39" s="11">
        <v>0</v>
      </c>
      <c r="O39" s="11">
        <v>0</v>
      </c>
      <c r="P39" s="11">
        <v>25</v>
      </c>
      <c r="Q39" s="11">
        <v>7</v>
      </c>
      <c r="R39" s="11">
        <v>31</v>
      </c>
      <c r="S39" s="11">
        <v>16</v>
      </c>
      <c r="T39" s="11">
        <v>10</v>
      </c>
      <c r="U39" s="11">
        <v>0</v>
      </c>
      <c r="V39" s="11">
        <v>0</v>
      </c>
      <c r="W39" s="11">
        <v>0</v>
      </c>
      <c r="X39" s="11">
        <v>21</v>
      </c>
      <c r="Y39" s="12">
        <v>232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1769</v>
      </c>
      <c r="D40" s="15">
        <v>1020</v>
      </c>
      <c r="E40" s="15">
        <v>950</v>
      </c>
      <c r="F40" s="15">
        <v>722</v>
      </c>
      <c r="G40" s="15">
        <v>1891</v>
      </c>
      <c r="H40" s="15">
        <v>931</v>
      </c>
      <c r="I40" s="15">
        <v>387</v>
      </c>
      <c r="J40" s="15">
        <v>471</v>
      </c>
      <c r="K40" s="15">
        <v>1400</v>
      </c>
      <c r="L40" s="15">
        <v>1142</v>
      </c>
      <c r="M40" s="15">
        <v>1066</v>
      </c>
      <c r="N40" s="15">
        <v>218</v>
      </c>
      <c r="O40" s="15">
        <v>64</v>
      </c>
      <c r="P40" s="15">
        <v>2019</v>
      </c>
      <c r="Q40" s="15">
        <v>214</v>
      </c>
      <c r="R40" s="15">
        <v>515</v>
      </c>
      <c r="S40" s="15">
        <v>75</v>
      </c>
      <c r="T40" s="15">
        <v>697</v>
      </c>
      <c r="U40" s="15">
        <v>404</v>
      </c>
      <c r="V40" s="15">
        <v>385</v>
      </c>
      <c r="W40" s="15">
        <v>76</v>
      </c>
      <c r="X40" s="15">
        <v>351</v>
      </c>
      <c r="Y40" s="16">
        <v>16766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250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1023.9000000000002</v>
      </c>
      <c r="D18" s="11">
        <v>176.73999999999998</v>
      </c>
      <c r="E18" s="11">
        <v>278.87</v>
      </c>
      <c r="F18" s="11">
        <v>74.320000000000007</v>
      </c>
      <c r="G18" s="11">
        <v>776.8900000000001</v>
      </c>
      <c r="H18" s="11">
        <v>61.449999999999996</v>
      </c>
      <c r="I18" s="11">
        <v>67.180000000000007</v>
      </c>
      <c r="J18" s="11">
        <v>57.33</v>
      </c>
      <c r="K18" s="11">
        <v>113.52000000000001</v>
      </c>
      <c r="L18" s="11">
        <v>103.72999999999999</v>
      </c>
      <c r="M18" s="11">
        <v>95.36</v>
      </c>
      <c r="N18" s="11">
        <v>3.92</v>
      </c>
      <c r="O18" s="11">
        <v>0</v>
      </c>
      <c r="P18" s="11">
        <v>450.69999999999993</v>
      </c>
      <c r="Q18" s="11">
        <v>114.77</v>
      </c>
      <c r="R18" s="11">
        <v>129.6</v>
      </c>
      <c r="S18" s="11">
        <v>0</v>
      </c>
      <c r="T18" s="11">
        <v>90.670000000000016</v>
      </c>
      <c r="U18" s="11">
        <v>50.95</v>
      </c>
      <c r="V18" s="11">
        <v>75.97</v>
      </c>
      <c r="W18" s="11">
        <v>7.4</v>
      </c>
      <c r="X18" s="11">
        <v>172.86</v>
      </c>
      <c r="Y18" s="12">
        <f t="shared" ref="Y18:Y39" si="0">SUM(C18:X18)</f>
        <v>3926.1299999999997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285.76000000000005</v>
      </c>
      <c r="D19" s="11">
        <v>326.78000000000014</v>
      </c>
      <c r="E19" s="11">
        <v>212.26000000000002</v>
      </c>
      <c r="F19" s="11">
        <v>128.04</v>
      </c>
      <c r="G19" s="11">
        <v>221.23000000000002</v>
      </c>
      <c r="H19" s="11">
        <v>74.510000000000005</v>
      </c>
      <c r="I19" s="11">
        <v>17.52</v>
      </c>
      <c r="J19" s="11">
        <v>35.18</v>
      </c>
      <c r="K19" s="11">
        <v>68.739999999999995</v>
      </c>
      <c r="L19" s="11">
        <v>48.95</v>
      </c>
      <c r="M19" s="11">
        <v>35.76</v>
      </c>
      <c r="N19" s="11">
        <v>0</v>
      </c>
      <c r="O19" s="11">
        <v>0</v>
      </c>
      <c r="P19" s="11">
        <v>335.19</v>
      </c>
      <c r="Q19" s="11">
        <v>8.61</v>
      </c>
      <c r="R19" s="11">
        <v>85.089999999999989</v>
      </c>
      <c r="S19" s="11">
        <v>7.69</v>
      </c>
      <c r="T19" s="11">
        <v>31.04</v>
      </c>
      <c r="U19" s="11">
        <v>16.759999999999998</v>
      </c>
      <c r="V19" s="11">
        <v>27.85</v>
      </c>
      <c r="W19" s="11">
        <v>0</v>
      </c>
      <c r="X19" s="11">
        <v>60.31</v>
      </c>
      <c r="Y19" s="12">
        <f t="shared" si="0"/>
        <v>2027.27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503.85</v>
      </c>
      <c r="D20" s="11">
        <v>248.46000000000009</v>
      </c>
      <c r="E20" s="11">
        <v>591.42999999999984</v>
      </c>
      <c r="F20" s="11">
        <v>149.57</v>
      </c>
      <c r="G20" s="11">
        <v>455.03999999999985</v>
      </c>
      <c r="H20" s="11">
        <v>160.35999999999999</v>
      </c>
      <c r="I20" s="11">
        <v>5.47</v>
      </c>
      <c r="J20" s="11">
        <v>4.46</v>
      </c>
      <c r="K20" s="11">
        <v>111.59</v>
      </c>
      <c r="L20" s="11">
        <v>69.690000000000012</v>
      </c>
      <c r="M20" s="11">
        <v>29.79</v>
      </c>
      <c r="N20" s="11">
        <v>0</v>
      </c>
      <c r="O20" s="11">
        <v>0</v>
      </c>
      <c r="P20" s="11">
        <v>401.86000000000018</v>
      </c>
      <c r="Q20" s="11">
        <v>66.45</v>
      </c>
      <c r="R20" s="11">
        <v>73.94</v>
      </c>
      <c r="S20" s="11">
        <v>0</v>
      </c>
      <c r="T20" s="11">
        <v>31.61</v>
      </c>
      <c r="U20" s="11">
        <v>48.44</v>
      </c>
      <c r="V20" s="11">
        <v>7.31</v>
      </c>
      <c r="W20" s="11">
        <v>21.99</v>
      </c>
      <c r="X20" s="11">
        <v>101.30000000000001</v>
      </c>
      <c r="Y20" s="12">
        <f t="shared" si="0"/>
        <v>3082.61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293.97000000000008</v>
      </c>
      <c r="D21" s="11">
        <v>223.95999999999998</v>
      </c>
      <c r="E21" s="11">
        <v>127.1</v>
      </c>
      <c r="F21" s="11">
        <v>380.35</v>
      </c>
      <c r="G21" s="11">
        <v>352.99999999999989</v>
      </c>
      <c r="H21" s="11">
        <v>183.09</v>
      </c>
      <c r="I21" s="11">
        <v>39.229999999999997</v>
      </c>
      <c r="J21" s="11">
        <v>62.85</v>
      </c>
      <c r="K21" s="11">
        <v>141.99</v>
      </c>
      <c r="L21" s="11">
        <v>55.650000000000006</v>
      </c>
      <c r="M21" s="11">
        <v>70.2</v>
      </c>
      <c r="N21" s="11">
        <v>0</v>
      </c>
      <c r="O21" s="11">
        <v>9.18</v>
      </c>
      <c r="P21" s="11">
        <v>576.5100000000001</v>
      </c>
      <c r="Q21" s="11">
        <v>35.94</v>
      </c>
      <c r="R21" s="11">
        <v>66.3</v>
      </c>
      <c r="S21" s="11">
        <v>0</v>
      </c>
      <c r="T21" s="11">
        <v>68.03</v>
      </c>
      <c r="U21" s="11">
        <v>9.83</v>
      </c>
      <c r="V21" s="11">
        <v>66.760000000000005</v>
      </c>
      <c r="W21" s="11">
        <v>2.67</v>
      </c>
      <c r="X21" s="11">
        <v>98.68</v>
      </c>
      <c r="Y21" s="12">
        <f t="shared" si="0"/>
        <v>2865.2900000000009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475.6</v>
      </c>
      <c r="D22" s="11">
        <v>158.26999999999998</v>
      </c>
      <c r="E22" s="11">
        <v>316.25000000000006</v>
      </c>
      <c r="F22" s="11">
        <v>225.84999999999997</v>
      </c>
      <c r="G22" s="11">
        <v>555.06999999999982</v>
      </c>
      <c r="H22" s="11">
        <v>121.67999999999999</v>
      </c>
      <c r="I22" s="11">
        <v>21.509999999999998</v>
      </c>
      <c r="J22" s="11">
        <v>7.9399999999999995</v>
      </c>
      <c r="K22" s="11">
        <v>65.430000000000007</v>
      </c>
      <c r="L22" s="11">
        <v>79.100000000000009</v>
      </c>
      <c r="M22" s="11">
        <v>81.23</v>
      </c>
      <c r="N22" s="11">
        <v>54.080000000000005</v>
      </c>
      <c r="O22" s="11">
        <v>0</v>
      </c>
      <c r="P22" s="11">
        <v>348.89</v>
      </c>
      <c r="Q22" s="11">
        <v>74.649999999999991</v>
      </c>
      <c r="R22" s="11">
        <v>56.5</v>
      </c>
      <c r="S22" s="11">
        <v>0</v>
      </c>
      <c r="T22" s="11">
        <v>23.759999999999998</v>
      </c>
      <c r="U22" s="11">
        <v>21.71</v>
      </c>
      <c r="V22" s="11">
        <v>12.5</v>
      </c>
      <c r="W22" s="11">
        <v>0</v>
      </c>
      <c r="X22" s="11">
        <v>149.83000000000001</v>
      </c>
      <c r="Y22" s="12">
        <f t="shared" si="0"/>
        <v>2849.85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564.49000000000012</v>
      </c>
      <c r="D23" s="11">
        <v>123.91000000000001</v>
      </c>
      <c r="E23" s="11">
        <v>114.43</v>
      </c>
      <c r="F23" s="11">
        <v>305.66000000000003</v>
      </c>
      <c r="G23" s="11">
        <v>533.86999999999989</v>
      </c>
      <c r="H23" s="11">
        <v>589.59</v>
      </c>
      <c r="I23" s="11">
        <v>83.889999999999986</v>
      </c>
      <c r="J23" s="11">
        <v>128.01</v>
      </c>
      <c r="K23" s="11">
        <v>286.02999999999997</v>
      </c>
      <c r="L23" s="11">
        <v>158.22</v>
      </c>
      <c r="M23" s="11">
        <v>96.429999999999993</v>
      </c>
      <c r="N23" s="11">
        <v>19.86</v>
      </c>
      <c r="O23" s="11">
        <v>16.04</v>
      </c>
      <c r="P23" s="11">
        <v>523.06000000000006</v>
      </c>
      <c r="Q23" s="11">
        <v>29.71</v>
      </c>
      <c r="R23" s="11">
        <v>73.84</v>
      </c>
      <c r="S23" s="11">
        <v>24.28</v>
      </c>
      <c r="T23" s="11">
        <v>25.61</v>
      </c>
      <c r="U23" s="11">
        <v>0</v>
      </c>
      <c r="V23" s="11">
        <v>36.340000000000003</v>
      </c>
      <c r="W23" s="11">
        <v>0</v>
      </c>
      <c r="X23" s="11">
        <v>137.09</v>
      </c>
      <c r="Y23" s="12">
        <f t="shared" si="0"/>
        <v>3870.3600000000006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240.54999999999998</v>
      </c>
      <c r="D24" s="11">
        <v>61.56</v>
      </c>
      <c r="E24" s="11">
        <v>79.45</v>
      </c>
      <c r="F24" s="11">
        <v>66.209999999999994</v>
      </c>
      <c r="G24" s="11">
        <v>221.23000000000002</v>
      </c>
      <c r="H24" s="11">
        <v>339.67999999999989</v>
      </c>
      <c r="I24" s="11">
        <v>284.46999999999997</v>
      </c>
      <c r="J24" s="11">
        <v>127.52000000000001</v>
      </c>
      <c r="K24" s="11">
        <v>362.17999999999995</v>
      </c>
      <c r="L24" s="11">
        <v>106.10999999999999</v>
      </c>
      <c r="M24" s="11">
        <v>134.98999999999998</v>
      </c>
      <c r="N24" s="11">
        <v>38.5</v>
      </c>
      <c r="O24" s="11">
        <v>8.65</v>
      </c>
      <c r="P24" s="11">
        <v>438.43</v>
      </c>
      <c r="Q24" s="11">
        <v>29.34</v>
      </c>
      <c r="R24" s="11">
        <v>8.5500000000000007</v>
      </c>
      <c r="S24" s="11">
        <v>10.51</v>
      </c>
      <c r="T24" s="11">
        <v>65.8</v>
      </c>
      <c r="U24" s="11">
        <v>22.14</v>
      </c>
      <c r="V24" s="11">
        <v>13.32</v>
      </c>
      <c r="W24" s="11">
        <v>0</v>
      </c>
      <c r="X24" s="11">
        <v>124.30000000000001</v>
      </c>
      <c r="Y24" s="12">
        <f t="shared" si="0"/>
        <v>2783.4900000000007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191.07999999999993</v>
      </c>
      <c r="D25" s="11">
        <v>28.019999999999996</v>
      </c>
      <c r="E25" s="11">
        <v>71.7</v>
      </c>
      <c r="F25" s="11">
        <v>30.339999999999996</v>
      </c>
      <c r="G25" s="11">
        <v>151.68999999999994</v>
      </c>
      <c r="H25" s="11">
        <v>400.76000000000005</v>
      </c>
      <c r="I25" s="11">
        <v>103.52999999999999</v>
      </c>
      <c r="J25" s="11">
        <v>331.7600000000001</v>
      </c>
      <c r="K25" s="11">
        <v>444.33000000000004</v>
      </c>
      <c r="L25" s="11">
        <v>420.76000000000005</v>
      </c>
      <c r="M25" s="11">
        <v>322.57</v>
      </c>
      <c r="N25" s="11">
        <v>79.510000000000005</v>
      </c>
      <c r="O25" s="11">
        <v>15.04</v>
      </c>
      <c r="P25" s="11">
        <v>244.01</v>
      </c>
      <c r="Q25" s="11">
        <v>0</v>
      </c>
      <c r="R25" s="11">
        <v>19.46</v>
      </c>
      <c r="S25" s="11">
        <v>0</v>
      </c>
      <c r="T25" s="11">
        <v>102.21999999999998</v>
      </c>
      <c r="U25" s="11">
        <v>7.14</v>
      </c>
      <c r="V25" s="11">
        <v>13.43</v>
      </c>
      <c r="W25" s="11">
        <v>9.17</v>
      </c>
      <c r="X25" s="11">
        <v>277.70000000000005</v>
      </c>
      <c r="Y25" s="12">
        <f t="shared" si="0"/>
        <v>3264.2200000000003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288.59999999999997</v>
      </c>
      <c r="D26" s="11">
        <v>168.56</v>
      </c>
      <c r="E26" s="11">
        <v>89.720000000000013</v>
      </c>
      <c r="F26" s="11">
        <v>89.63</v>
      </c>
      <c r="G26" s="11">
        <v>239.96999999999997</v>
      </c>
      <c r="H26" s="11">
        <v>390.96</v>
      </c>
      <c r="I26" s="11">
        <v>182.7</v>
      </c>
      <c r="J26" s="11">
        <v>251.49000000000004</v>
      </c>
      <c r="K26" s="11">
        <v>1028.1900000000003</v>
      </c>
      <c r="L26" s="11">
        <v>443.9199999999999</v>
      </c>
      <c r="M26" s="11">
        <v>578.23</v>
      </c>
      <c r="N26" s="11">
        <v>37.230000000000004</v>
      </c>
      <c r="O26" s="11">
        <v>13.879999999999999</v>
      </c>
      <c r="P26" s="11">
        <v>460.71999999999997</v>
      </c>
      <c r="Q26" s="11">
        <v>12.35</v>
      </c>
      <c r="R26" s="11">
        <v>10.26</v>
      </c>
      <c r="S26" s="11">
        <v>0</v>
      </c>
      <c r="T26" s="11">
        <v>103.83</v>
      </c>
      <c r="U26" s="11">
        <v>0</v>
      </c>
      <c r="V26" s="11">
        <v>29.8</v>
      </c>
      <c r="W26" s="11">
        <v>0</v>
      </c>
      <c r="X26" s="11">
        <v>242.27999999999997</v>
      </c>
      <c r="Y26" s="12">
        <f t="shared" si="0"/>
        <v>4662.3200000000015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57.51</v>
      </c>
      <c r="D27" s="11">
        <v>27.89</v>
      </c>
      <c r="E27" s="11">
        <v>125.25</v>
      </c>
      <c r="F27" s="11">
        <v>37.92</v>
      </c>
      <c r="G27" s="11">
        <v>162.17000000000002</v>
      </c>
      <c r="H27" s="11">
        <v>154.97999999999996</v>
      </c>
      <c r="I27" s="11">
        <v>62.79</v>
      </c>
      <c r="J27" s="11">
        <v>156.81999999999996</v>
      </c>
      <c r="K27" s="11">
        <v>500.20000000000005</v>
      </c>
      <c r="L27" s="11">
        <v>860.10999999999979</v>
      </c>
      <c r="M27" s="11">
        <v>409.15999999999997</v>
      </c>
      <c r="N27" s="11">
        <v>90.15</v>
      </c>
      <c r="O27" s="11">
        <v>0</v>
      </c>
      <c r="P27" s="11">
        <v>277.45999999999998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31.479999999999997</v>
      </c>
      <c r="W27" s="11">
        <v>0</v>
      </c>
      <c r="X27" s="11">
        <v>118.17000000000002</v>
      </c>
      <c r="Y27" s="12">
        <f t="shared" si="0"/>
        <v>3182.0299999999997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280.85000000000002</v>
      </c>
      <c r="D28" s="11">
        <v>59.510000000000005</v>
      </c>
      <c r="E28" s="11">
        <v>143.84000000000003</v>
      </c>
      <c r="F28" s="11">
        <v>46.92</v>
      </c>
      <c r="G28" s="11">
        <v>162.47999999999999</v>
      </c>
      <c r="H28" s="11">
        <v>258.61</v>
      </c>
      <c r="I28" s="11">
        <v>138.44</v>
      </c>
      <c r="J28" s="11">
        <v>212.53000000000003</v>
      </c>
      <c r="K28" s="11">
        <v>666.49000000000012</v>
      </c>
      <c r="L28" s="11">
        <v>532.00000000000011</v>
      </c>
      <c r="M28" s="11">
        <v>795.93999999999994</v>
      </c>
      <c r="N28" s="11">
        <v>134.64999999999998</v>
      </c>
      <c r="O28" s="11">
        <v>24.41</v>
      </c>
      <c r="P28" s="11">
        <v>493.97000000000008</v>
      </c>
      <c r="Q28" s="11">
        <v>7.8</v>
      </c>
      <c r="R28" s="11">
        <v>15.61</v>
      </c>
      <c r="S28" s="11">
        <v>20.09</v>
      </c>
      <c r="T28" s="11">
        <v>60.129999999999995</v>
      </c>
      <c r="U28" s="11">
        <v>14.43</v>
      </c>
      <c r="V28" s="11">
        <v>0</v>
      </c>
      <c r="W28" s="11">
        <v>0</v>
      </c>
      <c r="X28" s="11">
        <v>168.23000000000002</v>
      </c>
      <c r="Y28" s="12">
        <f t="shared" si="0"/>
        <v>4236.93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148.66</v>
      </c>
      <c r="D29" s="11">
        <v>98.56</v>
      </c>
      <c r="E29" s="11">
        <v>62.64</v>
      </c>
      <c r="F29" s="11">
        <v>17.28</v>
      </c>
      <c r="G29" s="11">
        <v>106.22999999999999</v>
      </c>
      <c r="H29" s="11">
        <v>187.94000000000003</v>
      </c>
      <c r="I29" s="11">
        <v>72.67</v>
      </c>
      <c r="J29" s="11">
        <v>151.17999999999998</v>
      </c>
      <c r="K29" s="11">
        <v>428.08999999999992</v>
      </c>
      <c r="L29" s="11">
        <v>363.21999999999997</v>
      </c>
      <c r="M29" s="11">
        <v>417.00000000000023</v>
      </c>
      <c r="N29" s="11">
        <v>164.22000000000003</v>
      </c>
      <c r="O29" s="11">
        <v>8.77</v>
      </c>
      <c r="P29" s="11">
        <v>230.95999999999998</v>
      </c>
      <c r="Q29" s="11">
        <v>17.54</v>
      </c>
      <c r="R29" s="11">
        <v>7.92</v>
      </c>
      <c r="S29" s="11">
        <v>15.2</v>
      </c>
      <c r="T29" s="11">
        <v>12.42</v>
      </c>
      <c r="U29" s="11">
        <v>14.219999999999999</v>
      </c>
      <c r="V29" s="11">
        <v>19.380000000000003</v>
      </c>
      <c r="W29" s="11">
        <v>5.97</v>
      </c>
      <c r="X29" s="11">
        <v>184.82</v>
      </c>
      <c r="Y29" s="12">
        <f t="shared" si="0"/>
        <v>2734.8900000000003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16.27</v>
      </c>
      <c r="D30" s="11">
        <v>1.89</v>
      </c>
      <c r="E30" s="11">
        <v>0</v>
      </c>
      <c r="F30" s="11">
        <v>21.979999999999997</v>
      </c>
      <c r="G30" s="11">
        <v>17.009999999999998</v>
      </c>
      <c r="H30" s="11">
        <v>24.26</v>
      </c>
      <c r="I30" s="11">
        <v>14.84</v>
      </c>
      <c r="J30" s="11">
        <v>23.5</v>
      </c>
      <c r="K30" s="11">
        <v>36.199999999999996</v>
      </c>
      <c r="L30" s="11">
        <v>17.32</v>
      </c>
      <c r="M30" s="11">
        <v>20.78</v>
      </c>
      <c r="N30" s="11">
        <v>0</v>
      </c>
      <c r="O30" s="11">
        <v>112.80999999999999</v>
      </c>
      <c r="P30" s="11">
        <v>38.57</v>
      </c>
      <c r="Q30" s="11">
        <v>1.27</v>
      </c>
      <c r="R30" s="11">
        <v>6.71</v>
      </c>
      <c r="S30" s="11">
        <v>0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163.40000000000003</v>
      </c>
      <c r="Y30" s="12">
        <f t="shared" si="0"/>
        <v>530.8599999999999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558.06999999999982</v>
      </c>
      <c r="D31" s="11">
        <v>395.31</v>
      </c>
      <c r="E31" s="11">
        <v>358.85</v>
      </c>
      <c r="F31" s="11">
        <v>104.18</v>
      </c>
      <c r="G31" s="11">
        <v>396.16999999999996</v>
      </c>
      <c r="H31" s="11">
        <v>388.4799999999999</v>
      </c>
      <c r="I31" s="11">
        <v>195.53999999999996</v>
      </c>
      <c r="J31" s="11">
        <v>71.209999999999994</v>
      </c>
      <c r="K31" s="11">
        <v>373.9899999999999</v>
      </c>
      <c r="L31" s="11">
        <v>193.32999999999998</v>
      </c>
      <c r="M31" s="11">
        <v>55.42</v>
      </c>
      <c r="N31" s="11">
        <v>27.380000000000003</v>
      </c>
      <c r="O31" s="11">
        <v>0</v>
      </c>
      <c r="P31" s="11">
        <v>2142.4999999999986</v>
      </c>
      <c r="Q31" s="11">
        <v>27.54</v>
      </c>
      <c r="R31" s="11">
        <v>64.28</v>
      </c>
      <c r="S31" s="11">
        <v>25.03</v>
      </c>
      <c r="T31" s="11">
        <v>241.37</v>
      </c>
      <c r="U31" s="11">
        <v>170.65</v>
      </c>
      <c r="V31" s="11">
        <v>60.83</v>
      </c>
      <c r="W31" s="11">
        <v>0</v>
      </c>
      <c r="X31" s="11">
        <v>203.89999999999998</v>
      </c>
      <c r="Y31" s="12">
        <f t="shared" si="0"/>
        <v>6054.029999999997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396.42000000000013</v>
      </c>
      <c r="D32" s="11">
        <v>164.95</v>
      </c>
      <c r="E32" s="11">
        <v>145.85000000000002</v>
      </c>
      <c r="F32" s="11">
        <v>115.59</v>
      </c>
      <c r="G32" s="11">
        <v>523.70000000000005</v>
      </c>
      <c r="H32" s="11">
        <v>109.66</v>
      </c>
      <c r="I32" s="11">
        <v>39.299999999999997</v>
      </c>
      <c r="J32" s="11">
        <v>85.480000000000018</v>
      </c>
      <c r="K32" s="11">
        <v>78.73</v>
      </c>
      <c r="L32" s="11">
        <v>31.11</v>
      </c>
      <c r="M32" s="11">
        <v>38.769999999999996</v>
      </c>
      <c r="N32" s="11">
        <v>8.31</v>
      </c>
      <c r="O32" s="11">
        <v>0</v>
      </c>
      <c r="P32" s="11">
        <v>334.72000000000008</v>
      </c>
      <c r="Q32" s="11">
        <v>290.95999999999998</v>
      </c>
      <c r="R32" s="11">
        <v>184.56</v>
      </c>
      <c r="S32" s="11">
        <v>26.029999999999998</v>
      </c>
      <c r="T32" s="11">
        <v>53.379999999999995</v>
      </c>
      <c r="U32" s="11">
        <v>33.210000000000008</v>
      </c>
      <c r="V32" s="11">
        <v>53.39</v>
      </c>
      <c r="W32" s="11">
        <v>48.11</v>
      </c>
      <c r="X32" s="11">
        <v>56.010000000000005</v>
      </c>
      <c r="Y32" s="12">
        <f t="shared" si="0"/>
        <v>2818.2400000000007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384.31</v>
      </c>
      <c r="D33" s="11">
        <v>296.72000000000008</v>
      </c>
      <c r="E33" s="11">
        <v>253.32000000000005</v>
      </c>
      <c r="F33" s="11">
        <v>264.49</v>
      </c>
      <c r="G33" s="11">
        <v>457.01999999999992</v>
      </c>
      <c r="H33" s="11">
        <v>214.07000000000002</v>
      </c>
      <c r="I33" s="11">
        <v>48.69</v>
      </c>
      <c r="J33" s="11">
        <v>29.33</v>
      </c>
      <c r="K33" s="11">
        <v>141.42000000000002</v>
      </c>
      <c r="L33" s="11">
        <v>37.44</v>
      </c>
      <c r="M33" s="11">
        <v>38.28</v>
      </c>
      <c r="N33" s="11">
        <v>0</v>
      </c>
      <c r="O33" s="11">
        <v>0</v>
      </c>
      <c r="P33" s="11">
        <v>375.65999999999997</v>
      </c>
      <c r="Q33" s="11">
        <v>133.53</v>
      </c>
      <c r="R33" s="11">
        <v>420.21999999999986</v>
      </c>
      <c r="S33" s="11">
        <v>0</v>
      </c>
      <c r="T33" s="11">
        <v>51.18</v>
      </c>
      <c r="U33" s="11">
        <v>33.979999999999997</v>
      </c>
      <c r="V33" s="11">
        <v>162.84</v>
      </c>
      <c r="W33" s="11">
        <v>28.560000000000002</v>
      </c>
      <c r="X33" s="11">
        <v>149.32</v>
      </c>
      <c r="Y33" s="12">
        <f t="shared" si="0"/>
        <v>3520.38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96.52</v>
      </c>
      <c r="D34" s="11">
        <v>29.410000000000004</v>
      </c>
      <c r="E34" s="11">
        <v>37.68</v>
      </c>
      <c r="F34" s="11">
        <v>34.68</v>
      </c>
      <c r="G34" s="11">
        <v>40.230000000000004</v>
      </c>
      <c r="H34" s="11">
        <v>88.199999999999989</v>
      </c>
      <c r="I34" s="11">
        <v>56.93</v>
      </c>
      <c r="J34" s="11">
        <v>53.36</v>
      </c>
      <c r="K34" s="11">
        <v>96.809999999999988</v>
      </c>
      <c r="L34" s="11">
        <v>101.82000000000002</v>
      </c>
      <c r="M34" s="11">
        <v>90.74</v>
      </c>
      <c r="N34" s="11">
        <v>47.610000000000014</v>
      </c>
      <c r="O34" s="11">
        <v>6.28</v>
      </c>
      <c r="P34" s="11">
        <v>88.839999999999989</v>
      </c>
      <c r="Q34" s="11">
        <v>7.55</v>
      </c>
      <c r="R34" s="11">
        <v>26.16</v>
      </c>
      <c r="S34" s="11">
        <v>170.21999999999997</v>
      </c>
      <c r="T34" s="11">
        <v>16.2</v>
      </c>
      <c r="U34" s="11">
        <v>16.14</v>
      </c>
      <c r="V34" s="11">
        <v>34.800000000000004</v>
      </c>
      <c r="W34" s="11">
        <v>5.37</v>
      </c>
      <c r="X34" s="11">
        <v>214.44</v>
      </c>
      <c r="Y34" s="12">
        <f t="shared" si="0"/>
        <v>1359.99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232.39000000000001</v>
      </c>
      <c r="D35" s="11">
        <v>102.22000000000001</v>
      </c>
      <c r="E35" s="11">
        <v>84.12</v>
      </c>
      <c r="F35" s="11">
        <v>82.63</v>
      </c>
      <c r="G35" s="11">
        <v>165.02999999999997</v>
      </c>
      <c r="H35" s="11">
        <v>109.12</v>
      </c>
      <c r="I35" s="11">
        <v>0</v>
      </c>
      <c r="J35" s="11">
        <v>31.98</v>
      </c>
      <c r="K35" s="11">
        <v>80.75</v>
      </c>
      <c r="L35" s="11">
        <v>0</v>
      </c>
      <c r="M35" s="11">
        <v>58.24</v>
      </c>
      <c r="N35" s="11">
        <v>15.1</v>
      </c>
      <c r="O35" s="11">
        <v>0</v>
      </c>
      <c r="P35" s="11">
        <v>655.86999999999989</v>
      </c>
      <c r="Q35" s="11">
        <v>8.58</v>
      </c>
      <c r="R35" s="11">
        <v>10.83</v>
      </c>
      <c r="S35" s="11">
        <v>0</v>
      </c>
      <c r="T35" s="11">
        <v>1059.68</v>
      </c>
      <c r="U35" s="11">
        <v>500.98</v>
      </c>
      <c r="V35" s="11">
        <v>8.57</v>
      </c>
      <c r="W35" s="11">
        <v>25.72</v>
      </c>
      <c r="X35" s="11">
        <v>123.82000000000001</v>
      </c>
      <c r="Y35" s="12">
        <f t="shared" si="0"/>
        <v>3355.63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148.63999999999999</v>
      </c>
      <c r="D36" s="11">
        <v>147.72</v>
      </c>
      <c r="E36" s="11">
        <v>43.68</v>
      </c>
      <c r="F36" s="11">
        <v>29.610000000000003</v>
      </c>
      <c r="G36" s="11">
        <v>168.09</v>
      </c>
      <c r="H36" s="11">
        <v>92.86</v>
      </c>
      <c r="I36" s="11">
        <v>14.59</v>
      </c>
      <c r="J36" s="11">
        <v>51.370000000000005</v>
      </c>
      <c r="K36" s="11">
        <v>72.05</v>
      </c>
      <c r="L36" s="11">
        <v>35.17</v>
      </c>
      <c r="M36" s="11">
        <v>41.81</v>
      </c>
      <c r="N36" s="11">
        <v>11.66</v>
      </c>
      <c r="O36" s="11">
        <v>0</v>
      </c>
      <c r="P36" s="11">
        <v>513.59000000000015</v>
      </c>
      <c r="Q36" s="11">
        <v>0</v>
      </c>
      <c r="R36" s="11">
        <v>28.240000000000002</v>
      </c>
      <c r="S36" s="11">
        <v>0</v>
      </c>
      <c r="T36" s="11">
        <v>535.5</v>
      </c>
      <c r="U36" s="11">
        <v>595.95000000000016</v>
      </c>
      <c r="V36" s="11">
        <v>5.99</v>
      </c>
      <c r="W36" s="11">
        <v>0</v>
      </c>
      <c r="X36" s="11">
        <v>34.660000000000004</v>
      </c>
      <c r="Y36" s="12">
        <f t="shared" si="0"/>
        <v>2571.1799999999998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235.28</v>
      </c>
      <c r="D37" s="11">
        <v>93.06</v>
      </c>
      <c r="E37" s="11">
        <v>143.82000000000002</v>
      </c>
      <c r="F37" s="11">
        <v>172.2</v>
      </c>
      <c r="G37" s="11">
        <v>170.44000000000003</v>
      </c>
      <c r="H37" s="11">
        <v>121.43</v>
      </c>
      <c r="I37" s="11">
        <v>18.420000000000002</v>
      </c>
      <c r="J37" s="11">
        <v>59.449999999999996</v>
      </c>
      <c r="K37" s="11">
        <v>122.24000000000001</v>
      </c>
      <c r="L37" s="11">
        <v>33.659999999999997</v>
      </c>
      <c r="M37" s="11">
        <v>17.79</v>
      </c>
      <c r="N37" s="11">
        <v>0</v>
      </c>
      <c r="O37" s="11">
        <v>0</v>
      </c>
      <c r="P37" s="11">
        <v>388.57</v>
      </c>
      <c r="Q37" s="11">
        <v>61.22</v>
      </c>
      <c r="R37" s="11">
        <v>132.03</v>
      </c>
      <c r="S37" s="11">
        <v>9.8000000000000007</v>
      </c>
      <c r="T37" s="11">
        <v>29.3</v>
      </c>
      <c r="U37" s="11">
        <v>32.26</v>
      </c>
      <c r="V37" s="11">
        <v>978.79</v>
      </c>
      <c r="W37" s="11">
        <v>45.899999999999991</v>
      </c>
      <c r="X37" s="11">
        <v>146.81</v>
      </c>
      <c r="Y37" s="12">
        <f t="shared" si="0"/>
        <v>3012.4700000000003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175.21000000000004</v>
      </c>
      <c r="D38" s="11">
        <v>42.660000000000004</v>
      </c>
      <c r="E38" s="11">
        <v>63.639999999999993</v>
      </c>
      <c r="F38" s="11">
        <v>82.079999999999984</v>
      </c>
      <c r="G38" s="11">
        <v>106.94</v>
      </c>
      <c r="H38" s="11">
        <v>70.63</v>
      </c>
      <c r="I38" s="11">
        <v>12.45</v>
      </c>
      <c r="J38" s="11">
        <v>17.82</v>
      </c>
      <c r="K38" s="11">
        <v>34.839999999999996</v>
      </c>
      <c r="L38" s="11">
        <v>17.86</v>
      </c>
      <c r="M38" s="11">
        <v>15.07</v>
      </c>
      <c r="N38" s="11">
        <v>15.690000000000001</v>
      </c>
      <c r="O38" s="11">
        <v>0</v>
      </c>
      <c r="P38" s="11">
        <v>94.729999999999976</v>
      </c>
      <c r="Q38" s="11">
        <v>68.070000000000007</v>
      </c>
      <c r="R38" s="11">
        <v>50.55</v>
      </c>
      <c r="S38" s="11">
        <v>0</v>
      </c>
      <c r="T38" s="11">
        <v>33.870000000000005</v>
      </c>
      <c r="U38" s="11">
        <v>27.380000000000003</v>
      </c>
      <c r="V38" s="11">
        <v>42.690000000000005</v>
      </c>
      <c r="W38" s="11">
        <v>133.33000000000001</v>
      </c>
      <c r="X38" s="11">
        <v>51.29</v>
      </c>
      <c r="Y38" s="12">
        <f t="shared" si="0"/>
        <v>1156.8000000000004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29.05</v>
      </c>
      <c r="D39" s="11">
        <v>0</v>
      </c>
      <c r="E39" s="11">
        <v>15.21</v>
      </c>
      <c r="F39" s="11">
        <v>6.21</v>
      </c>
      <c r="G39" s="11">
        <v>39.380000000000003</v>
      </c>
      <c r="H39" s="11">
        <v>27.759999999999998</v>
      </c>
      <c r="I39" s="11">
        <v>6.83</v>
      </c>
      <c r="J39" s="11">
        <v>12.18</v>
      </c>
      <c r="K39" s="11">
        <v>0</v>
      </c>
      <c r="L39" s="11">
        <v>8.83</v>
      </c>
      <c r="M39" s="11">
        <v>0</v>
      </c>
      <c r="N39" s="11">
        <v>0</v>
      </c>
      <c r="O39" s="11">
        <v>0</v>
      </c>
      <c r="P39" s="11">
        <v>69.97999999999999</v>
      </c>
      <c r="Q39" s="11">
        <v>6.74</v>
      </c>
      <c r="R39" s="11">
        <v>30.660000000000004</v>
      </c>
      <c r="S39" s="11">
        <v>16</v>
      </c>
      <c r="T39" s="11">
        <v>0</v>
      </c>
      <c r="U39" s="11">
        <v>0</v>
      </c>
      <c r="V39" s="11">
        <v>0</v>
      </c>
      <c r="W39" s="11">
        <v>0</v>
      </c>
      <c r="X39" s="11">
        <v>21.09</v>
      </c>
      <c r="Y39" s="12">
        <f t="shared" si="0"/>
        <v>289.92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6626.9800000000023</v>
      </c>
      <c r="D40" s="15">
        <f t="shared" si="1"/>
        <v>2976.16</v>
      </c>
      <c r="E40" s="15">
        <f t="shared" si="1"/>
        <v>3359.1099999999997</v>
      </c>
      <c r="F40" s="15">
        <f t="shared" si="1"/>
        <v>2465.7399999999998</v>
      </c>
      <c r="G40" s="15">
        <f t="shared" si="1"/>
        <v>6022.8799999999974</v>
      </c>
      <c r="H40" s="15">
        <f t="shared" si="1"/>
        <v>4170.08</v>
      </c>
      <c r="I40" s="15">
        <f t="shared" si="1"/>
        <v>1486.99</v>
      </c>
      <c r="J40" s="15">
        <f t="shared" si="1"/>
        <v>1962.7500000000002</v>
      </c>
      <c r="K40" s="15">
        <f t="shared" si="1"/>
        <v>5253.8099999999995</v>
      </c>
      <c r="L40" s="15">
        <f t="shared" si="1"/>
        <v>3718</v>
      </c>
      <c r="M40" s="15">
        <f t="shared" si="1"/>
        <v>3443.56</v>
      </c>
      <c r="N40" s="15">
        <f t="shared" si="1"/>
        <v>747.87</v>
      </c>
      <c r="O40" s="15">
        <f t="shared" si="1"/>
        <v>215.05999999999997</v>
      </c>
      <c r="P40" s="15">
        <f t="shared" si="1"/>
        <v>9484.7899999999972</v>
      </c>
      <c r="Q40" s="15">
        <f t="shared" si="1"/>
        <v>1002.62</v>
      </c>
      <c r="R40" s="15">
        <f t="shared" si="1"/>
        <v>1501.3099999999997</v>
      </c>
      <c r="S40" s="15">
        <f t="shared" si="1"/>
        <v>380.21999999999997</v>
      </c>
      <c r="T40" s="15">
        <f t="shared" si="1"/>
        <v>2699.23</v>
      </c>
      <c r="U40" s="15">
        <f t="shared" si="1"/>
        <v>1621.1900000000003</v>
      </c>
      <c r="V40" s="15">
        <f t="shared" si="1"/>
        <v>1682.04</v>
      </c>
      <c r="W40" s="15">
        <f t="shared" si="1"/>
        <v>334.19000000000005</v>
      </c>
      <c r="X40" s="15">
        <f t="shared" si="1"/>
        <v>3000.3100000000009</v>
      </c>
      <c r="Y40" s="16">
        <f t="shared" si="1"/>
        <v>64154.89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603.21999999999991</v>
      </c>
      <c r="D18" s="11">
        <v>70.88</v>
      </c>
      <c r="E18" s="11">
        <v>162.86999999999998</v>
      </c>
      <c r="F18" s="11">
        <v>35.69</v>
      </c>
      <c r="G18" s="11">
        <v>352.82</v>
      </c>
      <c r="H18" s="11">
        <v>43.2</v>
      </c>
      <c r="I18" s="11">
        <v>41.269999999999996</v>
      </c>
      <c r="J18" s="11">
        <v>22.22</v>
      </c>
      <c r="K18" s="11">
        <v>75.220000000000013</v>
      </c>
      <c r="L18" s="11">
        <v>66.010000000000005</v>
      </c>
      <c r="M18" s="11">
        <v>56.44</v>
      </c>
      <c r="N18" s="11">
        <v>3.92</v>
      </c>
      <c r="O18" s="11">
        <v>0</v>
      </c>
      <c r="P18" s="11">
        <v>254.72</v>
      </c>
      <c r="Q18" s="11">
        <v>104.21</v>
      </c>
      <c r="R18" s="11">
        <v>56.059999999999995</v>
      </c>
      <c r="S18" s="11">
        <v>0</v>
      </c>
      <c r="T18" s="11">
        <v>40.380000000000003</v>
      </c>
      <c r="U18" s="11">
        <v>13.68</v>
      </c>
      <c r="V18" s="11">
        <v>37.07</v>
      </c>
      <c r="W18" s="11">
        <v>7.4</v>
      </c>
      <c r="X18" s="11">
        <v>107.25</v>
      </c>
      <c r="Y18" s="12">
        <f t="shared" ref="Y18:Y39" si="0">SUM(C18:X18)</f>
        <v>2154.5300000000002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129.08999999999997</v>
      </c>
      <c r="D19" s="11">
        <v>142.59999999999997</v>
      </c>
      <c r="E19" s="11">
        <v>95.399999999999991</v>
      </c>
      <c r="F19" s="11">
        <v>55.65</v>
      </c>
      <c r="G19" s="11">
        <v>112.91</v>
      </c>
      <c r="H19" s="11">
        <v>60.000000000000007</v>
      </c>
      <c r="I19" s="11">
        <v>17.52</v>
      </c>
      <c r="J19" s="11">
        <v>26.849999999999998</v>
      </c>
      <c r="K19" s="11">
        <v>63.390000000000008</v>
      </c>
      <c r="L19" s="11">
        <v>42.800000000000004</v>
      </c>
      <c r="M19" s="11">
        <v>35.76</v>
      </c>
      <c r="N19" s="11">
        <v>0</v>
      </c>
      <c r="O19" s="11">
        <v>0</v>
      </c>
      <c r="P19" s="11">
        <v>165.89999999999998</v>
      </c>
      <c r="Q19" s="11">
        <v>8.61</v>
      </c>
      <c r="R19" s="11">
        <v>54.31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52.010000000000005</v>
      </c>
      <c r="Y19" s="12">
        <f t="shared" si="0"/>
        <v>1094.0399999999997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285.29000000000002</v>
      </c>
      <c r="D20" s="11">
        <v>117.52000000000001</v>
      </c>
      <c r="E20" s="11">
        <v>252.97000000000003</v>
      </c>
      <c r="F20" s="11">
        <v>64.569999999999993</v>
      </c>
      <c r="G20" s="11">
        <v>231.50000000000003</v>
      </c>
      <c r="H20" s="11">
        <v>116.98</v>
      </c>
      <c r="I20" s="11">
        <v>5.47</v>
      </c>
      <c r="J20" s="11">
        <v>4.46</v>
      </c>
      <c r="K20" s="11">
        <v>54.58</v>
      </c>
      <c r="L20" s="11">
        <v>57.88</v>
      </c>
      <c r="M20" s="11">
        <v>21.380000000000003</v>
      </c>
      <c r="N20" s="11">
        <v>0</v>
      </c>
      <c r="O20" s="11">
        <v>0</v>
      </c>
      <c r="P20" s="11">
        <v>237.23</v>
      </c>
      <c r="Q20" s="11">
        <v>61.370000000000005</v>
      </c>
      <c r="R20" s="11">
        <v>54.769999999999996</v>
      </c>
      <c r="S20" s="11">
        <v>0</v>
      </c>
      <c r="T20" s="11">
        <v>10.18</v>
      </c>
      <c r="U20" s="11">
        <v>37.839999999999996</v>
      </c>
      <c r="V20" s="11">
        <v>7.31</v>
      </c>
      <c r="W20" s="11">
        <v>0</v>
      </c>
      <c r="X20" s="11">
        <v>57.639999999999993</v>
      </c>
      <c r="Y20" s="12">
        <f t="shared" si="0"/>
        <v>1678.9400000000003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236.02000000000007</v>
      </c>
      <c r="D21" s="11">
        <v>103.28</v>
      </c>
      <c r="E21" s="11">
        <v>71.849999999999994</v>
      </c>
      <c r="F21" s="11">
        <v>198.35999999999996</v>
      </c>
      <c r="G21" s="11">
        <v>213.74999999999997</v>
      </c>
      <c r="H21" s="11">
        <v>137.67000000000002</v>
      </c>
      <c r="I21" s="11">
        <v>32.909999999999997</v>
      </c>
      <c r="J21" s="11">
        <v>35.369999999999997</v>
      </c>
      <c r="K21" s="11">
        <v>109.74000000000002</v>
      </c>
      <c r="L21" s="11">
        <v>24.25</v>
      </c>
      <c r="M21" s="11">
        <v>43.6</v>
      </c>
      <c r="N21" s="11">
        <v>0</v>
      </c>
      <c r="O21" s="11">
        <v>9.18</v>
      </c>
      <c r="P21" s="11">
        <v>345.87000000000012</v>
      </c>
      <c r="Q21" s="11">
        <v>7.4</v>
      </c>
      <c r="R21" s="11">
        <v>30.169999999999995</v>
      </c>
      <c r="S21" s="11">
        <v>0</v>
      </c>
      <c r="T21" s="11">
        <v>60.440000000000005</v>
      </c>
      <c r="U21" s="11">
        <v>9.83</v>
      </c>
      <c r="V21" s="11">
        <v>47.54</v>
      </c>
      <c r="W21" s="11">
        <v>2.67</v>
      </c>
      <c r="X21" s="11">
        <v>78.59</v>
      </c>
      <c r="Y21" s="12">
        <f t="shared" si="0"/>
        <v>1798.4900000000002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260.58000000000004</v>
      </c>
      <c r="D22" s="11">
        <v>95.42</v>
      </c>
      <c r="E22" s="11">
        <v>141.67000000000002</v>
      </c>
      <c r="F22" s="11">
        <v>117.10000000000001</v>
      </c>
      <c r="G22" s="11">
        <v>245.93000000000006</v>
      </c>
      <c r="H22" s="11">
        <v>70.08</v>
      </c>
      <c r="I22" s="11">
        <v>21.509999999999998</v>
      </c>
      <c r="J22" s="11">
        <v>7.9399999999999995</v>
      </c>
      <c r="K22" s="11">
        <v>22.14</v>
      </c>
      <c r="L22" s="11">
        <v>52.99</v>
      </c>
      <c r="M22" s="11">
        <v>51.24</v>
      </c>
      <c r="N22" s="11">
        <v>54.080000000000005</v>
      </c>
      <c r="O22" s="11">
        <v>0</v>
      </c>
      <c r="P22" s="11">
        <v>179.35000000000002</v>
      </c>
      <c r="Q22" s="11">
        <v>48.58</v>
      </c>
      <c r="R22" s="11">
        <v>25.54</v>
      </c>
      <c r="S22" s="11">
        <v>0</v>
      </c>
      <c r="T22" s="11">
        <v>13.25</v>
      </c>
      <c r="U22" s="11">
        <v>21.71</v>
      </c>
      <c r="V22" s="11">
        <v>0</v>
      </c>
      <c r="W22" s="11">
        <v>0</v>
      </c>
      <c r="X22" s="11">
        <v>95.07</v>
      </c>
      <c r="Y22" s="12">
        <f t="shared" si="0"/>
        <v>1524.18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412.80999999999995</v>
      </c>
      <c r="D23" s="11">
        <v>88.37</v>
      </c>
      <c r="E23" s="11">
        <v>62.52000000000001</v>
      </c>
      <c r="F23" s="11">
        <v>133.73999999999998</v>
      </c>
      <c r="G23" s="11">
        <v>269.52</v>
      </c>
      <c r="H23" s="11">
        <v>276.82000000000005</v>
      </c>
      <c r="I23" s="11">
        <v>29.769999999999996</v>
      </c>
      <c r="J23" s="11">
        <v>105.69999999999999</v>
      </c>
      <c r="K23" s="11">
        <v>192.56</v>
      </c>
      <c r="L23" s="11">
        <v>102.75999999999999</v>
      </c>
      <c r="M23" s="11">
        <v>91.22999999999999</v>
      </c>
      <c r="N23" s="11">
        <v>8.48</v>
      </c>
      <c r="O23" s="11">
        <v>0</v>
      </c>
      <c r="P23" s="11">
        <v>401.83</v>
      </c>
      <c r="Q23" s="11">
        <v>29.71</v>
      </c>
      <c r="R23" s="11">
        <v>31.049999999999997</v>
      </c>
      <c r="S23" s="11">
        <v>12.93</v>
      </c>
      <c r="T23" s="11">
        <v>8.48</v>
      </c>
      <c r="U23" s="11">
        <v>0</v>
      </c>
      <c r="V23" s="11">
        <v>21.18</v>
      </c>
      <c r="W23" s="11">
        <v>0</v>
      </c>
      <c r="X23" s="11">
        <v>65.649999999999991</v>
      </c>
      <c r="Y23" s="12">
        <f t="shared" si="0"/>
        <v>2345.11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162.1</v>
      </c>
      <c r="D24" s="11">
        <v>48.05</v>
      </c>
      <c r="E24" s="11">
        <v>56.76</v>
      </c>
      <c r="F24" s="11">
        <v>47.629999999999995</v>
      </c>
      <c r="G24" s="11">
        <v>127.10999999999999</v>
      </c>
      <c r="H24" s="11">
        <v>153.69999999999999</v>
      </c>
      <c r="I24" s="11">
        <v>173.57999999999998</v>
      </c>
      <c r="J24" s="11">
        <v>80.55</v>
      </c>
      <c r="K24" s="11">
        <v>198.51000000000002</v>
      </c>
      <c r="L24" s="11">
        <v>42.97999999999999</v>
      </c>
      <c r="M24" s="11">
        <v>66.84</v>
      </c>
      <c r="N24" s="11">
        <v>27.34</v>
      </c>
      <c r="O24" s="11">
        <v>0</v>
      </c>
      <c r="P24" s="11">
        <v>326.38</v>
      </c>
      <c r="Q24" s="11">
        <v>29.34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0</v>
      </c>
      <c r="X24" s="11">
        <v>86.210000000000008</v>
      </c>
      <c r="Y24" s="12">
        <f t="shared" si="0"/>
        <v>1707.2899999999997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141.88999999999999</v>
      </c>
      <c r="D25" s="11">
        <v>8.1199999999999992</v>
      </c>
      <c r="E25" s="11">
        <v>54.25</v>
      </c>
      <c r="F25" s="11">
        <v>24.009999999999998</v>
      </c>
      <c r="G25" s="11">
        <v>144.13999999999996</v>
      </c>
      <c r="H25" s="11">
        <v>303.02000000000004</v>
      </c>
      <c r="I25" s="11">
        <v>70.75</v>
      </c>
      <c r="J25" s="11">
        <v>181.72000000000003</v>
      </c>
      <c r="K25" s="11">
        <v>200.01999999999995</v>
      </c>
      <c r="L25" s="11">
        <v>251.7</v>
      </c>
      <c r="M25" s="11">
        <v>225.72</v>
      </c>
      <c r="N25" s="11">
        <v>51.19</v>
      </c>
      <c r="O25" s="11">
        <v>11.53</v>
      </c>
      <c r="P25" s="11">
        <v>178.48999999999998</v>
      </c>
      <c r="Q25" s="11">
        <v>0</v>
      </c>
      <c r="R25" s="11">
        <v>8.36</v>
      </c>
      <c r="S25" s="11">
        <v>0</v>
      </c>
      <c r="T25" s="11">
        <v>64.17</v>
      </c>
      <c r="U25" s="11">
        <v>7.14</v>
      </c>
      <c r="V25" s="11">
        <v>13.43</v>
      </c>
      <c r="W25" s="11">
        <v>9.17</v>
      </c>
      <c r="X25" s="11">
        <v>189.79000000000002</v>
      </c>
      <c r="Y25" s="12">
        <f t="shared" si="0"/>
        <v>2138.6100000000006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231.31999999999996</v>
      </c>
      <c r="D26" s="11">
        <v>82.85</v>
      </c>
      <c r="E26" s="11">
        <v>57.739999999999995</v>
      </c>
      <c r="F26" s="11">
        <v>55.03</v>
      </c>
      <c r="G26" s="11">
        <v>184.04</v>
      </c>
      <c r="H26" s="11">
        <v>257.04000000000002</v>
      </c>
      <c r="I26" s="11">
        <v>121.01</v>
      </c>
      <c r="J26" s="11">
        <v>179.58</v>
      </c>
      <c r="K26" s="11">
        <v>617.98</v>
      </c>
      <c r="L26" s="11">
        <v>336.46</v>
      </c>
      <c r="M26" s="11">
        <v>306.29999999999995</v>
      </c>
      <c r="N26" s="11">
        <v>19.73</v>
      </c>
      <c r="O26" s="11">
        <v>10.78</v>
      </c>
      <c r="P26" s="11">
        <v>259.14</v>
      </c>
      <c r="Q26" s="11">
        <v>12.35</v>
      </c>
      <c r="R26" s="11">
        <v>0</v>
      </c>
      <c r="S26" s="11">
        <v>0</v>
      </c>
      <c r="T26" s="11">
        <v>40.31</v>
      </c>
      <c r="U26" s="11">
        <v>0</v>
      </c>
      <c r="V26" s="11">
        <v>29.8</v>
      </c>
      <c r="W26" s="11">
        <v>0</v>
      </c>
      <c r="X26" s="11">
        <v>184.88999999999996</v>
      </c>
      <c r="Y26" s="12">
        <f t="shared" si="0"/>
        <v>2986.3499999999995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43.7</v>
      </c>
      <c r="D27" s="11">
        <v>19.73</v>
      </c>
      <c r="E27" s="11">
        <v>63.129999999999995</v>
      </c>
      <c r="F27" s="11">
        <v>37.92</v>
      </c>
      <c r="G27" s="11">
        <v>100.35</v>
      </c>
      <c r="H27" s="11">
        <v>98.389999999999986</v>
      </c>
      <c r="I27" s="11">
        <v>45.52</v>
      </c>
      <c r="J27" s="11">
        <v>109.41999999999999</v>
      </c>
      <c r="K27" s="11">
        <v>335.36</v>
      </c>
      <c r="L27" s="11">
        <v>365.38</v>
      </c>
      <c r="M27" s="11">
        <v>239.61999999999998</v>
      </c>
      <c r="N27" s="11">
        <v>50.91</v>
      </c>
      <c r="O27" s="11">
        <v>0</v>
      </c>
      <c r="P27" s="11">
        <v>186.66000000000003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24.439999999999998</v>
      </c>
      <c r="W27" s="11">
        <v>0</v>
      </c>
      <c r="X27" s="11">
        <v>83.38</v>
      </c>
      <c r="Y27" s="12">
        <f t="shared" si="0"/>
        <v>1913.88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200.52000000000004</v>
      </c>
      <c r="D28" s="11">
        <v>0</v>
      </c>
      <c r="E28" s="11">
        <v>76.650000000000006</v>
      </c>
      <c r="F28" s="11">
        <v>26.81</v>
      </c>
      <c r="G28" s="11">
        <v>152.82999999999998</v>
      </c>
      <c r="H28" s="11">
        <v>198.44</v>
      </c>
      <c r="I28" s="11">
        <v>97.199999999999989</v>
      </c>
      <c r="J28" s="11">
        <v>138.41999999999999</v>
      </c>
      <c r="K28" s="11">
        <v>374.16000000000008</v>
      </c>
      <c r="L28" s="11">
        <v>238.51000000000005</v>
      </c>
      <c r="M28" s="11">
        <v>423.3</v>
      </c>
      <c r="N28" s="11">
        <v>92.57</v>
      </c>
      <c r="O28" s="11">
        <v>10.1</v>
      </c>
      <c r="P28" s="11">
        <v>309.33999999999992</v>
      </c>
      <c r="Q28" s="11">
        <v>7.8</v>
      </c>
      <c r="R28" s="11">
        <v>15.61</v>
      </c>
      <c r="S28" s="11">
        <v>20.09</v>
      </c>
      <c r="T28" s="11">
        <v>60.129999999999995</v>
      </c>
      <c r="U28" s="11">
        <v>0</v>
      </c>
      <c r="V28" s="11">
        <v>0</v>
      </c>
      <c r="W28" s="11">
        <v>0</v>
      </c>
      <c r="X28" s="11">
        <v>133.35</v>
      </c>
      <c r="Y28" s="12">
        <f t="shared" si="0"/>
        <v>2575.8300000000004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126.07000000000002</v>
      </c>
      <c r="D29" s="11">
        <v>64.69</v>
      </c>
      <c r="E29" s="11">
        <v>62.64</v>
      </c>
      <c r="F29" s="11">
        <v>17.28</v>
      </c>
      <c r="G29" s="11">
        <v>99.139999999999986</v>
      </c>
      <c r="H29" s="11">
        <v>131.61999999999998</v>
      </c>
      <c r="I29" s="11">
        <v>57.569999999999993</v>
      </c>
      <c r="J29" s="11">
        <v>118.81</v>
      </c>
      <c r="K29" s="11">
        <v>259.63000000000005</v>
      </c>
      <c r="L29" s="11">
        <v>199.56000000000006</v>
      </c>
      <c r="M29" s="11">
        <v>273.30000000000007</v>
      </c>
      <c r="N29" s="11">
        <v>85.04</v>
      </c>
      <c r="O29" s="11">
        <v>8.77</v>
      </c>
      <c r="P29" s="11">
        <v>160.67999999999998</v>
      </c>
      <c r="Q29" s="11">
        <v>17.54</v>
      </c>
      <c r="R29" s="11">
        <v>0</v>
      </c>
      <c r="S29" s="11">
        <v>15.2</v>
      </c>
      <c r="T29" s="11">
        <v>12.42</v>
      </c>
      <c r="U29" s="11">
        <v>14.219999999999999</v>
      </c>
      <c r="V29" s="11">
        <v>19.380000000000003</v>
      </c>
      <c r="W29" s="11">
        <v>5.97</v>
      </c>
      <c r="X29" s="11">
        <v>140.92999999999998</v>
      </c>
      <c r="Y29" s="12">
        <f t="shared" si="0"/>
        <v>1890.4600000000007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16.27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12.190000000000001</v>
      </c>
      <c r="I30" s="11">
        <v>10.68</v>
      </c>
      <c r="J30" s="11">
        <v>23.5</v>
      </c>
      <c r="K30" s="11">
        <v>28.299999999999997</v>
      </c>
      <c r="L30" s="11">
        <v>15.15</v>
      </c>
      <c r="M30" s="11">
        <v>13.030000000000001</v>
      </c>
      <c r="N30" s="11">
        <v>0</v>
      </c>
      <c r="O30" s="11">
        <v>62.23</v>
      </c>
      <c r="P30" s="11">
        <v>24.56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111.08</v>
      </c>
      <c r="Y30" s="12">
        <f t="shared" si="0"/>
        <v>361.43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356.34</v>
      </c>
      <c r="D31" s="11">
        <v>255.48</v>
      </c>
      <c r="E31" s="11">
        <v>267.31</v>
      </c>
      <c r="F31" s="11">
        <v>45.320000000000007</v>
      </c>
      <c r="G31" s="11">
        <v>266.94</v>
      </c>
      <c r="H31" s="11">
        <v>203.82999999999998</v>
      </c>
      <c r="I31" s="11">
        <v>110.39</v>
      </c>
      <c r="J31" s="11">
        <v>71.209999999999994</v>
      </c>
      <c r="K31" s="11">
        <v>235.23</v>
      </c>
      <c r="L31" s="11">
        <v>153.03</v>
      </c>
      <c r="M31" s="11">
        <v>40.020000000000003</v>
      </c>
      <c r="N31" s="11">
        <v>10.78</v>
      </c>
      <c r="O31" s="11">
        <v>0</v>
      </c>
      <c r="P31" s="11">
        <v>1306.0499999999997</v>
      </c>
      <c r="Q31" s="11">
        <v>27.54</v>
      </c>
      <c r="R31" s="11">
        <v>53.920000000000009</v>
      </c>
      <c r="S31" s="11">
        <v>25.03</v>
      </c>
      <c r="T31" s="11">
        <v>176.05999999999997</v>
      </c>
      <c r="U31" s="11">
        <v>109.03</v>
      </c>
      <c r="V31" s="11">
        <v>21.34</v>
      </c>
      <c r="W31" s="11">
        <v>0</v>
      </c>
      <c r="X31" s="11">
        <v>115.99</v>
      </c>
      <c r="Y31" s="12">
        <f t="shared" si="0"/>
        <v>3850.8399999999997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293.60999999999996</v>
      </c>
      <c r="D32" s="11">
        <v>101.25</v>
      </c>
      <c r="E32" s="11">
        <v>76.31</v>
      </c>
      <c r="F32" s="11">
        <v>86.41</v>
      </c>
      <c r="G32" s="11">
        <v>288.13</v>
      </c>
      <c r="H32" s="11">
        <v>87.569999999999979</v>
      </c>
      <c r="I32" s="11">
        <v>9.19</v>
      </c>
      <c r="J32" s="11">
        <v>85.480000000000018</v>
      </c>
      <c r="K32" s="11">
        <v>60.480000000000004</v>
      </c>
      <c r="L32" s="11">
        <v>24.13</v>
      </c>
      <c r="M32" s="11">
        <v>38.769999999999996</v>
      </c>
      <c r="N32" s="11">
        <v>0</v>
      </c>
      <c r="O32" s="11">
        <v>0</v>
      </c>
      <c r="P32" s="11">
        <v>270.04999999999995</v>
      </c>
      <c r="Q32" s="11">
        <v>225.59000000000006</v>
      </c>
      <c r="R32" s="11">
        <v>89.899999999999991</v>
      </c>
      <c r="S32" s="11">
        <v>12.16</v>
      </c>
      <c r="T32" s="11">
        <v>45.53</v>
      </c>
      <c r="U32" s="11">
        <v>9.99</v>
      </c>
      <c r="V32" s="11">
        <v>44.2</v>
      </c>
      <c r="W32" s="11">
        <v>23.3</v>
      </c>
      <c r="X32" s="11">
        <v>22.14</v>
      </c>
      <c r="Y32" s="12">
        <f t="shared" si="0"/>
        <v>1894.1900000000003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281.29000000000002</v>
      </c>
      <c r="D33" s="11">
        <v>156.64000000000001</v>
      </c>
      <c r="E33" s="11">
        <v>182.28000000000003</v>
      </c>
      <c r="F33" s="11">
        <v>197.19</v>
      </c>
      <c r="G33" s="11">
        <v>296.27999999999997</v>
      </c>
      <c r="H33" s="11">
        <v>160.09</v>
      </c>
      <c r="I33" s="11">
        <v>48.69</v>
      </c>
      <c r="J33" s="11">
        <v>19.93</v>
      </c>
      <c r="K33" s="11">
        <v>98.53</v>
      </c>
      <c r="L33" s="11">
        <v>37.44</v>
      </c>
      <c r="M33" s="11">
        <v>38.28</v>
      </c>
      <c r="N33" s="11">
        <v>0</v>
      </c>
      <c r="O33" s="11">
        <v>0</v>
      </c>
      <c r="P33" s="11">
        <v>270.13999999999993</v>
      </c>
      <c r="Q33" s="11">
        <v>83.539999999999992</v>
      </c>
      <c r="R33" s="11">
        <v>248.20000000000002</v>
      </c>
      <c r="S33" s="11">
        <v>0</v>
      </c>
      <c r="T33" s="11">
        <v>33.82</v>
      </c>
      <c r="U33" s="11">
        <v>22.97</v>
      </c>
      <c r="V33" s="11">
        <v>95.36</v>
      </c>
      <c r="W33" s="11">
        <v>28.560000000000002</v>
      </c>
      <c r="X33" s="11">
        <v>80.72</v>
      </c>
      <c r="Y33" s="12">
        <f t="shared" si="0"/>
        <v>2379.9499999999998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82.559999999999988</v>
      </c>
      <c r="D34" s="11">
        <v>23.580000000000002</v>
      </c>
      <c r="E34" s="11">
        <v>13.079999999999998</v>
      </c>
      <c r="F34" s="11">
        <v>34.68</v>
      </c>
      <c r="G34" s="11">
        <v>24.86</v>
      </c>
      <c r="H34" s="11">
        <v>45.540000000000006</v>
      </c>
      <c r="I34" s="11">
        <v>40.690000000000005</v>
      </c>
      <c r="J34" s="11">
        <v>37</v>
      </c>
      <c r="K34" s="11">
        <v>71.600000000000009</v>
      </c>
      <c r="L34" s="11">
        <v>77.740000000000009</v>
      </c>
      <c r="M34" s="11">
        <v>44.190000000000005</v>
      </c>
      <c r="N34" s="11">
        <v>27.620000000000005</v>
      </c>
      <c r="O34" s="11">
        <v>0</v>
      </c>
      <c r="P34" s="11">
        <v>64.539999999999992</v>
      </c>
      <c r="Q34" s="11">
        <v>7.55</v>
      </c>
      <c r="R34" s="11">
        <v>19.880000000000003</v>
      </c>
      <c r="S34" s="11">
        <v>107.75999999999998</v>
      </c>
      <c r="T34" s="11">
        <v>16.2</v>
      </c>
      <c r="U34" s="11">
        <v>6.4</v>
      </c>
      <c r="V34" s="11">
        <v>22.610000000000003</v>
      </c>
      <c r="W34" s="11">
        <v>5.37</v>
      </c>
      <c r="X34" s="11">
        <v>133.28</v>
      </c>
      <c r="Y34" s="12">
        <f t="shared" si="0"/>
        <v>906.73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160.41</v>
      </c>
      <c r="D35" s="11">
        <v>42.62</v>
      </c>
      <c r="E35" s="11">
        <v>51.7</v>
      </c>
      <c r="F35" s="11">
        <v>68.209999999999994</v>
      </c>
      <c r="G35" s="11">
        <v>129.58000000000001</v>
      </c>
      <c r="H35" s="11">
        <v>82.289999999999992</v>
      </c>
      <c r="I35" s="11">
        <v>0</v>
      </c>
      <c r="J35" s="11">
        <v>15.48</v>
      </c>
      <c r="K35" s="11">
        <v>53.08</v>
      </c>
      <c r="L35" s="11">
        <v>0</v>
      </c>
      <c r="M35" s="11">
        <v>58.24</v>
      </c>
      <c r="N35" s="11">
        <v>15.1</v>
      </c>
      <c r="O35" s="11">
        <v>0</v>
      </c>
      <c r="P35" s="11">
        <v>483.83</v>
      </c>
      <c r="Q35" s="11">
        <v>0</v>
      </c>
      <c r="R35" s="11">
        <v>10.83</v>
      </c>
      <c r="S35" s="11">
        <v>0</v>
      </c>
      <c r="T35" s="11">
        <v>680.66000000000008</v>
      </c>
      <c r="U35" s="11">
        <v>316.6400000000001</v>
      </c>
      <c r="V35" s="11">
        <v>0</v>
      </c>
      <c r="W35" s="11">
        <v>17.350000000000001</v>
      </c>
      <c r="X35" s="11">
        <v>77.860000000000014</v>
      </c>
      <c r="Y35" s="12">
        <f t="shared" si="0"/>
        <v>2263.88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130.62</v>
      </c>
      <c r="D36" s="11">
        <v>71.2</v>
      </c>
      <c r="E36" s="11">
        <v>32.019999999999996</v>
      </c>
      <c r="F36" s="11">
        <v>17.14</v>
      </c>
      <c r="G36" s="11">
        <v>144.17000000000004</v>
      </c>
      <c r="H36" s="11">
        <v>44.09</v>
      </c>
      <c r="I36" s="11">
        <v>8.16</v>
      </c>
      <c r="J36" s="11">
        <v>51.37</v>
      </c>
      <c r="K36" s="11">
        <v>53.809999999999995</v>
      </c>
      <c r="L36" s="11">
        <v>21.77</v>
      </c>
      <c r="M36" s="11">
        <v>41.81</v>
      </c>
      <c r="N36" s="11">
        <v>11.66</v>
      </c>
      <c r="O36" s="11">
        <v>0</v>
      </c>
      <c r="P36" s="11">
        <v>308.93</v>
      </c>
      <c r="Q36" s="11">
        <v>0</v>
      </c>
      <c r="R36" s="11">
        <v>16.760000000000002</v>
      </c>
      <c r="S36" s="11">
        <v>0</v>
      </c>
      <c r="T36" s="11">
        <v>346.57999999999993</v>
      </c>
      <c r="U36" s="11">
        <v>266.31</v>
      </c>
      <c r="V36" s="11">
        <v>5.99</v>
      </c>
      <c r="W36" s="11">
        <v>0</v>
      </c>
      <c r="X36" s="11">
        <v>4.3600000000000003</v>
      </c>
      <c r="Y36" s="12">
        <f t="shared" si="0"/>
        <v>1576.7499999999998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162.73000000000002</v>
      </c>
      <c r="D37" s="11">
        <v>56.67</v>
      </c>
      <c r="E37" s="11">
        <v>134.84</v>
      </c>
      <c r="F37" s="11">
        <v>127.38</v>
      </c>
      <c r="G37" s="11">
        <v>141.57</v>
      </c>
      <c r="H37" s="11">
        <v>42.89</v>
      </c>
      <c r="I37" s="11">
        <v>18.420000000000002</v>
      </c>
      <c r="J37" s="11">
        <v>59.449999999999996</v>
      </c>
      <c r="K37" s="11">
        <v>59.81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268.02999999999997</v>
      </c>
      <c r="Q37" s="11">
        <v>42.03</v>
      </c>
      <c r="R37" s="11">
        <v>81.929999999999978</v>
      </c>
      <c r="S37" s="11">
        <v>9.8000000000000007</v>
      </c>
      <c r="T37" s="11">
        <v>23.89</v>
      </c>
      <c r="U37" s="11">
        <v>24.009999999999998</v>
      </c>
      <c r="V37" s="11">
        <v>493.75000000000011</v>
      </c>
      <c r="W37" s="11">
        <v>45.899999999999991</v>
      </c>
      <c r="X37" s="11">
        <v>66.95</v>
      </c>
      <c r="Y37" s="12">
        <f t="shared" si="0"/>
        <v>1898.6000000000001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93.600000000000009</v>
      </c>
      <c r="D38" s="11">
        <v>22.47</v>
      </c>
      <c r="E38" s="11">
        <v>49.8</v>
      </c>
      <c r="F38" s="11">
        <v>60.529999999999994</v>
      </c>
      <c r="G38" s="11">
        <v>86.06</v>
      </c>
      <c r="H38" s="11">
        <v>42.589999999999996</v>
      </c>
      <c r="I38" s="11">
        <v>12.45</v>
      </c>
      <c r="J38" s="11">
        <v>10.68</v>
      </c>
      <c r="K38" s="11">
        <v>25.84</v>
      </c>
      <c r="L38" s="11">
        <v>15.280000000000001</v>
      </c>
      <c r="M38" s="11">
        <v>12.190000000000001</v>
      </c>
      <c r="N38" s="11">
        <v>5.57</v>
      </c>
      <c r="O38" s="11">
        <v>0</v>
      </c>
      <c r="P38" s="11">
        <v>74.37</v>
      </c>
      <c r="Q38" s="11">
        <v>55.57</v>
      </c>
      <c r="R38" s="11">
        <v>28.77</v>
      </c>
      <c r="S38" s="11">
        <v>0</v>
      </c>
      <c r="T38" s="11">
        <v>21.93</v>
      </c>
      <c r="U38" s="11">
        <v>7.41</v>
      </c>
      <c r="V38" s="11">
        <v>30.32</v>
      </c>
      <c r="W38" s="11">
        <v>62.89</v>
      </c>
      <c r="X38" s="11">
        <v>12.969999999999999</v>
      </c>
      <c r="Y38" s="12">
        <f t="shared" si="0"/>
        <v>731.29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26.439999999999998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26.439999999999998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4410.0400000000009</v>
      </c>
      <c r="D40" s="15">
        <f t="shared" si="1"/>
        <v>1573.31</v>
      </c>
      <c r="E40" s="15">
        <f t="shared" si="1"/>
        <v>1965.7899999999997</v>
      </c>
      <c r="F40" s="15">
        <f t="shared" si="1"/>
        <v>1468.8300000000002</v>
      </c>
      <c r="G40" s="15">
        <f t="shared" si="1"/>
        <v>3625.9</v>
      </c>
      <c r="H40" s="15">
        <f t="shared" si="1"/>
        <v>2568.0400000000004</v>
      </c>
      <c r="I40" s="15">
        <f t="shared" si="1"/>
        <v>972.75</v>
      </c>
      <c r="J40" s="15">
        <f t="shared" si="1"/>
        <v>1385.14</v>
      </c>
      <c r="K40" s="15">
        <f t="shared" si="1"/>
        <v>3189.9700000000003</v>
      </c>
      <c r="L40" s="15">
        <f t="shared" si="1"/>
        <v>2146.5800000000008</v>
      </c>
      <c r="M40" s="15">
        <f t="shared" si="1"/>
        <v>2139.0499999999997</v>
      </c>
      <c r="N40" s="15">
        <f t="shared" si="1"/>
        <v>463.99</v>
      </c>
      <c r="O40" s="15">
        <f t="shared" si="1"/>
        <v>112.59</v>
      </c>
      <c r="P40" s="15">
        <f t="shared" si="1"/>
        <v>6102.5299999999988</v>
      </c>
      <c r="Q40" s="15">
        <f t="shared" si="1"/>
        <v>770</v>
      </c>
      <c r="R40" s="15">
        <f t="shared" si="1"/>
        <v>841.31999999999994</v>
      </c>
      <c r="S40" s="15">
        <f t="shared" si="1"/>
        <v>276.53999999999996</v>
      </c>
      <c r="T40" s="15">
        <f t="shared" si="1"/>
        <v>1757.7400000000002</v>
      </c>
      <c r="U40" s="15">
        <f t="shared" si="1"/>
        <v>891.43999999999994</v>
      </c>
      <c r="V40" s="15">
        <f t="shared" si="1"/>
        <v>927.57000000000028</v>
      </c>
      <c r="W40" s="15">
        <f t="shared" si="1"/>
        <v>208.57999999999998</v>
      </c>
      <c r="X40" s="15">
        <f t="shared" si="1"/>
        <v>1900.11</v>
      </c>
      <c r="Y40" s="16">
        <f t="shared" si="1"/>
        <v>39697.810000000005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73.97</v>
      </c>
      <c r="D18" s="11">
        <v>39.24</v>
      </c>
      <c r="E18" s="11">
        <v>39.78</v>
      </c>
      <c r="F18" s="11">
        <v>0</v>
      </c>
      <c r="G18" s="11">
        <v>67.78</v>
      </c>
      <c r="H18" s="11">
        <v>18.25</v>
      </c>
      <c r="I18" s="11">
        <v>0</v>
      </c>
      <c r="J18" s="11">
        <v>0</v>
      </c>
      <c r="K18" s="11">
        <v>7.76</v>
      </c>
      <c r="L18" s="11">
        <v>30.04</v>
      </c>
      <c r="M18" s="11">
        <v>0</v>
      </c>
      <c r="N18" s="11">
        <v>0</v>
      </c>
      <c r="O18" s="11">
        <v>0</v>
      </c>
      <c r="P18" s="11">
        <v>37.32</v>
      </c>
      <c r="Q18" s="11">
        <v>0</v>
      </c>
      <c r="R18" s="11">
        <v>8.94</v>
      </c>
      <c r="S18" s="11">
        <v>0</v>
      </c>
      <c r="T18" s="11">
        <v>0</v>
      </c>
      <c r="U18" s="11">
        <v>29.66</v>
      </c>
      <c r="V18" s="11">
        <v>0</v>
      </c>
      <c r="W18" s="11">
        <v>0</v>
      </c>
      <c r="X18" s="11">
        <v>30.050000000000004</v>
      </c>
      <c r="Y18" s="12">
        <f t="shared" ref="Y18:Y39" si="0">SUM(C18:X18)</f>
        <v>382.79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7.69</v>
      </c>
      <c r="D19" s="11">
        <v>36.339999999999996</v>
      </c>
      <c r="E19" s="11">
        <v>10.75</v>
      </c>
      <c r="F19" s="11">
        <v>13.37</v>
      </c>
      <c r="G19" s="11">
        <v>6.03</v>
      </c>
      <c r="H19" s="11">
        <v>6.34</v>
      </c>
      <c r="I19" s="11">
        <v>0</v>
      </c>
      <c r="J19" s="11">
        <v>8.33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8.33</v>
      </c>
      <c r="S19" s="11">
        <v>0</v>
      </c>
      <c r="T19" s="11">
        <v>0</v>
      </c>
      <c r="U19" s="11">
        <v>0</v>
      </c>
      <c r="V19" s="11">
        <v>8.43</v>
      </c>
      <c r="W19" s="11">
        <v>0</v>
      </c>
      <c r="X19" s="11">
        <v>0</v>
      </c>
      <c r="Y19" s="12">
        <f t="shared" si="0"/>
        <v>105.60999999999999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54.949999999999996</v>
      </c>
      <c r="F20" s="11">
        <v>8.73</v>
      </c>
      <c r="G20" s="11">
        <v>56.509999999999991</v>
      </c>
      <c r="H20" s="11">
        <v>0</v>
      </c>
      <c r="I20" s="11">
        <v>0</v>
      </c>
      <c r="J20" s="11">
        <v>0</v>
      </c>
      <c r="K20" s="11">
        <v>19.32</v>
      </c>
      <c r="L20" s="11">
        <v>11.81</v>
      </c>
      <c r="M20" s="11">
        <v>0</v>
      </c>
      <c r="N20" s="11">
        <v>0</v>
      </c>
      <c r="O20" s="11">
        <v>0</v>
      </c>
      <c r="P20" s="11">
        <v>25.45</v>
      </c>
      <c r="Q20" s="11">
        <v>0</v>
      </c>
      <c r="R20" s="11">
        <v>0</v>
      </c>
      <c r="S20" s="11">
        <v>0</v>
      </c>
      <c r="T20" s="11">
        <v>0</v>
      </c>
      <c r="U20" s="11">
        <v>10.6</v>
      </c>
      <c r="V20" s="11">
        <v>0</v>
      </c>
      <c r="W20" s="11">
        <v>0</v>
      </c>
      <c r="X20" s="11">
        <v>22</v>
      </c>
      <c r="Y20" s="12">
        <f t="shared" si="0"/>
        <v>209.36999999999998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17.260000000000002</v>
      </c>
      <c r="D21" s="11">
        <v>34.300000000000004</v>
      </c>
      <c r="E21" s="11">
        <v>6.57</v>
      </c>
      <c r="F21" s="11">
        <v>11.57</v>
      </c>
      <c r="G21" s="11">
        <v>6.85</v>
      </c>
      <c r="H21" s="11">
        <v>0</v>
      </c>
      <c r="I21" s="11">
        <v>0</v>
      </c>
      <c r="J21" s="11">
        <v>0</v>
      </c>
      <c r="K21" s="11">
        <v>0</v>
      </c>
      <c r="L21" s="11">
        <v>6.78</v>
      </c>
      <c r="M21" s="11">
        <v>0</v>
      </c>
      <c r="N21" s="11">
        <v>0</v>
      </c>
      <c r="O21" s="11">
        <v>0</v>
      </c>
      <c r="P21" s="11">
        <v>15.530000000000001</v>
      </c>
      <c r="Q21" s="11">
        <v>16.12</v>
      </c>
      <c r="R21" s="11">
        <v>0</v>
      </c>
      <c r="S21" s="11">
        <v>0</v>
      </c>
      <c r="T21" s="11">
        <v>0</v>
      </c>
      <c r="U21" s="11">
        <v>0</v>
      </c>
      <c r="V21" s="11">
        <v>6.05</v>
      </c>
      <c r="W21" s="11">
        <v>0</v>
      </c>
      <c r="X21" s="11">
        <v>0</v>
      </c>
      <c r="Y21" s="12">
        <f t="shared" si="0"/>
        <v>121.03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27.07</v>
      </c>
      <c r="D22" s="11">
        <v>20.03</v>
      </c>
      <c r="E22" s="11">
        <v>16.54</v>
      </c>
      <c r="F22" s="11">
        <v>0</v>
      </c>
      <c r="G22" s="11">
        <v>47.129999999999995</v>
      </c>
      <c r="H22" s="11">
        <v>19.14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19.04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17.130000000000003</v>
      </c>
      <c r="Y22" s="12">
        <f t="shared" si="0"/>
        <v>166.07999999999998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22.189999999999998</v>
      </c>
      <c r="D23" s="11">
        <v>12.8</v>
      </c>
      <c r="E23" s="11">
        <v>20.09</v>
      </c>
      <c r="F23" s="11">
        <v>34.04</v>
      </c>
      <c r="G23" s="11">
        <v>54.28</v>
      </c>
      <c r="H23" s="11">
        <v>65</v>
      </c>
      <c r="I23" s="11">
        <v>14.56</v>
      </c>
      <c r="J23" s="11">
        <v>0</v>
      </c>
      <c r="K23" s="11">
        <v>12.8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9.1999999999999993</v>
      </c>
      <c r="Y23" s="12">
        <f t="shared" si="0"/>
        <v>244.96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5.68</v>
      </c>
      <c r="D24" s="11">
        <v>0</v>
      </c>
      <c r="E24" s="11">
        <v>9.9</v>
      </c>
      <c r="F24" s="11">
        <v>0</v>
      </c>
      <c r="G24" s="11">
        <v>14.16</v>
      </c>
      <c r="H24" s="11">
        <v>51.539999999999992</v>
      </c>
      <c r="I24" s="11">
        <v>9.2200000000000006</v>
      </c>
      <c r="J24" s="11">
        <v>10.32</v>
      </c>
      <c r="K24" s="11">
        <v>44.41</v>
      </c>
      <c r="L24" s="11">
        <v>19.43</v>
      </c>
      <c r="M24" s="11">
        <v>13.809999999999999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178.47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19.899999999999999</v>
      </c>
      <c r="E25" s="11">
        <v>4.93</v>
      </c>
      <c r="F25" s="11">
        <v>0</v>
      </c>
      <c r="G25" s="11">
        <v>0</v>
      </c>
      <c r="H25" s="11">
        <v>7.26</v>
      </c>
      <c r="I25" s="11">
        <v>0</v>
      </c>
      <c r="J25" s="11">
        <v>8.81</v>
      </c>
      <c r="K25" s="11">
        <v>50.690000000000005</v>
      </c>
      <c r="L25" s="11">
        <v>11.16</v>
      </c>
      <c r="M25" s="11">
        <v>15.21</v>
      </c>
      <c r="N25" s="11">
        <v>0</v>
      </c>
      <c r="O25" s="11">
        <v>0</v>
      </c>
      <c r="P25" s="11">
        <v>0</v>
      </c>
      <c r="Q25" s="11">
        <v>0</v>
      </c>
      <c r="R25" s="11">
        <v>11.1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7.38</v>
      </c>
      <c r="Y25" s="12">
        <f t="shared" si="0"/>
        <v>136.44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48.750000000000007</v>
      </c>
      <c r="E26" s="11">
        <v>0</v>
      </c>
      <c r="F26" s="11">
        <v>0</v>
      </c>
      <c r="G26" s="11">
        <v>7.66</v>
      </c>
      <c r="H26" s="11">
        <v>11.1</v>
      </c>
      <c r="I26" s="11">
        <v>28.04</v>
      </c>
      <c r="J26" s="11">
        <v>0</v>
      </c>
      <c r="K26" s="11">
        <v>43.76</v>
      </c>
      <c r="L26" s="11">
        <v>20.329999999999998</v>
      </c>
      <c r="M26" s="11">
        <v>52.13</v>
      </c>
      <c r="N26" s="11">
        <v>0</v>
      </c>
      <c r="O26" s="11">
        <v>0</v>
      </c>
      <c r="P26" s="11">
        <v>0</v>
      </c>
      <c r="Q26" s="11">
        <v>0</v>
      </c>
      <c r="R26" s="11">
        <v>10.26</v>
      </c>
      <c r="S26" s="11">
        <v>0</v>
      </c>
      <c r="T26" s="11">
        <v>33.56</v>
      </c>
      <c r="U26" s="11">
        <v>0</v>
      </c>
      <c r="V26" s="11">
        <v>0</v>
      </c>
      <c r="W26" s="11">
        <v>0</v>
      </c>
      <c r="X26" s="11">
        <v>10.02</v>
      </c>
      <c r="Y26" s="12">
        <f t="shared" si="0"/>
        <v>265.60999999999996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8.16</v>
      </c>
      <c r="E27" s="11">
        <v>0</v>
      </c>
      <c r="F27" s="11">
        <v>0</v>
      </c>
      <c r="G27" s="11">
        <v>8.49</v>
      </c>
      <c r="H27" s="11">
        <v>0</v>
      </c>
      <c r="I27" s="11">
        <v>0</v>
      </c>
      <c r="J27" s="11">
        <v>9.41</v>
      </c>
      <c r="K27" s="11">
        <v>8.26</v>
      </c>
      <c r="L27" s="11">
        <v>39.519999999999996</v>
      </c>
      <c r="M27" s="11">
        <v>43.370000000000005</v>
      </c>
      <c r="N27" s="11">
        <v>0</v>
      </c>
      <c r="O27" s="11">
        <v>0</v>
      </c>
      <c r="P27" s="11">
        <v>45.64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162.85000000000002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17.43</v>
      </c>
      <c r="F28" s="11">
        <v>0</v>
      </c>
      <c r="G28" s="11">
        <v>9.65</v>
      </c>
      <c r="H28" s="11">
        <v>0</v>
      </c>
      <c r="I28" s="11">
        <v>0</v>
      </c>
      <c r="J28" s="11">
        <v>14.05</v>
      </c>
      <c r="K28" s="11">
        <v>36.99</v>
      </c>
      <c r="L28" s="11">
        <v>24.07</v>
      </c>
      <c r="M28" s="11">
        <v>74.37</v>
      </c>
      <c r="N28" s="11">
        <v>0</v>
      </c>
      <c r="O28" s="11">
        <v>14.31</v>
      </c>
      <c r="P28" s="11">
        <v>78.240000000000009</v>
      </c>
      <c r="Q28" s="11">
        <v>0</v>
      </c>
      <c r="R28" s="11">
        <v>0</v>
      </c>
      <c r="S28" s="11">
        <v>0</v>
      </c>
      <c r="T28" s="11">
        <v>0</v>
      </c>
      <c r="U28" s="11">
        <v>14.43</v>
      </c>
      <c r="V28" s="11">
        <v>0</v>
      </c>
      <c r="W28" s="11">
        <v>0</v>
      </c>
      <c r="X28" s="11">
        <v>8.57</v>
      </c>
      <c r="Y28" s="12">
        <f t="shared" si="0"/>
        <v>292.11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0</v>
      </c>
      <c r="E29" s="11">
        <v>0</v>
      </c>
      <c r="F29" s="11">
        <v>0</v>
      </c>
      <c r="G29" s="11">
        <v>0</v>
      </c>
      <c r="H29" s="11">
        <v>13.64</v>
      </c>
      <c r="I29" s="11">
        <v>0</v>
      </c>
      <c r="J29" s="11">
        <v>0</v>
      </c>
      <c r="K29" s="11">
        <v>25.409999999999997</v>
      </c>
      <c r="L29" s="11">
        <v>19.07</v>
      </c>
      <c r="M29" s="11">
        <v>36.71</v>
      </c>
      <c r="N29" s="11">
        <v>23.88</v>
      </c>
      <c r="O29" s="11">
        <v>0</v>
      </c>
      <c r="P29" s="11">
        <v>22.89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10.43</v>
      </c>
      <c r="Y29" s="12">
        <f t="shared" si="0"/>
        <v>158.57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3.54</v>
      </c>
      <c r="I30" s="11">
        <v>0</v>
      </c>
      <c r="J30" s="11">
        <v>0</v>
      </c>
      <c r="K30" s="11">
        <v>0</v>
      </c>
      <c r="L30" s="11">
        <v>0</v>
      </c>
      <c r="M30" s="11">
        <v>3.84</v>
      </c>
      <c r="N30" s="11">
        <v>0</v>
      </c>
      <c r="O30" s="11">
        <v>4.07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9.8000000000000007</v>
      </c>
      <c r="Y30" s="12">
        <f t="shared" si="0"/>
        <v>21.25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18.62</v>
      </c>
      <c r="D31" s="11">
        <v>12.8</v>
      </c>
      <c r="E31" s="11">
        <v>11.81</v>
      </c>
      <c r="F31" s="11">
        <v>11.01</v>
      </c>
      <c r="G31" s="11">
        <v>28.060000000000002</v>
      </c>
      <c r="H31" s="11">
        <v>37.93</v>
      </c>
      <c r="I31" s="11">
        <v>13.93</v>
      </c>
      <c r="J31" s="11">
        <v>0</v>
      </c>
      <c r="K31" s="11">
        <v>14.18</v>
      </c>
      <c r="L31" s="11">
        <v>19.14</v>
      </c>
      <c r="M31" s="11">
        <v>0</v>
      </c>
      <c r="N31" s="11">
        <v>0</v>
      </c>
      <c r="O31" s="11">
        <v>0</v>
      </c>
      <c r="P31" s="11">
        <v>173.07999999999998</v>
      </c>
      <c r="Q31" s="11">
        <v>0</v>
      </c>
      <c r="R31" s="11">
        <v>0</v>
      </c>
      <c r="S31" s="11">
        <v>0</v>
      </c>
      <c r="T31" s="11">
        <v>0</v>
      </c>
      <c r="U31" s="11">
        <v>15.02</v>
      </c>
      <c r="V31" s="11">
        <v>28.490000000000002</v>
      </c>
      <c r="W31" s="11">
        <v>0</v>
      </c>
      <c r="X31" s="11">
        <v>15.9</v>
      </c>
      <c r="Y31" s="12">
        <f t="shared" si="0"/>
        <v>399.96999999999997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6.45</v>
      </c>
      <c r="F32" s="11">
        <v>0</v>
      </c>
      <c r="G32" s="11">
        <v>4.91</v>
      </c>
      <c r="H32" s="11">
        <v>0</v>
      </c>
      <c r="I32" s="11">
        <v>0</v>
      </c>
      <c r="J32" s="11">
        <v>0</v>
      </c>
      <c r="K32" s="11">
        <v>9.99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14.440000000000001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20.380000000000003</v>
      </c>
      <c r="Y32" s="12">
        <f t="shared" si="0"/>
        <v>56.170000000000009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13.04</v>
      </c>
      <c r="D33" s="11">
        <v>49.56</v>
      </c>
      <c r="E33" s="11">
        <v>13.559999999999999</v>
      </c>
      <c r="F33" s="11">
        <v>0</v>
      </c>
      <c r="G33" s="11">
        <v>25.22</v>
      </c>
      <c r="H33" s="11">
        <v>0</v>
      </c>
      <c r="I33" s="11">
        <v>0</v>
      </c>
      <c r="J33" s="11">
        <v>9.4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49.84</v>
      </c>
      <c r="Q33" s="11">
        <v>0</v>
      </c>
      <c r="R33" s="11">
        <v>33.29</v>
      </c>
      <c r="S33" s="11">
        <v>0</v>
      </c>
      <c r="T33" s="11">
        <v>0</v>
      </c>
      <c r="U33" s="11">
        <v>0</v>
      </c>
      <c r="V33" s="11">
        <v>18.170000000000002</v>
      </c>
      <c r="W33" s="11">
        <v>0</v>
      </c>
      <c r="X33" s="11">
        <v>0</v>
      </c>
      <c r="Y33" s="12">
        <f t="shared" si="0"/>
        <v>212.07999999999998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3.96</v>
      </c>
      <c r="J34" s="11">
        <v>0</v>
      </c>
      <c r="K34" s="11">
        <v>0</v>
      </c>
      <c r="L34" s="11">
        <v>0</v>
      </c>
      <c r="M34" s="11">
        <v>4.5599999999999996</v>
      </c>
      <c r="N34" s="11">
        <v>0</v>
      </c>
      <c r="O34" s="11">
        <v>0</v>
      </c>
      <c r="P34" s="11">
        <v>4.74</v>
      </c>
      <c r="Q34" s="11">
        <v>0</v>
      </c>
      <c r="R34" s="11">
        <v>0</v>
      </c>
      <c r="S34" s="11">
        <v>29.09</v>
      </c>
      <c r="T34" s="11">
        <v>0</v>
      </c>
      <c r="U34" s="11">
        <v>0</v>
      </c>
      <c r="V34" s="11">
        <v>0</v>
      </c>
      <c r="W34" s="11">
        <v>0</v>
      </c>
      <c r="X34" s="11">
        <v>7.92</v>
      </c>
      <c r="Y34" s="12">
        <f t="shared" si="0"/>
        <v>50.27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13.6</v>
      </c>
      <c r="D35" s="11">
        <v>0</v>
      </c>
      <c r="E35" s="11">
        <v>11.25</v>
      </c>
      <c r="F35" s="11">
        <v>0</v>
      </c>
      <c r="G35" s="11">
        <v>35.450000000000003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58.120000000000005</v>
      </c>
      <c r="Q35" s="11">
        <v>0</v>
      </c>
      <c r="R35" s="11">
        <v>0</v>
      </c>
      <c r="S35" s="11">
        <v>0</v>
      </c>
      <c r="T35" s="11">
        <v>24.38</v>
      </c>
      <c r="U35" s="11">
        <v>49.03</v>
      </c>
      <c r="V35" s="11">
        <v>0</v>
      </c>
      <c r="W35" s="11">
        <v>8.3699999999999992</v>
      </c>
      <c r="X35" s="11">
        <v>0</v>
      </c>
      <c r="Y35" s="12">
        <f t="shared" si="0"/>
        <v>200.20000000000002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25.450000000000003</v>
      </c>
      <c r="E36" s="11">
        <v>0</v>
      </c>
      <c r="F36" s="11">
        <v>0</v>
      </c>
      <c r="G36" s="11">
        <v>5.17</v>
      </c>
      <c r="H36" s="11">
        <v>0</v>
      </c>
      <c r="I36" s="11">
        <v>0</v>
      </c>
      <c r="J36" s="11">
        <v>0</v>
      </c>
      <c r="K36" s="11">
        <v>7.46</v>
      </c>
      <c r="L36" s="11">
        <v>13.4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11.48</v>
      </c>
      <c r="S36" s="11">
        <v>0</v>
      </c>
      <c r="T36" s="11">
        <v>25.72</v>
      </c>
      <c r="U36" s="11">
        <v>34.049999999999997</v>
      </c>
      <c r="V36" s="11">
        <v>0</v>
      </c>
      <c r="W36" s="11">
        <v>0</v>
      </c>
      <c r="X36" s="11">
        <v>11.83</v>
      </c>
      <c r="Y36" s="12">
        <f t="shared" si="0"/>
        <v>134.56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5.48</v>
      </c>
      <c r="D37" s="11">
        <v>16.2</v>
      </c>
      <c r="E37" s="11">
        <v>0</v>
      </c>
      <c r="F37" s="11">
        <v>0</v>
      </c>
      <c r="G37" s="11">
        <v>0</v>
      </c>
      <c r="H37" s="11">
        <v>10.78</v>
      </c>
      <c r="I37" s="11">
        <v>0</v>
      </c>
      <c r="J37" s="11">
        <v>0</v>
      </c>
      <c r="K37" s="11">
        <v>27.91</v>
      </c>
      <c r="L37" s="11">
        <v>0</v>
      </c>
      <c r="M37" s="11">
        <v>0</v>
      </c>
      <c r="N37" s="11">
        <v>0</v>
      </c>
      <c r="O37" s="11">
        <v>0</v>
      </c>
      <c r="P37" s="11">
        <v>33.36</v>
      </c>
      <c r="Q37" s="11">
        <v>9.67</v>
      </c>
      <c r="R37" s="11">
        <v>7.3</v>
      </c>
      <c r="S37" s="11">
        <v>0</v>
      </c>
      <c r="T37" s="11">
        <v>0</v>
      </c>
      <c r="U37" s="11">
        <v>0</v>
      </c>
      <c r="V37" s="11">
        <v>108.80000000000001</v>
      </c>
      <c r="W37" s="11">
        <v>0</v>
      </c>
      <c r="X37" s="11">
        <v>27.53</v>
      </c>
      <c r="Y37" s="12">
        <f t="shared" si="0"/>
        <v>247.03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16.619999999999997</v>
      </c>
      <c r="D38" s="11">
        <v>11.26</v>
      </c>
      <c r="E38" s="11">
        <v>0</v>
      </c>
      <c r="F38" s="11">
        <v>0</v>
      </c>
      <c r="G38" s="11">
        <v>7.41</v>
      </c>
      <c r="H38" s="11">
        <v>28.04</v>
      </c>
      <c r="I38" s="11">
        <v>0</v>
      </c>
      <c r="J38" s="11">
        <v>0</v>
      </c>
      <c r="K38" s="11">
        <v>0</v>
      </c>
      <c r="L38" s="11">
        <v>2.58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4.8</v>
      </c>
      <c r="U38" s="11">
        <v>7.41</v>
      </c>
      <c r="V38" s="11">
        <v>0</v>
      </c>
      <c r="W38" s="11">
        <v>0</v>
      </c>
      <c r="X38" s="11">
        <v>4.9800000000000004</v>
      </c>
      <c r="Y38" s="12">
        <f t="shared" si="0"/>
        <v>83.1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10.99</v>
      </c>
      <c r="D39" s="11">
        <v>0</v>
      </c>
      <c r="E39" s="11">
        <v>0</v>
      </c>
      <c r="F39" s="11">
        <v>0</v>
      </c>
      <c r="G39" s="11">
        <v>9.39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7.17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27.550000000000004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238.75</v>
      </c>
      <c r="D40" s="15">
        <f t="shared" si="1"/>
        <v>334.78999999999996</v>
      </c>
      <c r="E40" s="15">
        <f t="shared" si="1"/>
        <v>224.01</v>
      </c>
      <c r="F40" s="15">
        <f t="shared" si="1"/>
        <v>78.720000000000013</v>
      </c>
      <c r="G40" s="15">
        <f t="shared" si="1"/>
        <v>394.15000000000003</v>
      </c>
      <c r="H40" s="15">
        <f t="shared" si="1"/>
        <v>272.56</v>
      </c>
      <c r="I40" s="15">
        <f t="shared" si="1"/>
        <v>69.709999999999994</v>
      </c>
      <c r="J40" s="15">
        <f t="shared" si="1"/>
        <v>60.32</v>
      </c>
      <c r="K40" s="15">
        <f t="shared" si="1"/>
        <v>308.94</v>
      </c>
      <c r="L40" s="15">
        <f t="shared" si="1"/>
        <v>217.32999999999998</v>
      </c>
      <c r="M40" s="15">
        <f t="shared" si="1"/>
        <v>244.00000000000003</v>
      </c>
      <c r="N40" s="15">
        <f t="shared" si="1"/>
        <v>23.88</v>
      </c>
      <c r="O40" s="15">
        <f t="shared" si="1"/>
        <v>18.380000000000003</v>
      </c>
      <c r="P40" s="15">
        <f t="shared" si="1"/>
        <v>570.41999999999996</v>
      </c>
      <c r="Q40" s="15">
        <f t="shared" si="1"/>
        <v>25.79</v>
      </c>
      <c r="R40" s="15">
        <f t="shared" si="1"/>
        <v>105.13999999999999</v>
      </c>
      <c r="S40" s="15">
        <f t="shared" si="1"/>
        <v>29.09</v>
      </c>
      <c r="T40" s="15">
        <f t="shared" si="1"/>
        <v>88.46</v>
      </c>
      <c r="U40" s="15">
        <f t="shared" si="1"/>
        <v>160.19999999999999</v>
      </c>
      <c r="V40" s="15">
        <f t="shared" si="1"/>
        <v>169.94</v>
      </c>
      <c r="W40" s="15">
        <f t="shared" si="1"/>
        <v>8.3699999999999992</v>
      </c>
      <c r="X40" s="15">
        <f t="shared" si="1"/>
        <v>213.11999999999998</v>
      </c>
      <c r="Y40" s="16">
        <f t="shared" si="1"/>
        <v>3856.07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325</v>
      </c>
      <c r="D18" s="11">
        <v>67</v>
      </c>
      <c r="E18" s="11">
        <v>36</v>
      </c>
      <c r="F18" s="11">
        <v>27</v>
      </c>
      <c r="G18" s="11">
        <v>299</v>
      </c>
      <c r="H18" s="11">
        <v>0</v>
      </c>
      <c r="I18" s="11">
        <v>0</v>
      </c>
      <c r="J18" s="11">
        <v>35</v>
      </c>
      <c r="K18" s="11">
        <v>31</v>
      </c>
      <c r="L18" s="11">
        <v>8</v>
      </c>
      <c r="M18" s="11">
        <v>39</v>
      </c>
      <c r="N18" s="11">
        <v>0</v>
      </c>
      <c r="O18" s="11">
        <v>0</v>
      </c>
      <c r="P18" s="11">
        <v>129</v>
      </c>
      <c r="Q18" s="11">
        <v>11</v>
      </c>
      <c r="R18" s="11">
        <v>65</v>
      </c>
      <c r="S18" s="11">
        <v>0</v>
      </c>
      <c r="T18" s="11">
        <v>50</v>
      </c>
      <c r="U18" s="11">
        <v>0</v>
      </c>
      <c r="V18" s="11">
        <v>23</v>
      </c>
      <c r="W18" s="11">
        <v>0</v>
      </c>
      <c r="X18" s="11">
        <v>26</v>
      </c>
      <c r="Y18" s="12">
        <v>1169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121</v>
      </c>
      <c r="D19" s="11">
        <v>135</v>
      </c>
      <c r="E19" s="11">
        <v>106</v>
      </c>
      <c r="F19" s="11">
        <v>45</v>
      </c>
      <c r="G19" s="11">
        <v>102</v>
      </c>
      <c r="H19" s="11">
        <v>8</v>
      </c>
      <c r="I19" s="11">
        <v>0</v>
      </c>
      <c r="J19" s="11">
        <v>0</v>
      </c>
      <c r="K19" s="11">
        <v>5</v>
      </c>
      <c r="L19" s="11">
        <v>6</v>
      </c>
      <c r="M19" s="11">
        <v>0</v>
      </c>
      <c r="N19" s="11">
        <v>0</v>
      </c>
      <c r="O19" s="11">
        <v>0</v>
      </c>
      <c r="P19" s="11">
        <v>133</v>
      </c>
      <c r="Q19" s="11">
        <v>0</v>
      </c>
      <c r="R19" s="11">
        <v>22</v>
      </c>
      <c r="S19" s="11">
        <v>0</v>
      </c>
      <c r="T19" s="11">
        <v>15</v>
      </c>
      <c r="U19" s="11">
        <v>8</v>
      </c>
      <c r="V19" s="11">
        <v>0</v>
      </c>
      <c r="W19" s="11">
        <v>0</v>
      </c>
      <c r="X19" s="11">
        <v>0</v>
      </c>
      <c r="Y19" s="12">
        <v>709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199</v>
      </c>
      <c r="D20" s="11">
        <v>103</v>
      </c>
      <c r="E20" s="11">
        <v>246</v>
      </c>
      <c r="F20" s="11">
        <v>70</v>
      </c>
      <c r="G20" s="11">
        <v>136</v>
      </c>
      <c r="H20" s="11">
        <v>27</v>
      </c>
      <c r="I20" s="11">
        <v>0</v>
      </c>
      <c r="J20" s="11">
        <v>0</v>
      </c>
      <c r="K20" s="11">
        <v>38</v>
      </c>
      <c r="L20" s="11">
        <v>0</v>
      </c>
      <c r="M20" s="11">
        <v>8</v>
      </c>
      <c r="N20" s="11">
        <v>0</v>
      </c>
      <c r="O20" s="11">
        <v>0</v>
      </c>
      <c r="P20" s="11">
        <v>130</v>
      </c>
      <c r="Q20" s="11">
        <v>5</v>
      </c>
      <c r="R20" s="11">
        <v>19</v>
      </c>
      <c r="S20" s="11">
        <v>0</v>
      </c>
      <c r="T20" s="11">
        <v>11</v>
      </c>
      <c r="U20" s="11">
        <v>0</v>
      </c>
      <c r="V20" s="11">
        <v>0</v>
      </c>
      <c r="W20" s="11">
        <v>0</v>
      </c>
      <c r="X20" s="11">
        <v>6</v>
      </c>
      <c r="Y20" s="12">
        <v>999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41</v>
      </c>
      <c r="D21" s="11">
        <v>68</v>
      </c>
      <c r="E21" s="11">
        <v>39</v>
      </c>
      <c r="F21" s="11">
        <v>143</v>
      </c>
      <c r="G21" s="11">
        <v>132</v>
      </c>
      <c r="H21" s="11">
        <v>37</v>
      </c>
      <c r="I21" s="11">
        <v>6</v>
      </c>
      <c r="J21" s="11">
        <v>13</v>
      </c>
      <c r="K21" s="11">
        <v>32</v>
      </c>
      <c r="L21" s="11">
        <v>25</v>
      </c>
      <c r="M21" s="11">
        <v>0</v>
      </c>
      <c r="N21" s="11">
        <v>0</v>
      </c>
      <c r="O21" s="11">
        <v>0</v>
      </c>
      <c r="P21" s="11">
        <v>176</v>
      </c>
      <c r="Q21" s="11">
        <v>12</v>
      </c>
      <c r="R21" s="11">
        <v>36</v>
      </c>
      <c r="S21" s="11">
        <v>0</v>
      </c>
      <c r="T21" s="11">
        <v>0</v>
      </c>
      <c r="U21" s="11">
        <v>0</v>
      </c>
      <c r="V21" s="11">
        <v>13</v>
      </c>
      <c r="W21" s="11">
        <v>0</v>
      </c>
      <c r="X21" s="11">
        <v>0</v>
      </c>
      <c r="Y21" s="12">
        <v>773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159</v>
      </c>
      <c r="D22" s="11">
        <v>43</v>
      </c>
      <c r="E22" s="11">
        <v>136</v>
      </c>
      <c r="F22" s="11">
        <v>87</v>
      </c>
      <c r="G22" s="11">
        <v>236</v>
      </c>
      <c r="H22" s="11">
        <v>24</v>
      </c>
      <c r="I22" s="11">
        <v>0</v>
      </c>
      <c r="J22" s="11">
        <v>0</v>
      </c>
      <c r="K22" s="11">
        <v>43</v>
      </c>
      <c r="L22" s="11">
        <v>16</v>
      </c>
      <c r="M22" s="11">
        <v>30</v>
      </c>
      <c r="N22" s="11">
        <v>0</v>
      </c>
      <c r="O22" s="11">
        <v>0</v>
      </c>
      <c r="P22" s="11">
        <v>100</v>
      </c>
      <c r="Q22" s="11">
        <v>26</v>
      </c>
      <c r="R22" s="11">
        <v>31</v>
      </c>
      <c r="S22" s="11">
        <v>0</v>
      </c>
      <c r="T22" s="11">
        <v>0</v>
      </c>
      <c r="U22" s="11">
        <v>0</v>
      </c>
      <c r="V22" s="11">
        <v>12</v>
      </c>
      <c r="W22" s="11">
        <v>0</v>
      </c>
      <c r="X22" s="11">
        <v>7</v>
      </c>
      <c r="Y22" s="12">
        <v>951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84</v>
      </c>
      <c r="D23" s="11">
        <v>23</v>
      </c>
      <c r="E23" s="11">
        <v>22</v>
      </c>
      <c r="F23" s="11">
        <v>116</v>
      </c>
      <c r="G23" s="11">
        <v>145</v>
      </c>
      <c r="H23" s="11">
        <v>189</v>
      </c>
      <c r="I23" s="11">
        <v>40</v>
      </c>
      <c r="J23" s="11">
        <v>22</v>
      </c>
      <c r="K23" s="11">
        <v>53</v>
      </c>
      <c r="L23" s="11">
        <v>47</v>
      </c>
      <c r="M23" s="11">
        <v>5</v>
      </c>
      <c r="N23" s="11">
        <v>11</v>
      </c>
      <c r="O23" s="11">
        <v>16</v>
      </c>
      <c r="P23" s="11">
        <v>87</v>
      </c>
      <c r="Q23" s="11">
        <v>0</v>
      </c>
      <c r="R23" s="11">
        <v>43</v>
      </c>
      <c r="S23" s="11">
        <v>11</v>
      </c>
      <c r="T23" s="11">
        <v>17</v>
      </c>
      <c r="U23" s="11">
        <v>0</v>
      </c>
      <c r="V23" s="11">
        <v>0</v>
      </c>
      <c r="W23" s="11">
        <v>0</v>
      </c>
      <c r="X23" s="11">
        <v>37</v>
      </c>
      <c r="Y23" s="12">
        <v>968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51</v>
      </c>
      <c r="D24" s="11">
        <v>14</v>
      </c>
      <c r="E24" s="11">
        <v>13</v>
      </c>
      <c r="F24" s="11">
        <v>19</v>
      </c>
      <c r="G24" s="11">
        <v>46</v>
      </c>
      <c r="H24" s="11">
        <v>103</v>
      </c>
      <c r="I24" s="11">
        <v>91</v>
      </c>
      <c r="J24" s="11">
        <v>32</v>
      </c>
      <c r="K24" s="11">
        <v>67</v>
      </c>
      <c r="L24" s="11">
        <v>27</v>
      </c>
      <c r="M24" s="11">
        <v>39</v>
      </c>
      <c r="N24" s="11">
        <v>11</v>
      </c>
      <c r="O24" s="11">
        <v>0</v>
      </c>
      <c r="P24" s="11">
        <v>89</v>
      </c>
      <c r="Q24" s="11">
        <v>0</v>
      </c>
      <c r="R24" s="11">
        <v>0</v>
      </c>
      <c r="S24" s="11">
        <v>0</v>
      </c>
      <c r="T24" s="11">
        <v>13</v>
      </c>
      <c r="U24" s="11">
        <v>0</v>
      </c>
      <c r="V24" s="11">
        <v>0</v>
      </c>
      <c r="W24" s="11">
        <v>0</v>
      </c>
      <c r="X24" s="11">
        <v>20</v>
      </c>
      <c r="Y24" s="12">
        <v>634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40</v>
      </c>
      <c r="D25" s="11">
        <v>0</v>
      </c>
      <c r="E25" s="11">
        <v>13</v>
      </c>
      <c r="F25" s="11">
        <v>6</v>
      </c>
      <c r="G25" s="11">
        <v>8</v>
      </c>
      <c r="H25" s="11">
        <v>82</v>
      </c>
      <c r="I25" s="11">
        <v>25</v>
      </c>
      <c r="J25" s="11">
        <v>128</v>
      </c>
      <c r="K25" s="11">
        <v>179</v>
      </c>
      <c r="L25" s="11">
        <v>143</v>
      </c>
      <c r="M25" s="11">
        <v>82</v>
      </c>
      <c r="N25" s="11">
        <v>28</v>
      </c>
      <c r="O25" s="11">
        <v>4</v>
      </c>
      <c r="P25" s="11">
        <v>66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6</v>
      </c>
      <c r="Y25" s="12">
        <v>808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46</v>
      </c>
      <c r="D26" s="11">
        <v>37</v>
      </c>
      <c r="E26" s="11">
        <v>32</v>
      </c>
      <c r="F26" s="11">
        <v>25</v>
      </c>
      <c r="G26" s="11">
        <v>36</v>
      </c>
      <c r="H26" s="11">
        <v>81</v>
      </c>
      <c r="I26" s="11">
        <v>34</v>
      </c>
      <c r="J26" s="11">
        <v>49</v>
      </c>
      <c r="K26" s="11">
        <v>256</v>
      </c>
      <c r="L26" s="11">
        <v>63</v>
      </c>
      <c r="M26" s="11">
        <v>196</v>
      </c>
      <c r="N26" s="11">
        <v>18</v>
      </c>
      <c r="O26" s="11">
        <v>3</v>
      </c>
      <c r="P26" s="11">
        <v>140</v>
      </c>
      <c r="Q26" s="11">
        <v>0</v>
      </c>
      <c r="R26" s="11">
        <v>0</v>
      </c>
      <c r="S26" s="11">
        <v>0</v>
      </c>
      <c r="T26" s="11">
        <v>13</v>
      </c>
      <c r="U26" s="11">
        <v>0</v>
      </c>
      <c r="V26" s="11">
        <v>0</v>
      </c>
      <c r="W26" s="11">
        <v>0</v>
      </c>
      <c r="X26" s="11">
        <v>19</v>
      </c>
      <c r="Y26" s="12">
        <v>1047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14</v>
      </c>
      <c r="D27" s="11">
        <v>0</v>
      </c>
      <c r="E27" s="11">
        <v>22</v>
      </c>
      <c r="F27" s="11">
        <v>0</v>
      </c>
      <c r="G27" s="11">
        <v>53</v>
      </c>
      <c r="H27" s="11">
        <v>39</v>
      </c>
      <c r="I27" s="11">
        <v>17</v>
      </c>
      <c r="J27" s="11">
        <v>38</v>
      </c>
      <c r="K27" s="11">
        <v>106</v>
      </c>
      <c r="L27" s="11">
        <v>374</v>
      </c>
      <c r="M27" s="11">
        <v>126</v>
      </c>
      <c r="N27" s="11">
        <v>39</v>
      </c>
      <c r="O27" s="11">
        <v>0</v>
      </c>
      <c r="P27" s="11">
        <v>36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7</v>
      </c>
      <c r="W27" s="11">
        <v>0</v>
      </c>
      <c r="X27" s="11">
        <v>16</v>
      </c>
      <c r="Y27" s="12">
        <v>888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80</v>
      </c>
      <c r="D28" s="11">
        <v>60</v>
      </c>
      <c r="E28" s="11">
        <v>50</v>
      </c>
      <c r="F28" s="11">
        <v>8</v>
      </c>
      <c r="G28" s="11">
        <v>0</v>
      </c>
      <c r="H28" s="11">
        <v>32</v>
      </c>
      <c r="I28" s="11">
        <v>26</v>
      </c>
      <c r="J28" s="11">
        <v>60</v>
      </c>
      <c r="K28" s="11">
        <v>198</v>
      </c>
      <c r="L28" s="11">
        <v>204</v>
      </c>
      <c r="M28" s="11">
        <v>260</v>
      </c>
      <c r="N28" s="11">
        <v>42</v>
      </c>
      <c r="O28" s="11">
        <v>0</v>
      </c>
      <c r="P28" s="11">
        <v>31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14</v>
      </c>
      <c r="Y28" s="12">
        <v>1066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</v>
      </c>
      <c r="D29" s="11">
        <v>34</v>
      </c>
      <c r="E29" s="11">
        <v>0</v>
      </c>
      <c r="F29" s="11">
        <v>0</v>
      </c>
      <c r="G29" s="11">
        <v>0</v>
      </c>
      <c r="H29" s="11">
        <v>33</v>
      </c>
      <c r="I29" s="11">
        <v>15</v>
      </c>
      <c r="J29" s="11">
        <v>24</v>
      </c>
      <c r="K29" s="11">
        <v>115</v>
      </c>
      <c r="L29" s="11">
        <v>129</v>
      </c>
      <c r="M29" s="11">
        <v>100</v>
      </c>
      <c r="N29" s="11">
        <v>14</v>
      </c>
      <c r="O29" s="11">
        <v>0</v>
      </c>
      <c r="P29" s="11">
        <v>42</v>
      </c>
      <c r="Q29" s="11">
        <v>0</v>
      </c>
      <c r="R29" s="11">
        <v>8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13</v>
      </c>
      <c r="Y29" s="12">
        <v>532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3</v>
      </c>
      <c r="L30" s="11">
        <v>0</v>
      </c>
      <c r="M30" s="11">
        <v>0</v>
      </c>
      <c r="N30" s="11">
        <v>0</v>
      </c>
      <c r="O30" s="11">
        <v>25</v>
      </c>
      <c r="P30" s="11">
        <v>5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19</v>
      </c>
      <c r="Y30" s="12">
        <v>53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143</v>
      </c>
      <c r="D31" s="11">
        <v>111</v>
      </c>
      <c r="E31" s="11">
        <v>33</v>
      </c>
      <c r="F31" s="11">
        <v>37</v>
      </c>
      <c r="G31" s="11">
        <v>101</v>
      </c>
      <c r="H31" s="11">
        <v>87</v>
      </c>
      <c r="I31" s="11">
        <v>55</v>
      </c>
      <c r="J31" s="11">
        <v>0</v>
      </c>
      <c r="K31" s="11">
        <v>107</v>
      </c>
      <c r="L31" s="11">
        <v>21</v>
      </c>
      <c r="M31" s="11">
        <v>15</v>
      </c>
      <c r="N31" s="11">
        <v>17</v>
      </c>
      <c r="O31" s="11">
        <v>0</v>
      </c>
      <c r="P31" s="11">
        <v>519</v>
      </c>
      <c r="Q31" s="11">
        <v>0</v>
      </c>
      <c r="R31" s="11">
        <v>0</v>
      </c>
      <c r="S31" s="11">
        <v>0</v>
      </c>
      <c r="T31" s="11">
        <v>43</v>
      </c>
      <c r="U31" s="11">
        <v>32</v>
      </c>
      <c r="V31" s="11">
        <v>0</v>
      </c>
      <c r="W31" s="11">
        <v>0</v>
      </c>
      <c r="X31" s="11">
        <v>38</v>
      </c>
      <c r="Y31" s="12">
        <v>1359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95</v>
      </c>
      <c r="D32" s="11">
        <v>57</v>
      </c>
      <c r="E32" s="11">
        <v>44</v>
      </c>
      <c r="F32" s="11">
        <v>14</v>
      </c>
      <c r="G32" s="11">
        <v>179</v>
      </c>
      <c r="H32" s="11">
        <v>13</v>
      </c>
      <c r="I32" s="11">
        <v>30</v>
      </c>
      <c r="J32" s="11">
        <v>0</v>
      </c>
      <c r="K32" s="11">
        <v>0</v>
      </c>
      <c r="L32" s="11">
        <v>7</v>
      </c>
      <c r="M32" s="11">
        <v>0</v>
      </c>
      <c r="N32" s="11">
        <v>0</v>
      </c>
      <c r="O32" s="11">
        <v>0</v>
      </c>
      <c r="P32" s="11">
        <v>23</v>
      </c>
      <c r="Q32" s="11">
        <v>56</v>
      </c>
      <c r="R32" s="11">
        <v>59</v>
      </c>
      <c r="S32" s="11">
        <v>14</v>
      </c>
      <c r="T32" s="11">
        <v>8</v>
      </c>
      <c r="U32" s="11">
        <v>0</v>
      </c>
      <c r="V32" s="11">
        <v>0</v>
      </c>
      <c r="W32" s="11">
        <v>25</v>
      </c>
      <c r="X32" s="11">
        <v>7</v>
      </c>
      <c r="Y32" s="12">
        <v>631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78</v>
      </c>
      <c r="D33" s="11">
        <v>76</v>
      </c>
      <c r="E33" s="11">
        <v>44</v>
      </c>
      <c r="F33" s="11">
        <v>67</v>
      </c>
      <c r="G33" s="11">
        <v>125</v>
      </c>
      <c r="H33" s="11">
        <v>13</v>
      </c>
      <c r="I33" s="11">
        <v>0</v>
      </c>
      <c r="J33" s="11">
        <v>0</v>
      </c>
      <c r="K33" s="11">
        <v>21</v>
      </c>
      <c r="L33" s="11">
        <v>0</v>
      </c>
      <c r="M33" s="11">
        <v>0</v>
      </c>
      <c r="N33" s="11">
        <v>0</v>
      </c>
      <c r="O33" s="11">
        <v>0</v>
      </c>
      <c r="P33" s="11">
        <v>56</v>
      </c>
      <c r="Q33" s="11">
        <v>50</v>
      </c>
      <c r="R33" s="11">
        <v>115</v>
      </c>
      <c r="S33" s="11">
        <v>0</v>
      </c>
      <c r="T33" s="11">
        <v>17</v>
      </c>
      <c r="U33" s="11">
        <v>0</v>
      </c>
      <c r="V33" s="11">
        <v>40</v>
      </c>
      <c r="W33" s="11">
        <v>0</v>
      </c>
      <c r="X33" s="11">
        <v>21</v>
      </c>
      <c r="Y33" s="12">
        <v>725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10</v>
      </c>
      <c r="D34" s="11">
        <v>6</v>
      </c>
      <c r="E34" s="11">
        <v>9</v>
      </c>
      <c r="F34" s="11">
        <v>0</v>
      </c>
      <c r="G34" s="11">
        <v>15</v>
      </c>
      <c r="H34" s="11">
        <v>26</v>
      </c>
      <c r="I34" s="11">
        <v>8</v>
      </c>
      <c r="J34" s="11">
        <v>8</v>
      </c>
      <c r="K34" s="11">
        <v>11</v>
      </c>
      <c r="L34" s="11">
        <v>24</v>
      </c>
      <c r="M34" s="11">
        <v>31</v>
      </c>
      <c r="N34" s="11">
        <v>16</v>
      </c>
      <c r="O34" s="11">
        <v>6</v>
      </c>
      <c r="P34" s="11">
        <v>11</v>
      </c>
      <c r="Q34" s="11">
        <v>0</v>
      </c>
      <c r="R34" s="11">
        <v>0</v>
      </c>
      <c r="S34" s="11">
        <v>23</v>
      </c>
      <c r="T34" s="11">
        <v>0</v>
      </c>
      <c r="U34" s="11">
        <v>0</v>
      </c>
      <c r="V34" s="11">
        <v>0</v>
      </c>
      <c r="W34" s="11">
        <v>0</v>
      </c>
      <c r="X34" s="11">
        <v>18</v>
      </c>
      <c r="Y34" s="12">
        <v>222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51</v>
      </c>
      <c r="D35" s="11">
        <v>60</v>
      </c>
      <c r="E35" s="11">
        <v>21</v>
      </c>
      <c r="F35" s="11">
        <v>0</v>
      </c>
      <c r="G35" s="11">
        <v>0</v>
      </c>
      <c r="H35" s="11">
        <v>17</v>
      </c>
      <c r="I35" s="11">
        <v>0</v>
      </c>
      <c r="J35" s="11">
        <v>16</v>
      </c>
      <c r="K35" s="11">
        <v>13</v>
      </c>
      <c r="L35" s="11">
        <v>0</v>
      </c>
      <c r="M35" s="11">
        <v>0</v>
      </c>
      <c r="N35" s="11">
        <v>0</v>
      </c>
      <c r="O35" s="11">
        <v>0</v>
      </c>
      <c r="P35" s="11">
        <v>86</v>
      </c>
      <c r="Q35" s="11">
        <v>9</v>
      </c>
      <c r="R35" s="11">
        <v>0</v>
      </c>
      <c r="S35" s="11">
        <v>0</v>
      </c>
      <c r="T35" s="11">
        <v>259</v>
      </c>
      <c r="U35" s="11">
        <v>93</v>
      </c>
      <c r="V35" s="11">
        <v>0</v>
      </c>
      <c r="W35" s="11">
        <v>0</v>
      </c>
      <c r="X35" s="11">
        <v>11</v>
      </c>
      <c r="Y35" s="12">
        <v>636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18</v>
      </c>
      <c r="D36" s="11">
        <v>31</v>
      </c>
      <c r="E36" s="11">
        <v>0</v>
      </c>
      <c r="F36" s="11">
        <v>2</v>
      </c>
      <c r="G36" s="11">
        <v>19</v>
      </c>
      <c r="H36" s="11">
        <v>5</v>
      </c>
      <c r="I36" s="11">
        <v>0</v>
      </c>
      <c r="J36" s="11">
        <v>0</v>
      </c>
      <c r="K36" s="11">
        <v>11</v>
      </c>
      <c r="L36" s="11">
        <v>0</v>
      </c>
      <c r="M36" s="11">
        <v>0</v>
      </c>
      <c r="N36" s="11">
        <v>0</v>
      </c>
      <c r="O36" s="11">
        <v>0</v>
      </c>
      <c r="P36" s="11">
        <v>79</v>
      </c>
      <c r="Q36" s="11">
        <v>0</v>
      </c>
      <c r="R36" s="11">
        <v>0</v>
      </c>
      <c r="S36" s="11">
        <v>0</v>
      </c>
      <c r="T36" s="11">
        <v>138</v>
      </c>
      <c r="U36" s="11">
        <v>242</v>
      </c>
      <c r="V36" s="11">
        <v>0</v>
      </c>
      <c r="W36" s="11">
        <v>0</v>
      </c>
      <c r="X36" s="11">
        <v>12</v>
      </c>
      <c r="Y36" s="12">
        <v>556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36</v>
      </c>
      <c r="D37" s="11">
        <v>8</v>
      </c>
      <c r="E37" s="11">
        <v>0</v>
      </c>
      <c r="F37" s="11">
        <v>14</v>
      </c>
      <c r="G37" s="11">
        <v>24</v>
      </c>
      <c r="H37" s="11">
        <v>13</v>
      </c>
      <c r="I37" s="11">
        <v>0</v>
      </c>
      <c r="J37" s="11">
        <v>0</v>
      </c>
      <c r="K37" s="11">
        <v>22</v>
      </c>
      <c r="L37" s="11">
        <v>13</v>
      </c>
      <c r="M37" s="11">
        <v>0</v>
      </c>
      <c r="N37" s="11">
        <v>0</v>
      </c>
      <c r="O37" s="11">
        <v>0</v>
      </c>
      <c r="P37" s="11">
        <v>29</v>
      </c>
      <c r="Q37" s="11">
        <v>5</v>
      </c>
      <c r="R37" s="11">
        <v>24</v>
      </c>
      <c r="S37" s="11">
        <v>0</v>
      </c>
      <c r="T37" s="11">
        <v>0</v>
      </c>
      <c r="U37" s="11">
        <v>0</v>
      </c>
      <c r="V37" s="11">
        <v>265</v>
      </c>
      <c r="W37" s="11">
        <v>0</v>
      </c>
      <c r="X37" s="11">
        <v>29</v>
      </c>
      <c r="Y37" s="12">
        <v>483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48</v>
      </c>
      <c r="D38" s="11">
        <v>9</v>
      </c>
      <c r="E38" s="11">
        <v>11</v>
      </c>
      <c r="F38" s="11">
        <v>22</v>
      </c>
      <c r="G38" s="11">
        <v>13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3</v>
      </c>
      <c r="N38" s="11">
        <v>5</v>
      </c>
      <c r="O38" s="11">
        <v>0</v>
      </c>
      <c r="P38" s="11">
        <v>0</v>
      </c>
      <c r="Q38" s="11">
        <v>9</v>
      </c>
      <c r="R38" s="11">
        <v>22</v>
      </c>
      <c r="S38" s="11">
        <v>0</v>
      </c>
      <c r="T38" s="11">
        <v>7</v>
      </c>
      <c r="U38" s="11">
        <v>7</v>
      </c>
      <c r="V38" s="11">
        <v>0</v>
      </c>
      <c r="W38" s="11">
        <v>42</v>
      </c>
      <c r="X38" s="11">
        <v>0</v>
      </c>
      <c r="Y38" s="12">
        <v>197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18</v>
      </c>
      <c r="D39" s="11">
        <v>0</v>
      </c>
      <c r="E39" s="11">
        <v>15</v>
      </c>
      <c r="F39" s="11">
        <v>0</v>
      </c>
      <c r="G39" s="11">
        <v>30</v>
      </c>
      <c r="H39" s="11">
        <v>28</v>
      </c>
      <c r="I39" s="11">
        <v>0</v>
      </c>
      <c r="J39" s="11">
        <v>12</v>
      </c>
      <c r="K39" s="11">
        <v>0</v>
      </c>
      <c r="L39" s="11">
        <v>9</v>
      </c>
      <c r="M39" s="11">
        <v>0</v>
      </c>
      <c r="N39" s="11">
        <v>0</v>
      </c>
      <c r="O39" s="11">
        <v>0</v>
      </c>
      <c r="P39" s="11">
        <v>25</v>
      </c>
      <c r="Q39" s="11">
        <v>7</v>
      </c>
      <c r="R39" s="11">
        <v>31</v>
      </c>
      <c r="S39" s="11">
        <v>16</v>
      </c>
      <c r="T39" s="11">
        <v>0</v>
      </c>
      <c r="U39" s="11">
        <v>0</v>
      </c>
      <c r="V39" s="11">
        <v>0</v>
      </c>
      <c r="W39" s="11">
        <v>0</v>
      </c>
      <c r="X39" s="11">
        <v>21</v>
      </c>
      <c r="Y39" s="12">
        <v>212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1660</v>
      </c>
      <c r="D40" s="15">
        <v>939</v>
      </c>
      <c r="E40" s="15">
        <v>893</v>
      </c>
      <c r="F40" s="15">
        <v>702</v>
      </c>
      <c r="G40" s="15">
        <v>1701</v>
      </c>
      <c r="H40" s="15">
        <v>858</v>
      </c>
      <c r="I40" s="15">
        <v>348</v>
      </c>
      <c r="J40" s="15">
        <v>438</v>
      </c>
      <c r="K40" s="15">
        <v>1311</v>
      </c>
      <c r="L40" s="15">
        <v>1115</v>
      </c>
      <c r="M40" s="15">
        <v>935</v>
      </c>
      <c r="N40" s="15">
        <v>201</v>
      </c>
      <c r="O40" s="15">
        <v>54</v>
      </c>
      <c r="P40" s="15">
        <v>1991</v>
      </c>
      <c r="Q40" s="15">
        <v>190</v>
      </c>
      <c r="R40" s="15">
        <v>475</v>
      </c>
      <c r="S40" s="15">
        <v>64</v>
      </c>
      <c r="T40" s="15">
        <v>592</v>
      </c>
      <c r="U40" s="15">
        <v>382</v>
      </c>
      <c r="V40" s="15">
        <v>361</v>
      </c>
      <c r="W40" s="15">
        <v>66</v>
      </c>
      <c r="X40" s="15">
        <v>340</v>
      </c>
      <c r="Y40" s="16">
        <v>15617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1023.9000000000002</v>
      </c>
      <c r="D18" s="11">
        <v>176.73999999999998</v>
      </c>
      <c r="E18" s="11">
        <v>272.49</v>
      </c>
      <c r="F18" s="11">
        <v>74.320000000000007</v>
      </c>
      <c r="G18" s="11">
        <v>770.7700000000001</v>
      </c>
      <c r="H18" s="11">
        <v>61.449999999999996</v>
      </c>
      <c r="I18" s="11">
        <v>67.180000000000007</v>
      </c>
      <c r="J18" s="11">
        <v>57.33</v>
      </c>
      <c r="K18" s="11">
        <v>113.52000000000001</v>
      </c>
      <c r="L18" s="11">
        <v>103.72999999999999</v>
      </c>
      <c r="M18" s="11">
        <v>69.459999999999994</v>
      </c>
      <c r="N18" s="11">
        <v>3.92</v>
      </c>
      <c r="O18" s="11">
        <v>0</v>
      </c>
      <c r="P18" s="11">
        <v>421.56999999999994</v>
      </c>
      <c r="Q18" s="11">
        <v>114.77</v>
      </c>
      <c r="R18" s="11">
        <v>116.44000000000001</v>
      </c>
      <c r="S18" s="11">
        <v>0</v>
      </c>
      <c r="T18" s="11">
        <v>90.670000000000016</v>
      </c>
      <c r="U18" s="11">
        <v>50.95</v>
      </c>
      <c r="V18" s="11">
        <v>75.97</v>
      </c>
      <c r="W18" s="11">
        <v>7.4</v>
      </c>
      <c r="X18" s="11">
        <v>172.86</v>
      </c>
      <c r="Y18" s="12">
        <f t="shared" ref="Y18:Y39" si="0">SUM(C18:X18)</f>
        <v>3845.44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273.77</v>
      </c>
      <c r="D19" s="11">
        <v>326.78000000000014</v>
      </c>
      <c r="E19" s="11">
        <v>201.02</v>
      </c>
      <c r="F19" s="11">
        <v>128.04</v>
      </c>
      <c r="G19" s="11">
        <v>221.23000000000002</v>
      </c>
      <c r="H19" s="11">
        <v>63.13</v>
      </c>
      <c r="I19" s="11">
        <v>17.52</v>
      </c>
      <c r="J19" s="11">
        <v>35.18</v>
      </c>
      <c r="K19" s="11">
        <v>58.15</v>
      </c>
      <c r="L19" s="11">
        <v>48.95</v>
      </c>
      <c r="M19" s="11">
        <v>35.76</v>
      </c>
      <c r="N19" s="11">
        <v>0</v>
      </c>
      <c r="O19" s="11">
        <v>0</v>
      </c>
      <c r="P19" s="11">
        <v>335.19</v>
      </c>
      <c r="Q19" s="11">
        <v>8.61</v>
      </c>
      <c r="R19" s="11">
        <v>85.089999999999989</v>
      </c>
      <c r="S19" s="11">
        <v>7.69</v>
      </c>
      <c r="T19" s="11">
        <v>31.04</v>
      </c>
      <c r="U19" s="11">
        <v>16.759999999999998</v>
      </c>
      <c r="V19" s="11">
        <v>27.85</v>
      </c>
      <c r="W19" s="11">
        <v>0</v>
      </c>
      <c r="X19" s="11">
        <v>60.31</v>
      </c>
      <c r="Y19" s="12">
        <f t="shared" si="0"/>
        <v>1982.0700000000002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495.12</v>
      </c>
      <c r="D20" s="11">
        <v>248.46000000000009</v>
      </c>
      <c r="E20" s="11">
        <v>578.79999999999984</v>
      </c>
      <c r="F20" s="11">
        <v>149.57</v>
      </c>
      <c r="G20" s="11">
        <v>446.30999999999983</v>
      </c>
      <c r="H20" s="11">
        <v>160.35999999999999</v>
      </c>
      <c r="I20" s="11">
        <v>5.47</v>
      </c>
      <c r="J20" s="11">
        <v>4.46</v>
      </c>
      <c r="K20" s="11">
        <v>111.59</v>
      </c>
      <c r="L20" s="11">
        <v>69.690000000000012</v>
      </c>
      <c r="M20" s="11">
        <v>29.79</v>
      </c>
      <c r="N20" s="11">
        <v>0</v>
      </c>
      <c r="O20" s="11">
        <v>0</v>
      </c>
      <c r="P20" s="11">
        <v>390.44000000000017</v>
      </c>
      <c r="Q20" s="11">
        <v>66.45</v>
      </c>
      <c r="R20" s="11">
        <v>73.94</v>
      </c>
      <c r="S20" s="11">
        <v>0</v>
      </c>
      <c r="T20" s="11">
        <v>31.61</v>
      </c>
      <c r="U20" s="11">
        <v>48.44</v>
      </c>
      <c r="V20" s="11">
        <v>7.31</v>
      </c>
      <c r="W20" s="11">
        <v>21.99</v>
      </c>
      <c r="X20" s="11">
        <v>101.30000000000001</v>
      </c>
      <c r="Y20" s="12">
        <f t="shared" si="0"/>
        <v>3041.1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293.97000000000008</v>
      </c>
      <c r="D21" s="11">
        <v>207.64999999999998</v>
      </c>
      <c r="E21" s="11">
        <v>127.1</v>
      </c>
      <c r="F21" s="11">
        <v>380.35</v>
      </c>
      <c r="G21" s="11">
        <v>352.99999999999989</v>
      </c>
      <c r="H21" s="11">
        <v>183.09</v>
      </c>
      <c r="I21" s="11">
        <v>39.229999999999997</v>
      </c>
      <c r="J21" s="11">
        <v>62.85</v>
      </c>
      <c r="K21" s="11">
        <v>141.99</v>
      </c>
      <c r="L21" s="11">
        <v>55.650000000000006</v>
      </c>
      <c r="M21" s="11">
        <v>70.2</v>
      </c>
      <c r="N21" s="11">
        <v>0</v>
      </c>
      <c r="O21" s="11">
        <v>9.18</v>
      </c>
      <c r="P21" s="11">
        <v>576.5100000000001</v>
      </c>
      <c r="Q21" s="11">
        <v>35.94</v>
      </c>
      <c r="R21" s="11">
        <v>66.3</v>
      </c>
      <c r="S21" s="11">
        <v>0</v>
      </c>
      <c r="T21" s="11">
        <v>68.03</v>
      </c>
      <c r="U21" s="11">
        <v>9.83</v>
      </c>
      <c r="V21" s="11">
        <v>66.760000000000005</v>
      </c>
      <c r="W21" s="11">
        <v>2.67</v>
      </c>
      <c r="X21" s="11">
        <v>98.68</v>
      </c>
      <c r="Y21" s="12">
        <f t="shared" si="0"/>
        <v>2848.9800000000005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450.75000000000006</v>
      </c>
      <c r="D22" s="11">
        <v>158.26999999999998</v>
      </c>
      <c r="E22" s="11">
        <v>316.25000000000006</v>
      </c>
      <c r="F22" s="11">
        <v>176.29</v>
      </c>
      <c r="G22" s="11">
        <v>532.8599999999999</v>
      </c>
      <c r="H22" s="11">
        <v>121.67999999999999</v>
      </c>
      <c r="I22" s="11">
        <v>21.509999999999998</v>
      </c>
      <c r="J22" s="11">
        <v>7.9399999999999995</v>
      </c>
      <c r="K22" s="11">
        <v>65.430000000000007</v>
      </c>
      <c r="L22" s="11">
        <v>79.100000000000009</v>
      </c>
      <c r="M22" s="11">
        <v>81.23</v>
      </c>
      <c r="N22" s="11">
        <v>54.080000000000005</v>
      </c>
      <c r="O22" s="11">
        <v>0</v>
      </c>
      <c r="P22" s="11">
        <v>336.18000000000006</v>
      </c>
      <c r="Q22" s="11">
        <v>74.649999999999991</v>
      </c>
      <c r="R22" s="11">
        <v>56.5</v>
      </c>
      <c r="S22" s="11">
        <v>0</v>
      </c>
      <c r="T22" s="11">
        <v>23.759999999999998</v>
      </c>
      <c r="U22" s="11">
        <v>21.71</v>
      </c>
      <c r="V22" s="11">
        <v>12.5</v>
      </c>
      <c r="W22" s="11">
        <v>0</v>
      </c>
      <c r="X22" s="11">
        <v>149.83000000000001</v>
      </c>
      <c r="Y22" s="12">
        <f t="shared" si="0"/>
        <v>2740.52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544.85</v>
      </c>
      <c r="D23" s="11">
        <v>123.91000000000001</v>
      </c>
      <c r="E23" s="11">
        <v>58.970000000000006</v>
      </c>
      <c r="F23" s="11">
        <v>305.66000000000003</v>
      </c>
      <c r="G23" s="11">
        <v>508.31999999999994</v>
      </c>
      <c r="H23" s="11">
        <v>589.59</v>
      </c>
      <c r="I23" s="11">
        <v>83.889999999999986</v>
      </c>
      <c r="J23" s="11">
        <v>128.01</v>
      </c>
      <c r="K23" s="11">
        <v>286.02999999999997</v>
      </c>
      <c r="L23" s="11">
        <v>158.21999999999997</v>
      </c>
      <c r="M23" s="11">
        <v>96.429999999999993</v>
      </c>
      <c r="N23" s="11">
        <v>19.86</v>
      </c>
      <c r="O23" s="11">
        <v>16.04</v>
      </c>
      <c r="P23" s="11">
        <v>507.49000000000012</v>
      </c>
      <c r="Q23" s="11">
        <v>29.71</v>
      </c>
      <c r="R23" s="11">
        <v>73.84</v>
      </c>
      <c r="S23" s="11">
        <v>24.28</v>
      </c>
      <c r="T23" s="11">
        <v>25.61</v>
      </c>
      <c r="U23" s="11">
        <v>0</v>
      </c>
      <c r="V23" s="11">
        <v>36.340000000000003</v>
      </c>
      <c r="W23" s="11">
        <v>0</v>
      </c>
      <c r="X23" s="11">
        <v>137.09</v>
      </c>
      <c r="Y23" s="12">
        <f t="shared" si="0"/>
        <v>3754.1400000000003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240.54999999999998</v>
      </c>
      <c r="D24" s="11">
        <v>61.56</v>
      </c>
      <c r="E24" s="11">
        <v>79.45</v>
      </c>
      <c r="F24" s="11">
        <v>66.209999999999994</v>
      </c>
      <c r="G24" s="11">
        <v>221.23000000000002</v>
      </c>
      <c r="H24" s="11">
        <v>339.67999999999989</v>
      </c>
      <c r="I24" s="11">
        <v>284.46999999999997</v>
      </c>
      <c r="J24" s="11">
        <v>127.52000000000001</v>
      </c>
      <c r="K24" s="11">
        <v>355.59999999999997</v>
      </c>
      <c r="L24" s="11">
        <v>106.10999999999999</v>
      </c>
      <c r="M24" s="11">
        <v>134.98999999999998</v>
      </c>
      <c r="N24" s="11">
        <v>38.5</v>
      </c>
      <c r="O24" s="11">
        <v>8.65</v>
      </c>
      <c r="P24" s="11">
        <v>438.43</v>
      </c>
      <c r="Q24" s="11">
        <v>29.34</v>
      </c>
      <c r="R24" s="11">
        <v>8.5500000000000007</v>
      </c>
      <c r="S24" s="11">
        <v>10.51</v>
      </c>
      <c r="T24" s="11">
        <v>65.8</v>
      </c>
      <c r="U24" s="11">
        <v>22.14</v>
      </c>
      <c r="V24" s="11">
        <v>13.32</v>
      </c>
      <c r="W24" s="11">
        <v>0</v>
      </c>
      <c r="X24" s="11">
        <v>124.30000000000001</v>
      </c>
      <c r="Y24" s="12">
        <f t="shared" si="0"/>
        <v>2776.9100000000008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191.07999999999993</v>
      </c>
      <c r="D25" s="11">
        <v>28.019999999999996</v>
      </c>
      <c r="E25" s="11">
        <v>71.7</v>
      </c>
      <c r="F25" s="11">
        <v>30.339999999999996</v>
      </c>
      <c r="G25" s="11">
        <v>136.07999999999998</v>
      </c>
      <c r="H25" s="11">
        <v>400.76000000000005</v>
      </c>
      <c r="I25" s="11">
        <v>103.52999999999999</v>
      </c>
      <c r="J25" s="11">
        <v>331.7600000000001</v>
      </c>
      <c r="K25" s="11">
        <v>444.33000000000004</v>
      </c>
      <c r="L25" s="11">
        <v>420.76000000000005</v>
      </c>
      <c r="M25" s="11">
        <v>295.34000000000009</v>
      </c>
      <c r="N25" s="11">
        <v>79.510000000000005</v>
      </c>
      <c r="O25" s="11">
        <v>15.04</v>
      </c>
      <c r="P25" s="11">
        <v>244.01</v>
      </c>
      <c r="Q25" s="11">
        <v>0</v>
      </c>
      <c r="R25" s="11">
        <v>19.46</v>
      </c>
      <c r="S25" s="11">
        <v>0</v>
      </c>
      <c r="T25" s="11">
        <v>102.21999999999998</v>
      </c>
      <c r="U25" s="11">
        <v>7.14</v>
      </c>
      <c r="V25" s="11">
        <v>13.43</v>
      </c>
      <c r="W25" s="11">
        <v>9.17</v>
      </c>
      <c r="X25" s="11">
        <v>277.70000000000005</v>
      </c>
      <c r="Y25" s="12">
        <f t="shared" si="0"/>
        <v>3221.38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288.59999999999997</v>
      </c>
      <c r="D26" s="11">
        <v>168.56</v>
      </c>
      <c r="E26" s="11">
        <v>89.720000000000013</v>
      </c>
      <c r="F26" s="11">
        <v>89.63</v>
      </c>
      <c r="G26" s="11">
        <v>239.96999999999997</v>
      </c>
      <c r="H26" s="11">
        <v>381.01</v>
      </c>
      <c r="I26" s="11">
        <v>172.26</v>
      </c>
      <c r="J26" s="11">
        <v>214.23000000000005</v>
      </c>
      <c r="K26" s="11">
        <v>1011.7400000000002</v>
      </c>
      <c r="L26" s="11">
        <v>431.90999999999991</v>
      </c>
      <c r="M26" s="11">
        <v>578.23</v>
      </c>
      <c r="N26" s="11">
        <v>26.32</v>
      </c>
      <c r="O26" s="11">
        <v>13.879999999999999</v>
      </c>
      <c r="P26" s="11">
        <v>460.71999999999997</v>
      </c>
      <c r="Q26" s="11">
        <v>12.35</v>
      </c>
      <c r="R26" s="11">
        <v>10.26</v>
      </c>
      <c r="S26" s="11">
        <v>0</v>
      </c>
      <c r="T26" s="11">
        <v>103.83</v>
      </c>
      <c r="U26" s="11">
        <v>0</v>
      </c>
      <c r="V26" s="11">
        <v>29.8</v>
      </c>
      <c r="W26" s="11">
        <v>0</v>
      </c>
      <c r="X26" s="11">
        <v>242.27999999999997</v>
      </c>
      <c r="Y26" s="12">
        <f t="shared" si="0"/>
        <v>4565.3000000000011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57.51</v>
      </c>
      <c r="D27" s="11">
        <v>27.89</v>
      </c>
      <c r="E27" s="11">
        <v>125.25</v>
      </c>
      <c r="F27" s="11">
        <v>37.92</v>
      </c>
      <c r="G27" s="11">
        <v>141.98999999999998</v>
      </c>
      <c r="H27" s="11">
        <v>154.97999999999996</v>
      </c>
      <c r="I27" s="11">
        <v>62.79</v>
      </c>
      <c r="J27" s="11">
        <v>137.67999999999998</v>
      </c>
      <c r="K27" s="11">
        <v>436.73000000000008</v>
      </c>
      <c r="L27" s="11">
        <v>828.10999999999979</v>
      </c>
      <c r="M27" s="11">
        <v>409.15999999999997</v>
      </c>
      <c r="N27" s="11">
        <v>90.15</v>
      </c>
      <c r="O27" s="11">
        <v>0</v>
      </c>
      <c r="P27" s="11">
        <v>277.45999999999998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31.479999999999997</v>
      </c>
      <c r="W27" s="11">
        <v>0</v>
      </c>
      <c r="X27" s="11">
        <v>109.34</v>
      </c>
      <c r="Y27" s="12">
        <f t="shared" si="0"/>
        <v>3038.41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280.85000000000002</v>
      </c>
      <c r="D28" s="11">
        <v>59.510000000000005</v>
      </c>
      <c r="E28" s="11">
        <v>143.84000000000003</v>
      </c>
      <c r="F28" s="11">
        <v>46.92</v>
      </c>
      <c r="G28" s="11">
        <v>140.69999999999999</v>
      </c>
      <c r="H28" s="11">
        <v>258.61</v>
      </c>
      <c r="I28" s="11">
        <v>138.44</v>
      </c>
      <c r="J28" s="11">
        <v>212.53000000000003</v>
      </c>
      <c r="K28" s="11">
        <v>666.49000000000012</v>
      </c>
      <c r="L28" s="11">
        <v>532.00000000000011</v>
      </c>
      <c r="M28" s="11">
        <v>795.93999999999994</v>
      </c>
      <c r="N28" s="11">
        <v>134.65</v>
      </c>
      <c r="O28" s="11">
        <v>24.41</v>
      </c>
      <c r="P28" s="11">
        <v>493.97000000000008</v>
      </c>
      <c r="Q28" s="11">
        <v>7.8</v>
      </c>
      <c r="R28" s="11">
        <v>0</v>
      </c>
      <c r="S28" s="11">
        <v>20.09</v>
      </c>
      <c r="T28" s="11">
        <v>60.129999999999995</v>
      </c>
      <c r="U28" s="11">
        <v>14.43</v>
      </c>
      <c r="V28" s="11">
        <v>0</v>
      </c>
      <c r="W28" s="11">
        <v>0</v>
      </c>
      <c r="X28" s="11">
        <v>168.23000000000002</v>
      </c>
      <c r="Y28" s="12">
        <f t="shared" si="0"/>
        <v>4199.5400000000009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148.66</v>
      </c>
      <c r="D29" s="11">
        <v>98.56</v>
      </c>
      <c r="E29" s="11">
        <v>62.64</v>
      </c>
      <c r="F29" s="11">
        <v>17.28</v>
      </c>
      <c r="G29" s="11">
        <v>106.22999999999999</v>
      </c>
      <c r="H29" s="11">
        <v>187.94000000000003</v>
      </c>
      <c r="I29" s="11">
        <v>72.67</v>
      </c>
      <c r="J29" s="11">
        <v>132.82999999999998</v>
      </c>
      <c r="K29" s="11">
        <v>418.69999999999993</v>
      </c>
      <c r="L29" s="11">
        <v>346.28999999999996</v>
      </c>
      <c r="M29" s="11">
        <v>386.32000000000016</v>
      </c>
      <c r="N29" s="11">
        <v>164.22000000000003</v>
      </c>
      <c r="O29" s="11">
        <v>8.77</v>
      </c>
      <c r="P29" s="11">
        <v>230.95999999999998</v>
      </c>
      <c r="Q29" s="11">
        <v>17.54</v>
      </c>
      <c r="R29" s="11">
        <v>7.92</v>
      </c>
      <c r="S29" s="11">
        <v>15.2</v>
      </c>
      <c r="T29" s="11">
        <v>12.42</v>
      </c>
      <c r="U29" s="11">
        <v>14.219999999999999</v>
      </c>
      <c r="V29" s="11">
        <v>19.380000000000003</v>
      </c>
      <c r="W29" s="11">
        <v>5.97</v>
      </c>
      <c r="X29" s="11">
        <v>184.82</v>
      </c>
      <c r="Y29" s="12">
        <f t="shared" si="0"/>
        <v>2659.54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16.27</v>
      </c>
      <c r="D30" s="11">
        <v>1.89</v>
      </c>
      <c r="E30" s="11">
        <v>0</v>
      </c>
      <c r="F30" s="11">
        <v>21.979999999999997</v>
      </c>
      <c r="G30" s="11">
        <v>17.009999999999998</v>
      </c>
      <c r="H30" s="11">
        <v>24.26</v>
      </c>
      <c r="I30" s="11">
        <v>14.84</v>
      </c>
      <c r="J30" s="11">
        <v>23.5</v>
      </c>
      <c r="K30" s="11">
        <v>36.199999999999996</v>
      </c>
      <c r="L30" s="11">
        <v>17.32</v>
      </c>
      <c r="M30" s="11">
        <v>20.78</v>
      </c>
      <c r="N30" s="11">
        <v>0</v>
      </c>
      <c r="O30" s="11">
        <v>111.00999999999998</v>
      </c>
      <c r="P30" s="11">
        <v>38.57</v>
      </c>
      <c r="Q30" s="11">
        <v>1.27</v>
      </c>
      <c r="R30" s="11">
        <v>6.71</v>
      </c>
      <c r="S30" s="11">
        <v>0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163.40000000000003</v>
      </c>
      <c r="Y30" s="12">
        <f t="shared" si="0"/>
        <v>529.05999999999995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558.06999999999982</v>
      </c>
      <c r="D31" s="11">
        <v>395.31</v>
      </c>
      <c r="E31" s="11">
        <v>349.40000000000003</v>
      </c>
      <c r="F31" s="11">
        <v>104.18</v>
      </c>
      <c r="G31" s="11">
        <v>396.16999999999996</v>
      </c>
      <c r="H31" s="11">
        <v>388.4799999999999</v>
      </c>
      <c r="I31" s="11">
        <v>195.53999999999996</v>
      </c>
      <c r="J31" s="11">
        <v>71.209999999999994</v>
      </c>
      <c r="K31" s="11">
        <v>373.9899999999999</v>
      </c>
      <c r="L31" s="11">
        <v>193.32999999999998</v>
      </c>
      <c r="M31" s="11">
        <v>55.42</v>
      </c>
      <c r="N31" s="11">
        <v>27.380000000000003</v>
      </c>
      <c r="O31" s="11">
        <v>0</v>
      </c>
      <c r="P31" s="11">
        <v>2133.1699999999987</v>
      </c>
      <c r="Q31" s="11">
        <v>27.54</v>
      </c>
      <c r="R31" s="11">
        <v>64.28</v>
      </c>
      <c r="S31" s="11">
        <v>25.03</v>
      </c>
      <c r="T31" s="11">
        <v>241.37</v>
      </c>
      <c r="U31" s="11">
        <v>170.65</v>
      </c>
      <c r="V31" s="11">
        <v>60.83</v>
      </c>
      <c r="W31" s="11">
        <v>0</v>
      </c>
      <c r="X31" s="11">
        <v>203.89999999999998</v>
      </c>
      <c r="Y31" s="12">
        <f t="shared" si="0"/>
        <v>6035.2499999999973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396.42000000000013</v>
      </c>
      <c r="D32" s="11">
        <v>164.95</v>
      </c>
      <c r="E32" s="11">
        <v>134.44000000000003</v>
      </c>
      <c r="F32" s="11">
        <v>115.59</v>
      </c>
      <c r="G32" s="11">
        <v>510.88000000000005</v>
      </c>
      <c r="H32" s="11">
        <v>109.66</v>
      </c>
      <c r="I32" s="11">
        <v>39.299999999999997</v>
      </c>
      <c r="J32" s="11">
        <v>77.170000000000016</v>
      </c>
      <c r="K32" s="11">
        <v>78.73</v>
      </c>
      <c r="L32" s="11">
        <v>31.11</v>
      </c>
      <c r="M32" s="11">
        <v>38.769999999999996</v>
      </c>
      <c r="N32" s="11">
        <v>8.31</v>
      </c>
      <c r="O32" s="11">
        <v>0</v>
      </c>
      <c r="P32" s="11">
        <v>334.72000000000008</v>
      </c>
      <c r="Q32" s="11">
        <v>290.95999999999998</v>
      </c>
      <c r="R32" s="11">
        <v>184.56</v>
      </c>
      <c r="S32" s="11">
        <v>26.029999999999998</v>
      </c>
      <c r="T32" s="11">
        <v>53.379999999999995</v>
      </c>
      <c r="U32" s="11">
        <v>33.210000000000008</v>
      </c>
      <c r="V32" s="11">
        <v>53.39</v>
      </c>
      <c r="W32" s="11">
        <v>48.11</v>
      </c>
      <c r="X32" s="11">
        <v>56.010000000000005</v>
      </c>
      <c r="Y32" s="12">
        <f t="shared" si="0"/>
        <v>2785.7000000000007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384.31</v>
      </c>
      <c r="D33" s="11">
        <v>271.74</v>
      </c>
      <c r="E33" s="11">
        <v>244.91000000000005</v>
      </c>
      <c r="F33" s="11">
        <v>264.49</v>
      </c>
      <c r="G33" s="11">
        <v>443.87999999999994</v>
      </c>
      <c r="H33" s="11">
        <v>214.07000000000002</v>
      </c>
      <c r="I33" s="11">
        <v>48.69</v>
      </c>
      <c r="J33" s="11">
        <v>29.33</v>
      </c>
      <c r="K33" s="11">
        <v>141.42000000000002</v>
      </c>
      <c r="L33" s="11">
        <v>37.44</v>
      </c>
      <c r="M33" s="11">
        <v>38.28</v>
      </c>
      <c r="N33" s="11">
        <v>0</v>
      </c>
      <c r="O33" s="11">
        <v>0</v>
      </c>
      <c r="P33" s="11">
        <v>375.65999999999997</v>
      </c>
      <c r="Q33" s="11">
        <v>133.53</v>
      </c>
      <c r="R33" s="11">
        <v>420.21999999999986</v>
      </c>
      <c r="S33" s="11">
        <v>0</v>
      </c>
      <c r="T33" s="11">
        <v>51.18</v>
      </c>
      <c r="U33" s="11">
        <v>33.979999999999997</v>
      </c>
      <c r="V33" s="11">
        <v>162.84</v>
      </c>
      <c r="W33" s="11">
        <v>28.560000000000002</v>
      </c>
      <c r="X33" s="11">
        <v>149.32</v>
      </c>
      <c r="Y33" s="12">
        <f t="shared" si="0"/>
        <v>3473.85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96.52</v>
      </c>
      <c r="D34" s="11">
        <v>29.410000000000004</v>
      </c>
      <c r="E34" s="11">
        <v>37.68</v>
      </c>
      <c r="F34" s="11">
        <v>34.68</v>
      </c>
      <c r="G34" s="11">
        <v>40.230000000000004</v>
      </c>
      <c r="H34" s="11">
        <v>88.199999999999989</v>
      </c>
      <c r="I34" s="11">
        <v>52.660000000000004</v>
      </c>
      <c r="J34" s="11">
        <v>53.36</v>
      </c>
      <c r="K34" s="11">
        <v>96.809999999999988</v>
      </c>
      <c r="L34" s="11">
        <v>101.82000000000002</v>
      </c>
      <c r="M34" s="11">
        <v>90.74</v>
      </c>
      <c r="N34" s="11">
        <v>47.610000000000014</v>
      </c>
      <c r="O34" s="11">
        <v>6.28</v>
      </c>
      <c r="P34" s="11">
        <v>88.839999999999989</v>
      </c>
      <c r="Q34" s="11">
        <v>7.55</v>
      </c>
      <c r="R34" s="11">
        <v>26.16</v>
      </c>
      <c r="S34" s="11">
        <v>170.21999999999997</v>
      </c>
      <c r="T34" s="11">
        <v>16.2</v>
      </c>
      <c r="U34" s="11">
        <v>16.14</v>
      </c>
      <c r="V34" s="11">
        <v>34.800000000000004</v>
      </c>
      <c r="W34" s="11">
        <v>5.37</v>
      </c>
      <c r="X34" s="11">
        <v>214.44</v>
      </c>
      <c r="Y34" s="12">
        <f t="shared" si="0"/>
        <v>1355.72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232.39000000000001</v>
      </c>
      <c r="D35" s="11">
        <v>102.22000000000001</v>
      </c>
      <c r="E35" s="11">
        <v>84.12</v>
      </c>
      <c r="F35" s="11">
        <v>82.63</v>
      </c>
      <c r="G35" s="11">
        <v>165.02999999999997</v>
      </c>
      <c r="H35" s="11">
        <v>109.12</v>
      </c>
      <c r="I35" s="11">
        <v>0</v>
      </c>
      <c r="J35" s="11">
        <v>31.98</v>
      </c>
      <c r="K35" s="11">
        <v>80.75</v>
      </c>
      <c r="L35" s="11">
        <v>0</v>
      </c>
      <c r="M35" s="11">
        <v>58.24</v>
      </c>
      <c r="N35" s="11">
        <v>15.1</v>
      </c>
      <c r="O35" s="11">
        <v>0</v>
      </c>
      <c r="P35" s="11">
        <v>655.86999999999989</v>
      </c>
      <c r="Q35" s="11">
        <v>8.58</v>
      </c>
      <c r="R35" s="11">
        <v>10.83</v>
      </c>
      <c r="S35" s="11">
        <v>0</v>
      </c>
      <c r="T35" s="11">
        <v>1028.2500000000002</v>
      </c>
      <c r="U35" s="11">
        <v>500.98</v>
      </c>
      <c r="V35" s="11">
        <v>8.57</v>
      </c>
      <c r="W35" s="11">
        <v>25.72</v>
      </c>
      <c r="X35" s="11">
        <v>123.82000000000001</v>
      </c>
      <c r="Y35" s="12">
        <f t="shared" si="0"/>
        <v>3324.2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125.08000000000001</v>
      </c>
      <c r="D36" s="11">
        <v>147.72</v>
      </c>
      <c r="E36" s="11">
        <v>43.68</v>
      </c>
      <c r="F36" s="11">
        <v>29.610000000000003</v>
      </c>
      <c r="G36" s="11">
        <v>157.75</v>
      </c>
      <c r="H36" s="11">
        <v>92.86</v>
      </c>
      <c r="I36" s="11">
        <v>14.59</v>
      </c>
      <c r="J36" s="11">
        <v>51.370000000000005</v>
      </c>
      <c r="K36" s="11">
        <v>72.05</v>
      </c>
      <c r="L36" s="11">
        <v>35.17</v>
      </c>
      <c r="M36" s="11">
        <v>41.81</v>
      </c>
      <c r="N36" s="11">
        <v>11.66</v>
      </c>
      <c r="O36" s="11">
        <v>0</v>
      </c>
      <c r="P36" s="11">
        <v>503.21000000000009</v>
      </c>
      <c r="Q36" s="11">
        <v>0</v>
      </c>
      <c r="R36" s="11">
        <v>28.240000000000002</v>
      </c>
      <c r="S36" s="11">
        <v>0</v>
      </c>
      <c r="T36" s="11">
        <v>522.91</v>
      </c>
      <c r="U36" s="11">
        <v>590.50000000000011</v>
      </c>
      <c r="V36" s="11">
        <v>5.99</v>
      </c>
      <c r="W36" s="11">
        <v>0</v>
      </c>
      <c r="X36" s="11">
        <v>34.660000000000004</v>
      </c>
      <c r="Y36" s="12">
        <f t="shared" si="0"/>
        <v>2508.8599999999997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235.28</v>
      </c>
      <c r="D37" s="11">
        <v>93.06</v>
      </c>
      <c r="E37" s="11">
        <v>143.82000000000002</v>
      </c>
      <c r="F37" s="11">
        <v>172.2</v>
      </c>
      <c r="G37" s="11">
        <v>170.44000000000003</v>
      </c>
      <c r="H37" s="11">
        <v>121.43</v>
      </c>
      <c r="I37" s="11">
        <v>18.420000000000002</v>
      </c>
      <c r="J37" s="11">
        <v>59.449999999999996</v>
      </c>
      <c r="K37" s="11">
        <v>122.24000000000001</v>
      </c>
      <c r="L37" s="11">
        <v>33.659999999999997</v>
      </c>
      <c r="M37" s="11">
        <v>17.79</v>
      </c>
      <c r="N37" s="11">
        <v>0</v>
      </c>
      <c r="O37" s="11">
        <v>0</v>
      </c>
      <c r="P37" s="11">
        <v>388.57</v>
      </c>
      <c r="Q37" s="11">
        <v>61.22</v>
      </c>
      <c r="R37" s="11">
        <v>132.03</v>
      </c>
      <c r="S37" s="11">
        <v>9.8000000000000007</v>
      </c>
      <c r="T37" s="11">
        <v>29.3</v>
      </c>
      <c r="U37" s="11">
        <v>32.26</v>
      </c>
      <c r="V37" s="11">
        <v>978.79</v>
      </c>
      <c r="W37" s="11">
        <v>45.899999999999991</v>
      </c>
      <c r="X37" s="11">
        <v>146.81</v>
      </c>
      <c r="Y37" s="12">
        <f t="shared" si="0"/>
        <v>3012.4700000000003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175.21000000000004</v>
      </c>
      <c r="D38" s="11">
        <v>38.800000000000004</v>
      </c>
      <c r="E38" s="11">
        <v>63.639999999999993</v>
      </c>
      <c r="F38" s="11">
        <v>82.079999999999984</v>
      </c>
      <c r="G38" s="11">
        <v>106.94</v>
      </c>
      <c r="H38" s="11">
        <v>70.63</v>
      </c>
      <c r="I38" s="11">
        <v>12.45</v>
      </c>
      <c r="J38" s="11">
        <v>17.82</v>
      </c>
      <c r="K38" s="11">
        <v>34.839999999999996</v>
      </c>
      <c r="L38" s="11">
        <v>17.86</v>
      </c>
      <c r="M38" s="11">
        <v>15.07</v>
      </c>
      <c r="N38" s="11">
        <v>15.690000000000001</v>
      </c>
      <c r="O38" s="11">
        <v>0</v>
      </c>
      <c r="P38" s="11">
        <v>94.729999999999976</v>
      </c>
      <c r="Q38" s="11">
        <v>61.52</v>
      </c>
      <c r="R38" s="11">
        <v>50.55</v>
      </c>
      <c r="S38" s="11">
        <v>0</v>
      </c>
      <c r="T38" s="11">
        <v>33.870000000000005</v>
      </c>
      <c r="U38" s="11">
        <v>27.380000000000003</v>
      </c>
      <c r="V38" s="11">
        <v>42.690000000000005</v>
      </c>
      <c r="W38" s="11">
        <v>133.33000000000001</v>
      </c>
      <c r="X38" s="11">
        <v>51.29</v>
      </c>
      <c r="Y38" s="12">
        <f t="shared" si="0"/>
        <v>1146.3900000000001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29.05</v>
      </c>
      <c r="D39" s="11">
        <v>0</v>
      </c>
      <c r="E39" s="11">
        <v>15.21</v>
      </c>
      <c r="F39" s="11">
        <v>6.21</v>
      </c>
      <c r="G39" s="11">
        <v>39.380000000000003</v>
      </c>
      <c r="H39" s="11">
        <v>27.759999999999998</v>
      </c>
      <c r="I39" s="11">
        <v>6.83</v>
      </c>
      <c r="J39" s="11">
        <v>12.18</v>
      </c>
      <c r="K39" s="11">
        <v>0</v>
      </c>
      <c r="L39" s="11">
        <v>8.83</v>
      </c>
      <c r="M39" s="11">
        <v>0</v>
      </c>
      <c r="N39" s="11">
        <v>0</v>
      </c>
      <c r="O39" s="11">
        <v>0</v>
      </c>
      <c r="P39" s="11">
        <v>69.97999999999999</v>
      </c>
      <c r="Q39" s="11">
        <v>6.74</v>
      </c>
      <c r="R39" s="11">
        <v>11.31</v>
      </c>
      <c r="S39" s="11">
        <v>16</v>
      </c>
      <c r="T39" s="11">
        <v>0</v>
      </c>
      <c r="U39" s="11">
        <v>0</v>
      </c>
      <c r="V39" s="11">
        <v>0</v>
      </c>
      <c r="W39" s="11">
        <v>0</v>
      </c>
      <c r="X39" s="11">
        <v>21.09</v>
      </c>
      <c r="Y39" s="12">
        <f t="shared" si="0"/>
        <v>270.57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6538.2100000000019</v>
      </c>
      <c r="D40" s="15">
        <f t="shared" si="1"/>
        <v>2931.0099999999998</v>
      </c>
      <c r="E40" s="15">
        <f t="shared" si="1"/>
        <v>3244.1299999999997</v>
      </c>
      <c r="F40" s="15">
        <f t="shared" si="1"/>
        <v>2416.1799999999998</v>
      </c>
      <c r="G40" s="15">
        <f t="shared" si="1"/>
        <v>5866.3999999999978</v>
      </c>
      <c r="H40" s="15">
        <f t="shared" si="1"/>
        <v>4148.75</v>
      </c>
      <c r="I40" s="15">
        <f t="shared" si="1"/>
        <v>1472.28</v>
      </c>
      <c r="J40" s="15">
        <f t="shared" si="1"/>
        <v>1879.6899999999998</v>
      </c>
      <c r="K40" s="15">
        <f t="shared" si="1"/>
        <v>5147.33</v>
      </c>
      <c r="L40" s="15">
        <f t="shared" si="1"/>
        <v>3657.06</v>
      </c>
      <c r="M40" s="15">
        <f t="shared" si="1"/>
        <v>3359.7500000000005</v>
      </c>
      <c r="N40" s="15">
        <f t="shared" si="1"/>
        <v>736.96</v>
      </c>
      <c r="O40" s="15">
        <f t="shared" si="1"/>
        <v>213.25999999999996</v>
      </c>
      <c r="P40" s="15">
        <f t="shared" si="1"/>
        <v>9396.2499999999982</v>
      </c>
      <c r="Q40" s="15">
        <f t="shared" si="1"/>
        <v>996.06999999999994</v>
      </c>
      <c r="R40" s="15">
        <f t="shared" si="1"/>
        <v>1453.1899999999996</v>
      </c>
      <c r="S40" s="15">
        <f t="shared" si="1"/>
        <v>380.21999999999997</v>
      </c>
      <c r="T40" s="15">
        <f t="shared" si="1"/>
        <v>2655.21</v>
      </c>
      <c r="U40" s="15">
        <f t="shared" si="1"/>
        <v>1615.7400000000002</v>
      </c>
      <c r="V40" s="15">
        <f t="shared" si="1"/>
        <v>1682.04</v>
      </c>
      <c r="W40" s="15">
        <f t="shared" si="1"/>
        <v>334.19000000000005</v>
      </c>
      <c r="X40" s="15">
        <f t="shared" si="1"/>
        <v>2991.4800000000005</v>
      </c>
      <c r="Y40" s="16">
        <f t="shared" si="1"/>
        <v>63115.400000000009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P17"/>
  <sheetViews>
    <sheetView topLeftCell="C1" workbookViewId="0">
      <selection activeCell="P22" sqref="P22"/>
    </sheetView>
  </sheetViews>
  <sheetFormatPr baseColWidth="10" defaultRowHeight="15" x14ac:dyDescent="0.25"/>
  <cols>
    <col min="16" max="16" width="38.5703125" bestFit="1" customWidth="1"/>
  </cols>
  <sheetData>
    <row r="1" spans="3:16" ht="18.75" x14ac:dyDescent="0.3">
      <c r="C1" s="71" t="s">
        <v>648</v>
      </c>
      <c r="D1" s="72"/>
      <c r="E1" s="72"/>
      <c r="F1" s="72"/>
      <c r="G1" s="72"/>
      <c r="H1" s="72"/>
      <c r="I1" s="72"/>
      <c r="J1" s="72"/>
      <c r="K1" s="72"/>
      <c r="L1" s="72"/>
      <c r="M1" s="72"/>
    </row>
    <row r="6" spans="3:16" ht="18.75" x14ac:dyDescent="0.3">
      <c r="P6" s="59" t="s">
        <v>277</v>
      </c>
    </row>
    <row r="7" spans="3:16" x14ac:dyDescent="0.25">
      <c r="O7" t="s">
        <v>33</v>
      </c>
      <c r="P7" t="s">
        <v>267</v>
      </c>
    </row>
    <row r="8" spans="3:16" x14ac:dyDescent="0.25">
      <c r="O8" t="s">
        <v>260</v>
      </c>
      <c r="P8" t="s">
        <v>268</v>
      </c>
    </row>
    <row r="9" spans="3:16" x14ac:dyDescent="0.25">
      <c r="O9" t="s">
        <v>261</v>
      </c>
      <c r="P9" t="s">
        <v>269</v>
      </c>
    </row>
    <row r="10" spans="3:16" x14ac:dyDescent="0.25">
      <c r="O10" t="s">
        <v>262</v>
      </c>
      <c r="P10" t="s">
        <v>270</v>
      </c>
    </row>
    <row r="11" spans="3:16" x14ac:dyDescent="0.25">
      <c r="O11" t="s">
        <v>45</v>
      </c>
      <c r="P11" t="s">
        <v>271</v>
      </c>
    </row>
    <row r="12" spans="3:16" x14ac:dyDescent="0.25">
      <c r="O12" t="s">
        <v>263</v>
      </c>
      <c r="P12" t="s">
        <v>272</v>
      </c>
    </row>
    <row r="13" spans="3:16" x14ac:dyDescent="0.25">
      <c r="O13" t="s">
        <v>264</v>
      </c>
      <c r="P13" t="s">
        <v>273</v>
      </c>
    </row>
    <row r="14" spans="3:16" x14ac:dyDescent="0.25">
      <c r="O14" t="s">
        <v>44</v>
      </c>
      <c r="P14" t="s">
        <v>274</v>
      </c>
    </row>
    <row r="15" spans="3:16" x14ac:dyDescent="0.25">
      <c r="O15" t="s">
        <v>265</v>
      </c>
      <c r="P15" t="s">
        <v>275</v>
      </c>
    </row>
    <row r="16" spans="3:16" x14ac:dyDescent="0.25">
      <c r="O16" t="s">
        <v>40</v>
      </c>
      <c r="P16" t="s">
        <v>276</v>
      </c>
    </row>
    <row r="17" spans="15:16" x14ac:dyDescent="0.25">
      <c r="O17" t="s">
        <v>266</v>
      </c>
      <c r="P17" s="63" t="s">
        <v>668</v>
      </c>
    </row>
  </sheetData>
  <mergeCells count="1">
    <mergeCell ref="C1:M1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603.21999999999991</v>
      </c>
      <c r="D18" s="11">
        <v>70.88</v>
      </c>
      <c r="E18" s="11">
        <v>156.48999999999998</v>
      </c>
      <c r="F18" s="11">
        <v>35.69</v>
      </c>
      <c r="G18" s="11">
        <v>346.7</v>
      </c>
      <c r="H18" s="11">
        <v>43.2</v>
      </c>
      <c r="I18" s="11">
        <v>41.269999999999996</v>
      </c>
      <c r="J18" s="11">
        <v>22.22</v>
      </c>
      <c r="K18" s="11">
        <v>75.220000000000013</v>
      </c>
      <c r="L18" s="11">
        <v>66.010000000000005</v>
      </c>
      <c r="M18" s="11">
        <v>30.54</v>
      </c>
      <c r="N18" s="11">
        <v>3.92</v>
      </c>
      <c r="O18" s="11">
        <v>0</v>
      </c>
      <c r="P18" s="11">
        <v>245.78</v>
      </c>
      <c r="Q18" s="11">
        <v>104.21</v>
      </c>
      <c r="R18" s="11">
        <v>56.059999999999995</v>
      </c>
      <c r="S18" s="11">
        <v>0</v>
      </c>
      <c r="T18" s="11">
        <v>40.380000000000003</v>
      </c>
      <c r="U18" s="11">
        <v>13.68</v>
      </c>
      <c r="V18" s="11">
        <v>37.07</v>
      </c>
      <c r="W18" s="11">
        <v>7.4</v>
      </c>
      <c r="X18" s="11">
        <v>107.25</v>
      </c>
      <c r="Y18" s="12">
        <f t="shared" ref="Y18:Y39" si="0">SUM(C18:X18)</f>
        <v>2107.1900000000005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117.1</v>
      </c>
      <c r="D19" s="11">
        <v>142.59999999999997</v>
      </c>
      <c r="E19" s="11">
        <v>95.399999999999991</v>
      </c>
      <c r="F19" s="11">
        <v>55.65</v>
      </c>
      <c r="G19" s="11">
        <v>112.91</v>
      </c>
      <c r="H19" s="11">
        <v>48.620000000000005</v>
      </c>
      <c r="I19" s="11">
        <v>17.52</v>
      </c>
      <c r="J19" s="11">
        <v>26.849999999999998</v>
      </c>
      <c r="K19" s="11">
        <v>52.800000000000004</v>
      </c>
      <c r="L19" s="11">
        <v>42.800000000000004</v>
      </c>
      <c r="M19" s="11">
        <v>35.76</v>
      </c>
      <c r="N19" s="11">
        <v>0</v>
      </c>
      <c r="O19" s="11">
        <v>0</v>
      </c>
      <c r="P19" s="11">
        <v>165.89999999999998</v>
      </c>
      <c r="Q19" s="11">
        <v>8.61</v>
      </c>
      <c r="R19" s="11">
        <v>54.31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52.010000000000005</v>
      </c>
      <c r="Y19" s="12">
        <f t="shared" si="0"/>
        <v>1060.0799999999997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276.56000000000006</v>
      </c>
      <c r="D20" s="11">
        <v>117.52000000000001</v>
      </c>
      <c r="E20" s="11">
        <v>248.76</v>
      </c>
      <c r="F20" s="11">
        <v>64.569999999999993</v>
      </c>
      <c r="G20" s="11">
        <v>231.50000000000003</v>
      </c>
      <c r="H20" s="11">
        <v>116.98</v>
      </c>
      <c r="I20" s="11">
        <v>5.47</v>
      </c>
      <c r="J20" s="11">
        <v>4.46</v>
      </c>
      <c r="K20" s="11">
        <v>54.58</v>
      </c>
      <c r="L20" s="11">
        <v>57.88</v>
      </c>
      <c r="M20" s="11">
        <v>21.380000000000003</v>
      </c>
      <c r="N20" s="11">
        <v>0</v>
      </c>
      <c r="O20" s="11">
        <v>0</v>
      </c>
      <c r="P20" s="11">
        <v>237.23</v>
      </c>
      <c r="Q20" s="11">
        <v>61.370000000000005</v>
      </c>
      <c r="R20" s="11">
        <v>54.769999999999996</v>
      </c>
      <c r="S20" s="11">
        <v>0</v>
      </c>
      <c r="T20" s="11">
        <v>10.18</v>
      </c>
      <c r="U20" s="11">
        <v>37.839999999999996</v>
      </c>
      <c r="V20" s="11">
        <v>7.31</v>
      </c>
      <c r="W20" s="11">
        <v>0</v>
      </c>
      <c r="X20" s="11">
        <v>57.639999999999993</v>
      </c>
      <c r="Y20" s="12">
        <f t="shared" si="0"/>
        <v>1666.0000000000002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236.02000000000007</v>
      </c>
      <c r="D21" s="11">
        <v>93.820000000000022</v>
      </c>
      <c r="E21" s="11">
        <v>71.849999999999994</v>
      </c>
      <c r="F21" s="11">
        <v>198.35999999999996</v>
      </c>
      <c r="G21" s="11">
        <v>213.74999999999997</v>
      </c>
      <c r="H21" s="11">
        <v>137.67000000000002</v>
      </c>
      <c r="I21" s="11">
        <v>32.909999999999997</v>
      </c>
      <c r="J21" s="11">
        <v>35.369999999999997</v>
      </c>
      <c r="K21" s="11">
        <v>109.74000000000002</v>
      </c>
      <c r="L21" s="11">
        <v>24.25</v>
      </c>
      <c r="M21" s="11">
        <v>43.6</v>
      </c>
      <c r="N21" s="11">
        <v>0</v>
      </c>
      <c r="O21" s="11">
        <v>9.18</v>
      </c>
      <c r="P21" s="11">
        <v>345.87000000000012</v>
      </c>
      <c r="Q21" s="11">
        <v>7.4</v>
      </c>
      <c r="R21" s="11">
        <v>30.169999999999995</v>
      </c>
      <c r="S21" s="11">
        <v>0</v>
      </c>
      <c r="T21" s="11">
        <v>60.440000000000005</v>
      </c>
      <c r="U21" s="11">
        <v>9.83</v>
      </c>
      <c r="V21" s="11">
        <v>47.54</v>
      </c>
      <c r="W21" s="11">
        <v>2.67</v>
      </c>
      <c r="X21" s="11">
        <v>78.59</v>
      </c>
      <c r="Y21" s="12">
        <f t="shared" si="0"/>
        <v>1789.0300000000002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260.58000000000004</v>
      </c>
      <c r="D22" s="11">
        <v>95.42</v>
      </c>
      <c r="E22" s="11">
        <v>141.67000000000002</v>
      </c>
      <c r="F22" s="11">
        <v>85.68</v>
      </c>
      <c r="G22" s="11">
        <v>223.72000000000006</v>
      </c>
      <c r="H22" s="11">
        <v>70.08</v>
      </c>
      <c r="I22" s="11">
        <v>21.509999999999998</v>
      </c>
      <c r="J22" s="11">
        <v>7.9399999999999995</v>
      </c>
      <c r="K22" s="11">
        <v>22.14</v>
      </c>
      <c r="L22" s="11">
        <v>52.99</v>
      </c>
      <c r="M22" s="11">
        <v>51.24</v>
      </c>
      <c r="N22" s="11">
        <v>54.080000000000005</v>
      </c>
      <c r="O22" s="11">
        <v>0</v>
      </c>
      <c r="P22" s="11">
        <v>166.64000000000001</v>
      </c>
      <c r="Q22" s="11">
        <v>48.58</v>
      </c>
      <c r="R22" s="11">
        <v>25.54</v>
      </c>
      <c r="S22" s="11">
        <v>0</v>
      </c>
      <c r="T22" s="11">
        <v>13.25</v>
      </c>
      <c r="U22" s="11">
        <v>21.71</v>
      </c>
      <c r="V22" s="11">
        <v>0</v>
      </c>
      <c r="W22" s="11">
        <v>0</v>
      </c>
      <c r="X22" s="11">
        <v>95.07</v>
      </c>
      <c r="Y22" s="12">
        <f t="shared" si="0"/>
        <v>1457.8400000000001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393.16999999999996</v>
      </c>
      <c r="D23" s="11">
        <v>88.37</v>
      </c>
      <c r="E23" s="11">
        <v>27.150000000000002</v>
      </c>
      <c r="F23" s="11">
        <v>133.73999999999998</v>
      </c>
      <c r="G23" s="11">
        <v>257.97999999999996</v>
      </c>
      <c r="H23" s="11">
        <v>276.82000000000005</v>
      </c>
      <c r="I23" s="11">
        <v>29.769999999999996</v>
      </c>
      <c r="J23" s="11">
        <v>105.69999999999999</v>
      </c>
      <c r="K23" s="11">
        <v>192.56</v>
      </c>
      <c r="L23" s="11">
        <v>102.75999999999999</v>
      </c>
      <c r="M23" s="11">
        <v>91.22999999999999</v>
      </c>
      <c r="N23" s="11">
        <v>8.48</v>
      </c>
      <c r="O23" s="11">
        <v>0</v>
      </c>
      <c r="P23" s="11">
        <v>386.26000000000005</v>
      </c>
      <c r="Q23" s="11">
        <v>29.71</v>
      </c>
      <c r="R23" s="11">
        <v>31.049999999999997</v>
      </c>
      <c r="S23" s="11">
        <v>12.93</v>
      </c>
      <c r="T23" s="11">
        <v>8.48</v>
      </c>
      <c r="U23" s="11">
        <v>0</v>
      </c>
      <c r="V23" s="11">
        <v>21.18</v>
      </c>
      <c r="W23" s="11">
        <v>0</v>
      </c>
      <c r="X23" s="11">
        <v>65.649999999999991</v>
      </c>
      <c r="Y23" s="12">
        <f t="shared" si="0"/>
        <v>2262.9900000000002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162.1</v>
      </c>
      <c r="D24" s="11">
        <v>48.05</v>
      </c>
      <c r="E24" s="11">
        <v>56.76</v>
      </c>
      <c r="F24" s="11">
        <v>47.629999999999995</v>
      </c>
      <c r="G24" s="11">
        <v>127.10999999999999</v>
      </c>
      <c r="H24" s="11">
        <v>153.69999999999999</v>
      </c>
      <c r="I24" s="11">
        <v>173.57999999999998</v>
      </c>
      <c r="J24" s="11">
        <v>80.55</v>
      </c>
      <c r="K24" s="11">
        <v>198.51000000000002</v>
      </c>
      <c r="L24" s="11">
        <v>42.97999999999999</v>
      </c>
      <c r="M24" s="11">
        <v>66.84</v>
      </c>
      <c r="N24" s="11">
        <v>27.34</v>
      </c>
      <c r="O24" s="11">
        <v>0</v>
      </c>
      <c r="P24" s="11">
        <v>326.38</v>
      </c>
      <c r="Q24" s="11">
        <v>29.34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0</v>
      </c>
      <c r="X24" s="11">
        <v>86.210000000000008</v>
      </c>
      <c r="Y24" s="12">
        <f t="shared" si="0"/>
        <v>1707.2899999999997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141.88999999999999</v>
      </c>
      <c r="D25" s="11">
        <v>8.1199999999999992</v>
      </c>
      <c r="E25" s="11">
        <v>54.25</v>
      </c>
      <c r="F25" s="11">
        <v>24.009999999999998</v>
      </c>
      <c r="G25" s="11">
        <v>128.52999999999997</v>
      </c>
      <c r="H25" s="11">
        <v>303.02000000000004</v>
      </c>
      <c r="I25" s="11">
        <v>70.75</v>
      </c>
      <c r="J25" s="11">
        <v>181.72000000000003</v>
      </c>
      <c r="K25" s="11">
        <v>200.01999999999995</v>
      </c>
      <c r="L25" s="11">
        <v>251.7</v>
      </c>
      <c r="M25" s="11">
        <v>206.04</v>
      </c>
      <c r="N25" s="11">
        <v>51.19</v>
      </c>
      <c r="O25" s="11">
        <v>11.53</v>
      </c>
      <c r="P25" s="11">
        <v>178.48999999999998</v>
      </c>
      <c r="Q25" s="11">
        <v>0</v>
      </c>
      <c r="R25" s="11">
        <v>8.36</v>
      </c>
      <c r="S25" s="11">
        <v>0</v>
      </c>
      <c r="T25" s="11">
        <v>64.17</v>
      </c>
      <c r="U25" s="11">
        <v>7.14</v>
      </c>
      <c r="V25" s="11">
        <v>13.43</v>
      </c>
      <c r="W25" s="11">
        <v>9.17</v>
      </c>
      <c r="X25" s="11">
        <v>189.79000000000002</v>
      </c>
      <c r="Y25" s="12">
        <f t="shared" si="0"/>
        <v>2103.3200000000002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231.31999999999996</v>
      </c>
      <c r="D26" s="11">
        <v>82.85</v>
      </c>
      <c r="E26" s="11">
        <v>57.739999999999995</v>
      </c>
      <c r="F26" s="11">
        <v>55.03</v>
      </c>
      <c r="G26" s="11">
        <v>184.04</v>
      </c>
      <c r="H26" s="11">
        <v>257.04000000000002</v>
      </c>
      <c r="I26" s="11">
        <v>110.57000000000001</v>
      </c>
      <c r="J26" s="11">
        <v>142.32</v>
      </c>
      <c r="K26" s="11">
        <v>601.53</v>
      </c>
      <c r="L26" s="11">
        <v>336.46</v>
      </c>
      <c r="M26" s="11">
        <v>306.29999999999995</v>
      </c>
      <c r="N26" s="11">
        <v>8.82</v>
      </c>
      <c r="O26" s="11">
        <v>10.78</v>
      </c>
      <c r="P26" s="11">
        <v>259.14</v>
      </c>
      <c r="Q26" s="11">
        <v>12.35</v>
      </c>
      <c r="R26" s="11">
        <v>0</v>
      </c>
      <c r="S26" s="11">
        <v>0</v>
      </c>
      <c r="T26" s="11">
        <v>40.31</v>
      </c>
      <c r="U26" s="11">
        <v>0</v>
      </c>
      <c r="V26" s="11">
        <v>29.8</v>
      </c>
      <c r="W26" s="11">
        <v>0</v>
      </c>
      <c r="X26" s="11">
        <v>184.88999999999996</v>
      </c>
      <c r="Y26" s="12">
        <f t="shared" si="0"/>
        <v>2911.29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43.7</v>
      </c>
      <c r="D27" s="11">
        <v>19.73</v>
      </c>
      <c r="E27" s="11">
        <v>63.129999999999995</v>
      </c>
      <c r="F27" s="11">
        <v>37.92</v>
      </c>
      <c r="G27" s="11">
        <v>100.35</v>
      </c>
      <c r="H27" s="11">
        <v>98.389999999999986</v>
      </c>
      <c r="I27" s="11">
        <v>45.52</v>
      </c>
      <c r="J27" s="11">
        <v>90.28</v>
      </c>
      <c r="K27" s="11">
        <v>271.89000000000004</v>
      </c>
      <c r="L27" s="11">
        <v>365.38</v>
      </c>
      <c r="M27" s="11">
        <v>239.61999999999998</v>
      </c>
      <c r="N27" s="11">
        <v>50.91</v>
      </c>
      <c r="O27" s="11">
        <v>0</v>
      </c>
      <c r="P27" s="11">
        <v>186.66000000000003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24.439999999999998</v>
      </c>
      <c r="W27" s="11">
        <v>0</v>
      </c>
      <c r="X27" s="11">
        <v>74.550000000000011</v>
      </c>
      <c r="Y27" s="12">
        <f t="shared" si="0"/>
        <v>1822.4399999999998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200.52000000000004</v>
      </c>
      <c r="D28" s="11">
        <v>0</v>
      </c>
      <c r="E28" s="11">
        <v>76.650000000000006</v>
      </c>
      <c r="F28" s="11">
        <v>26.81</v>
      </c>
      <c r="G28" s="11">
        <v>131.04999999999998</v>
      </c>
      <c r="H28" s="11">
        <v>198.44</v>
      </c>
      <c r="I28" s="11">
        <v>97.199999999999989</v>
      </c>
      <c r="J28" s="11">
        <v>138.41999999999999</v>
      </c>
      <c r="K28" s="11">
        <v>374.16000000000008</v>
      </c>
      <c r="L28" s="11">
        <v>238.51000000000005</v>
      </c>
      <c r="M28" s="11">
        <v>423.3</v>
      </c>
      <c r="N28" s="11">
        <v>92.57</v>
      </c>
      <c r="O28" s="11">
        <v>10.1</v>
      </c>
      <c r="P28" s="11">
        <v>309.33999999999992</v>
      </c>
      <c r="Q28" s="11">
        <v>7.8</v>
      </c>
      <c r="R28" s="11">
        <v>0</v>
      </c>
      <c r="S28" s="11">
        <v>20.09</v>
      </c>
      <c r="T28" s="11">
        <v>60.129999999999995</v>
      </c>
      <c r="U28" s="11">
        <v>0</v>
      </c>
      <c r="V28" s="11">
        <v>0</v>
      </c>
      <c r="W28" s="11">
        <v>0</v>
      </c>
      <c r="X28" s="11">
        <v>133.35</v>
      </c>
      <c r="Y28" s="12">
        <f t="shared" si="0"/>
        <v>2538.44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126.07000000000002</v>
      </c>
      <c r="D29" s="11">
        <v>64.69</v>
      </c>
      <c r="E29" s="11">
        <v>62.64</v>
      </c>
      <c r="F29" s="11">
        <v>17.28</v>
      </c>
      <c r="G29" s="11">
        <v>99.139999999999986</v>
      </c>
      <c r="H29" s="11">
        <v>131.61999999999998</v>
      </c>
      <c r="I29" s="11">
        <v>57.569999999999993</v>
      </c>
      <c r="J29" s="11">
        <v>118.81</v>
      </c>
      <c r="K29" s="11">
        <v>250.24000000000004</v>
      </c>
      <c r="L29" s="11">
        <v>182.63000000000005</v>
      </c>
      <c r="M29" s="11">
        <v>253.40999999999997</v>
      </c>
      <c r="N29" s="11">
        <v>85.04</v>
      </c>
      <c r="O29" s="11">
        <v>8.77</v>
      </c>
      <c r="P29" s="11">
        <v>160.67999999999998</v>
      </c>
      <c r="Q29" s="11">
        <v>17.54</v>
      </c>
      <c r="R29" s="11">
        <v>0</v>
      </c>
      <c r="S29" s="11">
        <v>15.2</v>
      </c>
      <c r="T29" s="11">
        <v>12.42</v>
      </c>
      <c r="U29" s="11">
        <v>14.219999999999999</v>
      </c>
      <c r="V29" s="11">
        <v>19.380000000000003</v>
      </c>
      <c r="W29" s="11">
        <v>5.97</v>
      </c>
      <c r="X29" s="11">
        <v>140.92999999999998</v>
      </c>
      <c r="Y29" s="12">
        <f t="shared" si="0"/>
        <v>1844.2500000000002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16.27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12.190000000000001</v>
      </c>
      <c r="I30" s="11">
        <v>10.68</v>
      </c>
      <c r="J30" s="11">
        <v>23.5</v>
      </c>
      <c r="K30" s="11">
        <v>28.299999999999997</v>
      </c>
      <c r="L30" s="11">
        <v>15.15</v>
      </c>
      <c r="M30" s="11">
        <v>13.030000000000001</v>
      </c>
      <c r="N30" s="11">
        <v>0</v>
      </c>
      <c r="O30" s="11">
        <v>60.43</v>
      </c>
      <c r="P30" s="11">
        <v>24.56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111.08</v>
      </c>
      <c r="Y30" s="12">
        <f t="shared" si="0"/>
        <v>359.63000000000005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356.34</v>
      </c>
      <c r="D31" s="11">
        <v>255.48</v>
      </c>
      <c r="E31" s="11">
        <v>267.31</v>
      </c>
      <c r="F31" s="11">
        <v>45.320000000000007</v>
      </c>
      <c r="G31" s="11">
        <v>266.94</v>
      </c>
      <c r="H31" s="11">
        <v>203.82999999999998</v>
      </c>
      <c r="I31" s="11">
        <v>110.39</v>
      </c>
      <c r="J31" s="11">
        <v>71.209999999999994</v>
      </c>
      <c r="K31" s="11">
        <v>235.23</v>
      </c>
      <c r="L31" s="11">
        <v>153.03</v>
      </c>
      <c r="M31" s="11">
        <v>40.020000000000003</v>
      </c>
      <c r="N31" s="11">
        <v>10.78</v>
      </c>
      <c r="O31" s="11">
        <v>0</v>
      </c>
      <c r="P31" s="11">
        <v>1296.7199999999996</v>
      </c>
      <c r="Q31" s="11">
        <v>27.54</v>
      </c>
      <c r="R31" s="11">
        <v>53.920000000000009</v>
      </c>
      <c r="S31" s="11">
        <v>25.03</v>
      </c>
      <c r="T31" s="11">
        <v>176.05999999999997</v>
      </c>
      <c r="U31" s="11">
        <v>109.03</v>
      </c>
      <c r="V31" s="11">
        <v>21.34</v>
      </c>
      <c r="W31" s="11">
        <v>0</v>
      </c>
      <c r="X31" s="11">
        <v>115.99</v>
      </c>
      <c r="Y31" s="12">
        <f t="shared" si="0"/>
        <v>3841.5099999999998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293.60999999999996</v>
      </c>
      <c r="D32" s="11">
        <v>101.25</v>
      </c>
      <c r="E32" s="11">
        <v>76.31</v>
      </c>
      <c r="F32" s="11">
        <v>86.41</v>
      </c>
      <c r="G32" s="11">
        <v>275.31000000000006</v>
      </c>
      <c r="H32" s="11">
        <v>87.569999999999979</v>
      </c>
      <c r="I32" s="11">
        <v>9.19</v>
      </c>
      <c r="J32" s="11">
        <v>77.170000000000016</v>
      </c>
      <c r="K32" s="11">
        <v>60.480000000000004</v>
      </c>
      <c r="L32" s="11">
        <v>24.13</v>
      </c>
      <c r="M32" s="11">
        <v>38.769999999999996</v>
      </c>
      <c r="N32" s="11">
        <v>0</v>
      </c>
      <c r="O32" s="11">
        <v>0</v>
      </c>
      <c r="P32" s="11">
        <v>270.04999999999995</v>
      </c>
      <c r="Q32" s="11">
        <v>225.59000000000006</v>
      </c>
      <c r="R32" s="11">
        <v>89.899999999999991</v>
      </c>
      <c r="S32" s="11">
        <v>12.16</v>
      </c>
      <c r="T32" s="11">
        <v>45.53</v>
      </c>
      <c r="U32" s="11">
        <v>9.99</v>
      </c>
      <c r="V32" s="11">
        <v>44.2</v>
      </c>
      <c r="W32" s="11">
        <v>23.3</v>
      </c>
      <c r="X32" s="11">
        <v>22.14</v>
      </c>
      <c r="Y32" s="12">
        <f t="shared" si="0"/>
        <v>1873.0600000000004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281.29000000000002</v>
      </c>
      <c r="D33" s="11">
        <v>143.5</v>
      </c>
      <c r="E33" s="11">
        <v>173.87000000000003</v>
      </c>
      <c r="F33" s="11">
        <v>197.19</v>
      </c>
      <c r="G33" s="11">
        <v>283.14000000000004</v>
      </c>
      <c r="H33" s="11">
        <v>160.09</v>
      </c>
      <c r="I33" s="11">
        <v>48.69</v>
      </c>
      <c r="J33" s="11">
        <v>19.93</v>
      </c>
      <c r="K33" s="11">
        <v>98.53</v>
      </c>
      <c r="L33" s="11">
        <v>37.44</v>
      </c>
      <c r="M33" s="11">
        <v>38.28</v>
      </c>
      <c r="N33" s="11">
        <v>0</v>
      </c>
      <c r="O33" s="11">
        <v>0</v>
      </c>
      <c r="P33" s="11">
        <v>270.13999999999993</v>
      </c>
      <c r="Q33" s="11">
        <v>83.539999999999992</v>
      </c>
      <c r="R33" s="11">
        <v>248.20000000000002</v>
      </c>
      <c r="S33" s="11">
        <v>0</v>
      </c>
      <c r="T33" s="11">
        <v>33.82</v>
      </c>
      <c r="U33" s="11">
        <v>22.97</v>
      </c>
      <c r="V33" s="11">
        <v>95.36</v>
      </c>
      <c r="W33" s="11">
        <v>28.560000000000002</v>
      </c>
      <c r="X33" s="11">
        <v>80.72</v>
      </c>
      <c r="Y33" s="12">
        <f t="shared" si="0"/>
        <v>2345.2599999999998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82.559999999999988</v>
      </c>
      <c r="D34" s="11">
        <v>23.580000000000002</v>
      </c>
      <c r="E34" s="11">
        <v>13.079999999999998</v>
      </c>
      <c r="F34" s="11">
        <v>34.68</v>
      </c>
      <c r="G34" s="11">
        <v>24.86</v>
      </c>
      <c r="H34" s="11">
        <v>45.540000000000006</v>
      </c>
      <c r="I34" s="11">
        <v>36.42</v>
      </c>
      <c r="J34" s="11">
        <v>37</v>
      </c>
      <c r="K34" s="11">
        <v>71.600000000000009</v>
      </c>
      <c r="L34" s="11">
        <v>77.740000000000009</v>
      </c>
      <c r="M34" s="11">
        <v>44.190000000000005</v>
      </c>
      <c r="N34" s="11">
        <v>27.620000000000005</v>
      </c>
      <c r="O34" s="11">
        <v>0</v>
      </c>
      <c r="P34" s="11">
        <v>64.539999999999992</v>
      </c>
      <c r="Q34" s="11">
        <v>7.55</v>
      </c>
      <c r="R34" s="11">
        <v>19.880000000000003</v>
      </c>
      <c r="S34" s="11">
        <v>107.75999999999998</v>
      </c>
      <c r="T34" s="11">
        <v>16.2</v>
      </c>
      <c r="U34" s="11">
        <v>6.4</v>
      </c>
      <c r="V34" s="11">
        <v>22.610000000000003</v>
      </c>
      <c r="W34" s="11">
        <v>5.37</v>
      </c>
      <c r="X34" s="11">
        <v>133.28</v>
      </c>
      <c r="Y34" s="12">
        <f t="shared" si="0"/>
        <v>902.46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160.41</v>
      </c>
      <c r="D35" s="11">
        <v>42.62</v>
      </c>
      <c r="E35" s="11">
        <v>51.7</v>
      </c>
      <c r="F35" s="11">
        <v>68.209999999999994</v>
      </c>
      <c r="G35" s="11">
        <v>129.58000000000001</v>
      </c>
      <c r="H35" s="11">
        <v>82.289999999999992</v>
      </c>
      <c r="I35" s="11">
        <v>0</v>
      </c>
      <c r="J35" s="11">
        <v>15.48</v>
      </c>
      <c r="K35" s="11">
        <v>53.08</v>
      </c>
      <c r="L35" s="11">
        <v>0</v>
      </c>
      <c r="M35" s="11">
        <v>58.24</v>
      </c>
      <c r="N35" s="11">
        <v>15.1</v>
      </c>
      <c r="O35" s="11">
        <v>0</v>
      </c>
      <c r="P35" s="11">
        <v>483.83</v>
      </c>
      <c r="Q35" s="11">
        <v>0</v>
      </c>
      <c r="R35" s="11">
        <v>10.83</v>
      </c>
      <c r="S35" s="11">
        <v>0</v>
      </c>
      <c r="T35" s="11">
        <v>649.23</v>
      </c>
      <c r="U35" s="11">
        <v>316.6400000000001</v>
      </c>
      <c r="V35" s="11">
        <v>0</v>
      </c>
      <c r="W35" s="11">
        <v>17.350000000000001</v>
      </c>
      <c r="X35" s="11">
        <v>77.860000000000014</v>
      </c>
      <c r="Y35" s="12">
        <f t="shared" si="0"/>
        <v>2232.4499999999998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107.06</v>
      </c>
      <c r="D36" s="11">
        <v>71.2</v>
      </c>
      <c r="E36" s="11">
        <v>32.019999999999996</v>
      </c>
      <c r="F36" s="11">
        <v>17.14</v>
      </c>
      <c r="G36" s="11">
        <v>139</v>
      </c>
      <c r="H36" s="11">
        <v>44.09</v>
      </c>
      <c r="I36" s="11">
        <v>8.16</v>
      </c>
      <c r="J36" s="11">
        <v>51.37</v>
      </c>
      <c r="K36" s="11">
        <v>53.809999999999995</v>
      </c>
      <c r="L36" s="11">
        <v>21.77</v>
      </c>
      <c r="M36" s="11">
        <v>41.81</v>
      </c>
      <c r="N36" s="11">
        <v>11.66</v>
      </c>
      <c r="O36" s="11">
        <v>0</v>
      </c>
      <c r="P36" s="11">
        <v>298.54999999999995</v>
      </c>
      <c r="Q36" s="11">
        <v>0</v>
      </c>
      <c r="R36" s="11">
        <v>16.760000000000002</v>
      </c>
      <c r="S36" s="11">
        <v>0</v>
      </c>
      <c r="T36" s="11">
        <v>346.58</v>
      </c>
      <c r="U36" s="11">
        <v>260.86</v>
      </c>
      <c r="V36" s="11">
        <v>5.99</v>
      </c>
      <c r="W36" s="11">
        <v>0</v>
      </c>
      <c r="X36" s="11">
        <v>4.3600000000000003</v>
      </c>
      <c r="Y36" s="12">
        <f t="shared" si="0"/>
        <v>1532.19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162.73000000000002</v>
      </c>
      <c r="D37" s="11">
        <v>56.67</v>
      </c>
      <c r="E37" s="11">
        <v>134.84</v>
      </c>
      <c r="F37" s="11">
        <v>127.38</v>
      </c>
      <c r="G37" s="11">
        <v>141.57</v>
      </c>
      <c r="H37" s="11">
        <v>42.89</v>
      </c>
      <c r="I37" s="11">
        <v>18.420000000000002</v>
      </c>
      <c r="J37" s="11">
        <v>59.449999999999996</v>
      </c>
      <c r="K37" s="11">
        <v>59.81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268.02999999999997</v>
      </c>
      <c r="Q37" s="11">
        <v>42.03</v>
      </c>
      <c r="R37" s="11">
        <v>81.929999999999978</v>
      </c>
      <c r="S37" s="11">
        <v>9.8000000000000007</v>
      </c>
      <c r="T37" s="11">
        <v>23.89</v>
      </c>
      <c r="U37" s="11">
        <v>24.009999999999998</v>
      </c>
      <c r="V37" s="11">
        <v>493.75000000000011</v>
      </c>
      <c r="W37" s="11">
        <v>45.899999999999991</v>
      </c>
      <c r="X37" s="11">
        <v>66.95</v>
      </c>
      <c r="Y37" s="12">
        <f t="shared" si="0"/>
        <v>1898.6000000000001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93.600000000000009</v>
      </c>
      <c r="D38" s="11">
        <v>22.47</v>
      </c>
      <c r="E38" s="11">
        <v>49.8</v>
      </c>
      <c r="F38" s="11">
        <v>60.529999999999994</v>
      </c>
      <c r="G38" s="11">
        <v>86.06</v>
      </c>
      <c r="H38" s="11">
        <v>42.589999999999996</v>
      </c>
      <c r="I38" s="11">
        <v>12.45</v>
      </c>
      <c r="J38" s="11">
        <v>10.68</v>
      </c>
      <c r="K38" s="11">
        <v>25.84</v>
      </c>
      <c r="L38" s="11">
        <v>15.280000000000001</v>
      </c>
      <c r="M38" s="11">
        <v>12.190000000000001</v>
      </c>
      <c r="N38" s="11">
        <v>5.57</v>
      </c>
      <c r="O38" s="11">
        <v>0</v>
      </c>
      <c r="P38" s="11">
        <v>74.37</v>
      </c>
      <c r="Q38" s="11">
        <v>49.02</v>
      </c>
      <c r="R38" s="11">
        <v>28.77</v>
      </c>
      <c r="S38" s="11">
        <v>0</v>
      </c>
      <c r="T38" s="11">
        <v>21.93</v>
      </c>
      <c r="U38" s="11">
        <v>7.41</v>
      </c>
      <c r="V38" s="11">
        <v>30.32</v>
      </c>
      <c r="W38" s="11">
        <v>62.89</v>
      </c>
      <c r="X38" s="11">
        <v>12.969999999999999</v>
      </c>
      <c r="Y38" s="12">
        <f t="shared" si="0"/>
        <v>724.7399999999999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26.439999999999998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26.439999999999998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4346.1200000000008</v>
      </c>
      <c r="D40" s="15">
        <f t="shared" si="1"/>
        <v>1550.7099999999998</v>
      </c>
      <c r="E40" s="15">
        <f t="shared" si="1"/>
        <v>1911.42</v>
      </c>
      <c r="F40" s="15">
        <f t="shared" si="1"/>
        <v>1437.41</v>
      </c>
      <c r="G40" s="15">
        <f t="shared" si="1"/>
        <v>3517.5099999999998</v>
      </c>
      <c r="H40" s="15">
        <f t="shared" si="1"/>
        <v>2556.6600000000003</v>
      </c>
      <c r="I40" s="15">
        <f t="shared" si="1"/>
        <v>958.03999999999985</v>
      </c>
      <c r="J40" s="15">
        <f t="shared" si="1"/>
        <v>1320.43</v>
      </c>
      <c r="K40" s="15">
        <f t="shared" si="1"/>
        <v>3090.0700000000006</v>
      </c>
      <c r="L40" s="15">
        <f t="shared" si="1"/>
        <v>2129.6500000000005</v>
      </c>
      <c r="M40" s="15">
        <f t="shared" si="1"/>
        <v>2073.58</v>
      </c>
      <c r="N40" s="15">
        <f t="shared" si="1"/>
        <v>453.08</v>
      </c>
      <c r="O40" s="15">
        <f t="shared" si="1"/>
        <v>110.78999999999999</v>
      </c>
      <c r="P40" s="15">
        <f t="shared" si="1"/>
        <v>6045.5999999999985</v>
      </c>
      <c r="Q40" s="15">
        <f t="shared" si="1"/>
        <v>763.44999999999993</v>
      </c>
      <c r="R40" s="15">
        <f t="shared" si="1"/>
        <v>825.70999999999992</v>
      </c>
      <c r="S40" s="15">
        <f t="shared" si="1"/>
        <v>276.53999999999996</v>
      </c>
      <c r="T40" s="15">
        <f t="shared" si="1"/>
        <v>1726.3100000000002</v>
      </c>
      <c r="U40" s="15">
        <f t="shared" si="1"/>
        <v>885.99</v>
      </c>
      <c r="V40" s="15">
        <f t="shared" si="1"/>
        <v>927.57000000000028</v>
      </c>
      <c r="W40" s="15">
        <f t="shared" si="1"/>
        <v>208.57999999999998</v>
      </c>
      <c r="X40" s="15">
        <f t="shared" si="1"/>
        <v>1891.28</v>
      </c>
      <c r="Y40" s="16">
        <f t="shared" si="1"/>
        <v>39006.499999999993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73.97</v>
      </c>
      <c r="D18" s="11">
        <v>39.24</v>
      </c>
      <c r="E18" s="11">
        <v>39.78</v>
      </c>
      <c r="F18" s="11">
        <v>0</v>
      </c>
      <c r="G18" s="11">
        <v>67.78</v>
      </c>
      <c r="H18" s="11">
        <v>18.25</v>
      </c>
      <c r="I18" s="11">
        <v>0</v>
      </c>
      <c r="J18" s="11">
        <v>0</v>
      </c>
      <c r="K18" s="11">
        <v>7.76</v>
      </c>
      <c r="L18" s="11">
        <v>30.04</v>
      </c>
      <c r="M18" s="11">
        <v>0</v>
      </c>
      <c r="N18" s="11">
        <v>0</v>
      </c>
      <c r="O18" s="11">
        <v>0</v>
      </c>
      <c r="P18" s="11">
        <v>37.32</v>
      </c>
      <c r="Q18" s="11">
        <v>0</v>
      </c>
      <c r="R18" s="11">
        <v>8.94</v>
      </c>
      <c r="S18" s="11">
        <v>0</v>
      </c>
      <c r="T18" s="11">
        <v>0</v>
      </c>
      <c r="U18" s="11">
        <v>29.66</v>
      </c>
      <c r="V18" s="11">
        <v>0</v>
      </c>
      <c r="W18" s="11">
        <v>0</v>
      </c>
      <c r="X18" s="11">
        <v>30.050000000000004</v>
      </c>
      <c r="Y18" s="12">
        <f t="shared" ref="Y18:Y39" si="0">SUM(C18:X18)</f>
        <v>382.79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7.69</v>
      </c>
      <c r="D19" s="11">
        <v>36.339999999999996</v>
      </c>
      <c r="E19" s="11">
        <v>10.75</v>
      </c>
      <c r="F19" s="11">
        <v>13.37</v>
      </c>
      <c r="G19" s="11">
        <v>6.03</v>
      </c>
      <c r="H19" s="11">
        <v>6.34</v>
      </c>
      <c r="I19" s="11">
        <v>0</v>
      </c>
      <c r="J19" s="11">
        <v>8.33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8.33</v>
      </c>
      <c r="S19" s="11">
        <v>0</v>
      </c>
      <c r="T19" s="11">
        <v>0</v>
      </c>
      <c r="U19" s="11">
        <v>0</v>
      </c>
      <c r="V19" s="11">
        <v>8.43</v>
      </c>
      <c r="W19" s="11">
        <v>0</v>
      </c>
      <c r="X19" s="11">
        <v>0</v>
      </c>
      <c r="Y19" s="12">
        <f t="shared" si="0"/>
        <v>105.60999999999999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50.739999999999995</v>
      </c>
      <c r="F20" s="11">
        <v>8.73</v>
      </c>
      <c r="G20" s="11">
        <v>47.78</v>
      </c>
      <c r="H20" s="11">
        <v>0</v>
      </c>
      <c r="I20" s="11">
        <v>0</v>
      </c>
      <c r="J20" s="11">
        <v>0</v>
      </c>
      <c r="K20" s="11">
        <v>19.32</v>
      </c>
      <c r="L20" s="11">
        <v>11.81</v>
      </c>
      <c r="M20" s="11">
        <v>0</v>
      </c>
      <c r="N20" s="11">
        <v>0</v>
      </c>
      <c r="O20" s="11">
        <v>0</v>
      </c>
      <c r="P20" s="11">
        <v>14.03</v>
      </c>
      <c r="Q20" s="11">
        <v>0</v>
      </c>
      <c r="R20" s="11">
        <v>0</v>
      </c>
      <c r="S20" s="11">
        <v>0</v>
      </c>
      <c r="T20" s="11">
        <v>0</v>
      </c>
      <c r="U20" s="11">
        <v>10.6</v>
      </c>
      <c r="V20" s="11">
        <v>0</v>
      </c>
      <c r="W20" s="11">
        <v>0</v>
      </c>
      <c r="X20" s="11">
        <v>22</v>
      </c>
      <c r="Y20" s="12">
        <f t="shared" si="0"/>
        <v>185.01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17.260000000000002</v>
      </c>
      <c r="D21" s="11">
        <v>27.450000000000003</v>
      </c>
      <c r="E21" s="11">
        <v>6.57</v>
      </c>
      <c r="F21" s="11">
        <v>11.57</v>
      </c>
      <c r="G21" s="11">
        <v>6.85</v>
      </c>
      <c r="H21" s="11">
        <v>0</v>
      </c>
      <c r="I21" s="11">
        <v>0</v>
      </c>
      <c r="J21" s="11">
        <v>0</v>
      </c>
      <c r="K21" s="11">
        <v>0</v>
      </c>
      <c r="L21" s="11">
        <v>6.78</v>
      </c>
      <c r="M21" s="11">
        <v>0</v>
      </c>
      <c r="N21" s="11">
        <v>0</v>
      </c>
      <c r="O21" s="11">
        <v>0</v>
      </c>
      <c r="P21" s="11">
        <v>15.530000000000001</v>
      </c>
      <c r="Q21" s="11">
        <v>16.12</v>
      </c>
      <c r="R21" s="11">
        <v>0</v>
      </c>
      <c r="S21" s="11">
        <v>0</v>
      </c>
      <c r="T21" s="11">
        <v>0</v>
      </c>
      <c r="U21" s="11">
        <v>0</v>
      </c>
      <c r="V21" s="11">
        <v>6.05</v>
      </c>
      <c r="W21" s="11">
        <v>0</v>
      </c>
      <c r="X21" s="11">
        <v>0</v>
      </c>
      <c r="Y21" s="12">
        <f t="shared" si="0"/>
        <v>114.18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27.07</v>
      </c>
      <c r="D22" s="11">
        <v>20.03</v>
      </c>
      <c r="E22" s="11">
        <v>16.54</v>
      </c>
      <c r="F22" s="11">
        <v>0</v>
      </c>
      <c r="G22" s="11">
        <v>47.129999999999995</v>
      </c>
      <c r="H22" s="11">
        <v>19.14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19.04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17.130000000000003</v>
      </c>
      <c r="Y22" s="12">
        <f t="shared" si="0"/>
        <v>166.07999999999998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22.189999999999998</v>
      </c>
      <c r="D23" s="11">
        <v>12.8</v>
      </c>
      <c r="E23" s="11">
        <v>0</v>
      </c>
      <c r="F23" s="11">
        <v>34.04</v>
      </c>
      <c r="G23" s="11">
        <v>54.28</v>
      </c>
      <c r="H23" s="11">
        <v>65</v>
      </c>
      <c r="I23" s="11">
        <v>14.56</v>
      </c>
      <c r="J23" s="11">
        <v>0</v>
      </c>
      <c r="K23" s="11">
        <v>12.8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9.1999999999999993</v>
      </c>
      <c r="Y23" s="12">
        <f t="shared" si="0"/>
        <v>224.87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5.68</v>
      </c>
      <c r="D24" s="11">
        <v>0</v>
      </c>
      <c r="E24" s="11">
        <v>9.9</v>
      </c>
      <c r="F24" s="11">
        <v>0</v>
      </c>
      <c r="G24" s="11">
        <v>14.16</v>
      </c>
      <c r="H24" s="11">
        <v>51.539999999999992</v>
      </c>
      <c r="I24" s="11">
        <v>9.2200000000000006</v>
      </c>
      <c r="J24" s="11">
        <v>10.32</v>
      </c>
      <c r="K24" s="11">
        <v>37.83</v>
      </c>
      <c r="L24" s="11">
        <v>19.43</v>
      </c>
      <c r="M24" s="11">
        <v>13.809999999999999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171.89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19.899999999999999</v>
      </c>
      <c r="E25" s="11">
        <v>4.93</v>
      </c>
      <c r="F25" s="11">
        <v>0</v>
      </c>
      <c r="G25" s="11">
        <v>0</v>
      </c>
      <c r="H25" s="11">
        <v>7.26</v>
      </c>
      <c r="I25" s="11">
        <v>0</v>
      </c>
      <c r="J25" s="11">
        <v>8.81</v>
      </c>
      <c r="K25" s="11">
        <v>50.690000000000005</v>
      </c>
      <c r="L25" s="11">
        <v>11.16</v>
      </c>
      <c r="M25" s="11">
        <v>7.66</v>
      </c>
      <c r="N25" s="11">
        <v>0</v>
      </c>
      <c r="O25" s="11">
        <v>0</v>
      </c>
      <c r="P25" s="11">
        <v>0</v>
      </c>
      <c r="Q25" s="11">
        <v>0</v>
      </c>
      <c r="R25" s="11">
        <v>11.1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7.38</v>
      </c>
      <c r="Y25" s="12">
        <f t="shared" si="0"/>
        <v>128.88999999999999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48.750000000000007</v>
      </c>
      <c r="E26" s="11">
        <v>0</v>
      </c>
      <c r="F26" s="11">
        <v>0</v>
      </c>
      <c r="G26" s="11">
        <v>7.66</v>
      </c>
      <c r="H26" s="11">
        <v>11.1</v>
      </c>
      <c r="I26" s="11">
        <v>28.04</v>
      </c>
      <c r="J26" s="11">
        <v>0</v>
      </c>
      <c r="K26" s="11">
        <v>43.76</v>
      </c>
      <c r="L26" s="11">
        <v>8.32</v>
      </c>
      <c r="M26" s="11">
        <v>52.13</v>
      </c>
      <c r="N26" s="11">
        <v>0</v>
      </c>
      <c r="O26" s="11">
        <v>0</v>
      </c>
      <c r="P26" s="11">
        <v>0</v>
      </c>
      <c r="Q26" s="11">
        <v>0</v>
      </c>
      <c r="R26" s="11">
        <v>10.26</v>
      </c>
      <c r="S26" s="11">
        <v>0</v>
      </c>
      <c r="T26" s="11">
        <v>33.56</v>
      </c>
      <c r="U26" s="11">
        <v>0</v>
      </c>
      <c r="V26" s="11">
        <v>0</v>
      </c>
      <c r="W26" s="11">
        <v>0</v>
      </c>
      <c r="X26" s="11">
        <v>10.02</v>
      </c>
      <c r="Y26" s="12">
        <f t="shared" si="0"/>
        <v>253.6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8.16</v>
      </c>
      <c r="E27" s="11">
        <v>0</v>
      </c>
      <c r="F27" s="11">
        <v>0</v>
      </c>
      <c r="G27" s="11">
        <v>8.49</v>
      </c>
      <c r="H27" s="11">
        <v>0</v>
      </c>
      <c r="I27" s="11">
        <v>0</v>
      </c>
      <c r="J27" s="11">
        <v>9.41</v>
      </c>
      <c r="K27" s="11">
        <v>8.26</v>
      </c>
      <c r="L27" s="11">
        <v>39.519999999999996</v>
      </c>
      <c r="M27" s="11">
        <v>43.370000000000005</v>
      </c>
      <c r="N27" s="11">
        <v>0</v>
      </c>
      <c r="O27" s="11">
        <v>0</v>
      </c>
      <c r="P27" s="11">
        <v>45.64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162.85000000000002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17.43</v>
      </c>
      <c r="F28" s="11">
        <v>0</v>
      </c>
      <c r="G28" s="11">
        <v>9.65</v>
      </c>
      <c r="H28" s="11">
        <v>0</v>
      </c>
      <c r="I28" s="11">
        <v>0</v>
      </c>
      <c r="J28" s="11">
        <v>14.05</v>
      </c>
      <c r="K28" s="11">
        <v>36.99</v>
      </c>
      <c r="L28" s="11">
        <v>24.07</v>
      </c>
      <c r="M28" s="11">
        <v>74.37</v>
      </c>
      <c r="N28" s="11">
        <v>0</v>
      </c>
      <c r="O28" s="11">
        <v>14.31</v>
      </c>
      <c r="P28" s="11">
        <v>78.240000000000009</v>
      </c>
      <c r="Q28" s="11">
        <v>0</v>
      </c>
      <c r="R28" s="11">
        <v>0</v>
      </c>
      <c r="S28" s="11">
        <v>0</v>
      </c>
      <c r="T28" s="11">
        <v>0</v>
      </c>
      <c r="U28" s="11">
        <v>14.43</v>
      </c>
      <c r="V28" s="11">
        <v>0</v>
      </c>
      <c r="W28" s="11">
        <v>0</v>
      </c>
      <c r="X28" s="11">
        <v>8.57</v>
      </c>
      <c r="Y28" s="12">
        <f t="shared" si="0"/>
        <v>292.11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0</v>
      </c>
      <c r="E29" s="11">
        <v>0</v>
      </c>
      <c r="F29" s="11">
        <v>0</v>
      </c>
      <c r="G29" s="11">
        <v>0</v>
      </c>
      <c r="H29" s="11">
        <v>13.64</v>
      </c>
      <c r="I29" s="11">
        <v>0</v>
      </c>
      <c r="J29" s="11">
        <v>0</v>
      </c>
      <c r="K29" s="11">
        <v>25.409999999999997</v>
      </c>
      <c r="L29" s="11">
        <v>19.07</v>
      </c>
      <c r="M29" s="11">
        <v>25.92</v>
      </c>
      <c r="N29" s="11">
        <v>23.88</v>
      </c>
      <c r="O29" s="11">
        <v>0</v>
      </c>
      <c r="P29" s="11">
        <v>22.89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10.43</v>
      </c>
      <c r="Y29" s="12">
        <f t="shared" si="0"/>
        <v>147.78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3.54</v>
      </c>
      <c r="I30" s="11">
        <v>0</v>
      </c>
      <c r="J30" s="11">
        <v>0</v>
      </c>
      <c r="K30" s="11">
        <v>0</v>
      </c>
      <c r="L30" s="11">
        <v>0</v>
      </c>
      <c r="M30" s="11">
        <v>3.84</v>
      </c>
      <c r="N30" s="11">
        <v>0</v>
      </c>
      <c r="O30" s="11">
        <v>4.07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9.8000000000000007</v>
      </c>
      <c r="Y30" s="12">
        <f t="shared" si="0"/>
        <v>21.25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18.62</v>
      </c>
      <c r="D31" s="11">
        <v>12.8</v>
      </c>
      <c r="E31" s="11">
        <v>11.81</v>
      </c>
      <c r="F31" s="11">
        <v>11.01</v>
      </c>
      <c r="G31" s="11">
        <v>28.060000000000002</v>
      </c>
      <c r="H31" s="11">
        <v>37.93</v>
      </c>
      <c r="I31" s="11">
        <v>13.93</v>
      </c>
      <c r="J31" s="11">
        <v>0</v>
      </c>
      <c r="K31" s="11">
        <v>14.18</v>
      </c>
      <c r="L31" s="11">
        <v>19.14</v>
      </c>
      <c r="M31" s="11">
        <v>0</v>
      </c>
      <c r="N31" s="11">
        <v>0</v>
      </c>
      <c r="O31" s="11">
        <v>0</v>
      </c>
      <c r="P31" s="11">
        <v>173.07999999999998</v>
      </c>
      <c r="Q31" s="11">
        <v>0</v>
      </c>
      <c r="R31" s="11">
        <v>0</v>
      </c>
      <c r="S31" s="11">
        <v>0</v>
      </c>
      <c r="T31" s="11">
        <v>0</v>
      </c>
      <c r="U31" s="11">
        <v>15.02</v>
      </c>
      <c r="V31" s="11">
        <v>28.490000000000002</v>
      </c>
      <c r="W31" s="11">
        <v>0</v>
      </c>
      <c r="X31" s="11">
        <v>15.9</v>
      </c>
      <c r="Y31" s="12">
        <f t="shared" si="0"/>
        <v>399.96999999999997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6.45</v>
      </c>
      <c r="F32" s="11">
        <v>0</v>
      </c>
      <c r="G32" s="11">
        <v>4.91</v>
      </c>
      <c r="H32" s="11">
        <v>0</v>
      </c>
      <c r="I32" s="11">
        <v>0</v>
      </c>
      <c r="J32" s="11">
        <v>0</v>
      </c>
      <c r="K32" s="11">
        <v>9.99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14.440000000000001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20.380000000000003</v>
      </c>
      <c r="Y32" s="12">
        <f t="shared" si="0"/>
        <v>56.170000000000009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13.04</v>
      </c>
      <c r="D33" s="11">
        <v>49.56</v>
      </c>
      <c r="E33" s="11">
        <v>13.559999999999999</v>
      </c>
      <c r="F33" s="11">
        <v>0</v>
      </c>
      <c r="G33" s="11">
        <v>25.22</v>
      </c>
      <c r="H33" s="11">
        <v>0</v>
      </c>
      <c r="I33" s="11">
        <v>0</v>
      </c>
      <c r="J33" s="11">
        <v>9.4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49.84</v>
      </c>
      <c r="Q33" s="11">
        <v>0</v>
      </c>
      <c r="R33" s="11">
        <v>33.29</v>
      </c>
      <c r="S33" s="11">
        <v>0</v>
      </c>
      <c r="T33" s="11">
        <v>0</v>
      </c>
      <c r="U33" s="11">
        <v>0</v>
      </c>
      <c r="V33" s="11">
        <v>18.170000000000002</v>
      </c>
      <c r="W33" s="11">
        <v>0</v>
      </c>
      <c r="X33" s="11">
        <v>0</v>
      </c>
      <c r="Y33" s="12">
        <f t="shared" si="0"/>
        <v>212.07999999999998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3.96</v>
      </c>
      <c r="J34" s="11">
        <v>0</v>
      </c>
      <c r="K34" s="11">
        <v>0</v>
      </c>
      <c r="L34" s="11">
        <v>0</v>
      </c>
      <c r="M34" s="11">
        <v>4.5599999999999996</v>
      </c>
      <c r="N34" s="11">
        <v>0</v>
      </c>
      <c r="O34" s="11">
        <v>0</v>
      </c>
      <c r="P34" s="11">
        <v>4.74</v>
      </c>
      <c r="Q34" s="11">
        <v>0</v>
      </c>
      <c r="R34" s="11">
        <v>0</v>
      </c>
      <c r="S34" s="11">
        <v>29.09</v>
      </c>
      <c r="T34" s="11">
        <v>0</v>
      </c>
      <c r="U34" s="11">
        <v>0</v>
      </c>
      <c r="V34" s="11">
        <v>0</v>
      </c>
      <c r="W34" s="11">
        <v>0</v>
      </c>
      <c r="X34" s="11">
        <v>7.92</v>
      </c>
      <c r="Y34" s="12">
        <f t="shared" si="0"/>
        <v>50.27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13.6</v>
      </c>
      <c r="D35" s="11">
        <v>0</v>
      </c>
      <c r="E35" s="11">
        <v>11.25</v>
      </c>
      <c r="F35" s="11">
        <v>0</v>
      </c>
      <c r="G35" s="11">
        <v>35.450000000000003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58.120000000000005</v>
      </c>
      <c r="Q35" s="11">
        <v>0</v>
      </c>
      <c r="R35" s="11">
        <v>0</v>
      </c>
      <c r="S35" s="11">
        <v>0</v>
      </c>
      <c r="T35" s="11">
        <v>24.38</v>
      </c>
      <c r="U35" s="11">
        <v>49.03</v>
      </c>
      <c r="V35" s="11">
        <v>0</v>
      </c>
      <c r="W35" s="11">
        <v>8.3699999999999992</v>
      </c>
      <c r="X35" s="11">
        <v>0</v>
      </c>
      <c r="Y35" s="12">
        <f t="shared" si="0"/>
        <v>200.20000000000002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25.450000000000003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7.46</v>
      </c>
      <c r="L36" s="11">
        <v>13.4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11.48</v>
      </c>
      <c r="S36" s="11">
        <v>0</v>
      </c>
      <c r="T36" s="11">
        <v>25.72</v>
      </c>
      <c r="U36" s="11">
        <v>34.049999999999997</v>
      </c>
      <c r="V36" s="11">
        <v>0</v>
      </c>
      <c r="W36" s="11">
        <v>0</v>
      </c>
      <c r="X36" s="11">
        <v>11.83</v>
      </c>
      <c r="Y36" s="12">
        <f t="shared" si="0"/>
        <v>129.39000000000001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5.48</v>
      </c>
      <c r="D37" s="11">
        <v>16.2</v>
      </c>
      <c r="E37" s="11">
        <v>0</v>
      </c>
      <c r="F37" s="11">
        <v>0</v>
      </c>
      <c r="G37" s="11">
        <v>0</v>
      </c>
      <c r="H37" s="11">
        <v>10.78</v>
      </c>
      <c r="I37" s="11">
        <v>0</v>
      </c>
      <c r="J37" s="11">
        <v>0</v>
      </c>
      <c r="K37" s="11">
        <v>27.91</v>
      </c>
      <c r="L37" s="11">
        <v>0</v>
      </c>
      <c r="M37" s="11">
        <v>0</v>
      </c>
      <c r="N37" s="11">
        <v>0</v>
      </c>
      <c r="O37" s="11">
        <v>0</v>
      </c>
      <c r="P37" s="11">
        <v>33.36</v>
      </c>
      <c r="Q37" s="11">
        <v>9.67</v>
      </c>
      <c r="R37" s="11">
        <v>7.3</v>
      </c>
      <c r="S37" s="11">
        <v>0</v>
      </c>
      <c r="T37" s="11">
        <v>0</v>
      </c>
      <c r="U37" s="11">
        <v>0</v>
      </c>
      <c r="V37" s="11">
        <v>108.80000000000001</v>
      </c>
      <c r="W37" s="11">
        <v>0</v>
      </c>
      <c r="X37" s="11">
        <v>27.53</v>
      </c>
      <c r="Y37" s="12">
        <f t="shared" si="0"/>
        <v>247.03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16.619999999999997</v>
      </c>
      <c r="D38" s="11">
        <v>11.26</v>
      </c>
      <c r="E38" s="11">
        <v>0</v>
      </c>
      <c r="F38" s="11">
        <v>0</v>
      </c>
      <c r="G38" s="11">
        <v>7.41</v>
      </c>
      <c r="H38" s="11">
        <v>28.04</v>
      </c>
      <c r="I38" s="11">
        <v>0</v>
      </c>
      <c r="J38" s="11">
        <v>0</v>
      </c>
      <c r="K38" s="11">
        <v>0</v>
      </c>
      <c r="L38" s="11">
        <v>2.58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4.8</v>
      </c>
      <c r="U38" s="11">
        <v>7.41</v>
      </c>
      <c r="V38" s="11">
        <v>0</v>
      </c>
      <c r="W38" s="11">
        <v>0</v>
      </c>
      <c r="X38" s="11">
        <v>4.9800000000000004</v>
      </c>
      <c r="Y38" s="12">
        <f t="shared" si="0"/>
        <v>83.1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10.99</v>
      </c>
      <c r="D39" s="11">
        <v>0</v>
      </c>
      <c r="E39" s="11">
        <v>0</v>
      </c>
      <c r="F39" s="11">
        <v>0</v>
      </c>
      <c r="G39" s="11">
        <v>9.39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7.17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27.550000000000004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238.75</v>
      </c>
      <c r="D40" s="15">
        <f t="shared" si="1"/>
        <v>327.94</v>
      </c>
      <c r="E40" s="15">
        <f t="shared" si="1"/>
        <v>199.71</v>
      </c>
      <c r="F40" s="15">
        <f t="shared" si="1"/>
        <v>78.720000000000013</v>
      </c>
      <c r="G40" s="15">
        <f t="shared" si="1"/>
        <v>380.25</v>
      </c>
      <c r="H40" s="15">
        <f t="shared" si="1"/>
        <v>272.56</v>
      </c>
      <c r="I40" s="15">
        <f t="shared" si="1"/>
        <v>69.709999999999994</v>
      </c>
      <c r="J40" s="15">
        <f t="shared" si="1"/>
        <v>60.32</v>
      </c>
      <c r="K40" s="15">
        <f t="shared" si="1"/>
        <v>302.36</v>
      </c>
      <c r="L40" s="15">
        <f t="shared" si="1"/>
        <v>205.32</v>
      </c>
      <c r="M40" s="15">
        <f t="shared" si="1"/>
        <v>225.66</v>
      </c>
      <c r="N40" s="15">
        <f t="shared" si="1"/>
        <v>23.88</v>
      </c>
      <c r="O40" s="15">
        <f t="shared" si="1"/>
        <v>18.380000000000003</v>
      </c>
      <c r="P40" s="15">
        <f t="shared" si="1"/>
        <v>559</v>
      </c>
      <c r="Q40" s="15">
        <f t="shared" si="1"/>
        <v>25.79</v>
      </c>
      <c r="R40" s="15">
        <f t="shared" si="1"/>
        <v>105.13999999999999</v>
      </c>
      <c r="S40" s="15">
        <f t="shared" si="1"/>
        <v>29.09</v>
      </c>
      <c r="T40" s="15">
        <f t="shared" si="1"/>
        <v>88.46</v>
      </c>
      <c r="U40" s="15">
        <f t="shared" si="1"/>
        <v>160.19999999999999</v>
      </c>
      <c r="V40" s="15">
        <f t="shared" si="1"/>
        <v>169.94</v>
      </c>
      <c r="W40" s="15">
        <f t="shared" si="1"/>
        <v>8.3699999999999992</v>
      </c>
      <c r="X40" s="15">
        <f t="shared" si="1"/>
        <v>213.11999999999998</v>
      </c>
      <c r="Y40" s="16">
        <f t="shared" si="1"/>
        <v>3762.6699999999996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325</v>
      </c>
      <c r="D18" s="11">
        <v>67</v>
      </c>
      <c r="E18" s="11">
        <v>36</v>
      </c>
      <c r="F18" s="11">
        <v>27</v>
      </c>
      <c r="G18" s="11">
        <v>299</v>
      </c>
      <c r="H18" s="11">
        <v>0</v>
      </c>
      <c r="I18" s="11">
        <v>0</v>
      </c>
      <c r="J18" s="11">
        <v>35</v>
      </c>
      <c r="K18" s="11">
        <v>31</v>
      </c>
      <c r="L18" s="11">
        <v>8</v>
      </c>
      <c r="M18" s="11">
        <v>39</v>
      </c>
      <c r="N18" s="11">
        <v>0</v>
      </c>
      <c r="O18" s="11">
        <v>0</v>
      </c>
      <c r="P18" s="11">
        <v>109</v>
      </c>
      <c r="Q18" s="11">
        <v>11</v>
      </c>
      <c r="R18" s="11">
        <v>51</v>
      </c>
      <c r="S18" s="11">
        <v>0</v>
      </c>
      <c r="T18" s="11">
        <v>50</v>
      </c>
      <c r="U18" s="11">
        <v>0</v>
      </c>
      <c r="V18" s="11">
        <v>23</v>
      </c>
      <c r="W18" s="11">
        <v>0</v>
      </c>
      <c r="X18" s="11">
        <v>26</v>
      </c>
      <c r="Y18" s="12">
        <v>1136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121</v>
      </c>
      <c r="D19" s="11">
        <v>135</v>
      </c>
      <c r="E19" s="11">
        <v>95</v>
      </c>
      <c r="F19" s="11">
        <v>45</v>
      </c>
      <c r="G19" s="11">
        <v>102</v>
      </c>
      <c r="H19" s="11">
        <v>8</v>
      </c>
      <c r="I19" s="11">
        <v>0</v>
      </c>
      <c r="J19" s="11">
        <v>0</v>
      </c>
      <c r="K19" s="11">
        <v>5</v>
      </c>
      <c r="L19" s="11">
        <v>6</v>
      </c>
      <c r="M19" s="11">
        <v>0</v>
      </c>
      <c r="N19" s="11">
        <v>0</v>
      </c>
      <c r="O19" s="11">
        <v>0</v>
      </c>
      <c r="P19" s="11">
        <v>133</v>
      </c>
      <c r="Q19" s="11">
        <v>0</v>
      </c>
      <c r="R19" s="11">
        <v>22</v>
      </c>
      <c r="S19" s="11">
        <v>0</v>
      </c>
      <c r="T19" s="11">
        <v>15</v>
      </c>
      <c r="U19" s="11">
        <v>8</v>
      </c>
      <c r="V19" s="11">
        <v>0</v>
      </c>
      <c r="W19" s="11">
        <v>0</v>
      </c>
      <c r="X19" s="11">
        <v>0</v>
      </c>
      <c r="Y19" s="12">
        <v>697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199</v>
      </c>
      <c r="D20" s="11">
        <v>103</v>
      </c>
      <c r="E20" s="11">
        <v>242</v>
      </c>
      <c r="F20" s="11">
        <v>70</v>
      </c>
      <c r="G20" s="11">
        <v>136</v>
      </c>
      <c r="H20" s="11">
        <v>27</v>
      </c>
      <c r="I20" s="11">
        <v>0</v>
      </c>
      <c r="J20" s="11">
        <v>0</v>
      </c>
      <c r="K20" s="11">
        <v>38</v>
      </c>
      <c r="L20" s="11">
        <v>0</v>
      </c>
      <c r="M20" s="11">
        <v>8</v>
      </c>
      <c r="N20" s="11">
        <v>0</v>
      </c>
      <c r="O20" s="11">
        <v>0</v>
      </c>
      <c r="P20" s="11">
        <v>130</v>
      </c>
      <c r="Q20" s="11">
        <v>5</v>
      </c>
      <c r="R20" s="11">
        <v>19</v>
      </c>
      <c r="S20" s="11">
        <v>0</v>
      </c>
      <c r="T20" s="11">
        <v>11</v>
      </c>
      <c r="U20" s="11">
        <v>0</v>
      </c>
      <c r="V20" s="11">
        <v>0</v>
      </c>
      <c r="W20" s="11">
        <v>0</v>
      </c>
      <c r="X20" s="11">
        <v>6</v>
      </c>
      <c r="Y20" s="12">
        <v>994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41</v>
      </c>
      <c r="D21" s="11">
        <v>68</v>
      </c>
      <c r="E21" s="11">
        <v>39</v>
      </c>
      <c r="F21" s="11">
        <v>143</v>
      </c>
      <c r="G21" s="11">
        <v>132</v>
      </c>
      <c r="H21" s="11">
        <v>37</v>
      </c>
      <c r="I21" s="11">
        <v>6</v>
      </c>
      <c r="J21" s="11">
        <v>13</v>
      </c>
      <c r="K21" s="11">
        <v>32</v>
      </c>
      <c r="L21" s="11">
        <v>25</v>
      </c>
      <c r="M21" s="11">
        <v>0</v>
      </c>
      <c r="N21" s="11">
        <v>0</v>
      </c>
      <c r="O21" s="11">
        <v>0</v>
      </c>
      <c r="P21" s="11">
        <v>176</v>
      </c>
      <c r="Q21" s="11">
        <v>12</v>
      </c>
      <c r="R21" s="11">
        <v>36</v>
      </c>
      <c r="S21" s="11">
        <v>0</v>
      </c>
      <c r="T21" s="11">
        <v>0</v>
      </c>
      <c r="U21" s="11">
        <v>0</v>
      </c>
      <c r="V21" s="11">
        <v>13</v>
      </c>
      <c r="W21" s="11">
        <v>0</v>
      </c>
      <c r="X21" s="11">
        <v>0</v>
      </c>
      <c r="Y21" s="12">
        <v>773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134</v>
      </c>
      <c r="D22" s="11">
        <v>43</v>
      </c>
      <c r="E22" s="11">
        <v>136</v>
      </c>
      <c r="F22" s="11">
        <v>69</v>
      </c>
      <c r="G22" s="11">
        <v>236</v>
      </c>
      <c r="H22" s="11">
        <v>24</v>
      </c>
      <c r="I22" s="11">
        <v>0</v>
      </c>
      <c r="J22" s="11">
        <v>0</v>
      </c>
      <c r="K22" s="11">
        <v>43</v>
      </c>
      <c r="L22" s="11">
        <v>16</v>
      </c>
      <c r="M22" s="11">
        <v>30</v>
      </c>
      <c r="N22" s="11">
        <v>0</v>
      </c>
      <c r="O22" s="11">
        <v>0</v>
      </c>
      <c r="P22" s="11">
        <v>100</v>
      </c>
      <c r="Q22" s="11">
        <v>26</v>
      </c>
      <c r="R22" s="11">
        <v>31</v>
      </c>
      <c r="S22" s="11">
        <v>0</v>
      </c>
      <c r="T22" s="11">
        <v>0</v>
      </c>
      <c r="U22" s="11">
        <v>0</v>
      </c>
      <c r="V22" s="11">
        <v>12</v>
      </c>
      <c r="W22" s="11">
        <v>0</v>
      </c>
      <c r="X22" s="11">
        <v>7</v>
      </c>
      <c r="Y22" s="12">
        <v>908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84</v>
      </c>
      <c r="D23" s="11">
        <v>23</v>
      </c>
      <c r="E23" s="11">
        <v>22</v>
      </c>
      <c r="F23" s="11">
        <v>116</v>
      </c>
      <c r="G23" s="11">
        <v>131</v>
      </c>
      <c r="H23" s="11">
        <v>189</v>
      </c>
      <c r="I23" s="11">
        <v>40</v>
      </c>
      <c r="J23" s="11">
        <v>22</v>
      </c>
      <c r="K23" s="11">
        <v>53</v>
      </c>
      <c r="L23" s="11">
        <v>47</v>
      </c>
      <c r="M23" s="11">
        <v>5</v>
      </c>
      <c r="N23" s="11">
        <v>11</v>
      </c>
      <c r="O23" s="11">
        <v>16</v>
      </c>
      <c r="P23" s="11">
        <v>87</v>
      </c>
      <c r="Q23" s="11">
        <v>0</v>
      </c>
      <c r="R23" s="11">
        <v>43</v>
      </c>
      <c r="S23" s="11">
        <v>11</v>
      </c>
      <c r="T23" s="11">
        <v>17</v>
      </c>
      <c r="U23" s="11">
        <v>0</v>
      </c>
      <c r="V23" s="11">
        <v>0</v>
      </c>
      <c r="W23" s="11">
        <v>0</v>
      </c>
      <c r="X23" s="11">
        <v>37</v>
      </c>
      <c r="Y23" s="12">
        <v>954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51</v>
      </c>
      <c r="D24" s="11">
        <v>14</v>
      </c>
      <c r="E24" s="11">
        <v>13</v>
      </c>
      <c r="F24" s="11">
        <v>19</v>
      </c>
      <c r="G24" s="11">
        <v>46</v>
      </c>
      <c r="H24" s="11">
        <v>103</v>
      </c>
      <c r="I24" s="11">
        <v>91</v>
      </c>
      <c r="J24" s="11">
        <v>32</v>
      </c>
      <c r="K24" s="11">
        <v>67</v>
      </c>
      <c r="L24" s="11">
        <v>27</v>
      </c>
      <c r="M24" s="11">
        <v>39</v>
      </c>
      <c r="N24" s="11">
        <v>11</v>
      </c>
      <c r="O24" s="11">
        <v>0</v>
      </c>
      <c r="P24" s="11">
        <v>89</v>
      </c>
      <c r="Q24" s="11">
        <v>0</v>
      </c>
      <c r="R24" s="11">
        <v>0</v>
      </c>
      <c r="S24" s="11">
        <v>0</v>
      </c>
      <c r="T24" s="11">
        <v>13</v>
      </c>
      <c r="U24" s="11">
        <v>0</v>
      </c>
      <c r="V24" s="11">
        <v>0</v>
      </c>
      <c r="W24" s="11">
        <v>0</v>
      </c>
      <c r="X24" s="11">
        <v>20</v>
      </c>
      <c r="Y24" s="12">
        <v>634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40</v>
      </c>
      <c r="D25" s="11">
        <v>0</v>
      </c>
      <c r="E25" s="11">
        <v>13</v>
      </c>
      <c r="F25" s="11">
        <v>6</v>
      </c>
      <c r="G25" s="11">
        <v>8</v>
      </c>
      <c r="H25" s="11">
        <v>82</v>
      </c>
      <c r="I25" s="11">
        <v>25</v>
      </c>
      <c r="J25" s="11">
        <v>128</v>
      </c>
      <c r="K25" s="11">
        <v>179</v>
      </c>
      <c r="L25" s="11">
        <v>143</v>
      </c>
      <c r="M25" s="11">
        <v>82</v>
      </c>
      <c r="N25" s="11">
        <v>28</v>
      </c>
      <c r="O25" s="11">
        <v>4</v>
      </c>
      <c r="P25" s="11">
        <v>66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6</v>
      </c>
      <c r="Y25" s="12">
        <v>808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46</v>
      </c>
      <c r="D26" s="11">
        <v>37</v>
      </c>
      <c r="E26" s="11">
        <v>32</v>
      </c>
      <c r="F26" s="11">
        <v>25</v>
      </c>
      <c r="G26" s="11">
        <v>36</v>
      </c>
      <c r="H26" s="11">
        <v>71</v>
      </c>
      <c r="I26" s="11">
        <v>34</v>
      </c>
      <c r="J26" s="11">
        <v>49</v>
      </c>
      <c r="K26" s="11">
        <v>256</v>
      </c>
      <c r="L26" s="11">
        <v>63</v>
      </c>
      <c r="M26" s="11">
        <v>196</v>
      </c>
      <c r="N26" s="11">
        <v>18</v>
      </c>
      <c r="O26" s="11">
        <v>3</v>
      </c>
      <c r="P26" s="11">
        <v>140</v>
      </c>
      <c r="Q26" s="11">
        <v>0</v>
      </c>
      <c r="R26" s="11">
        <v>0</v>
      </c>
      <c r="S26" s="11">
        <v>0</v>
      </c>
      <c r="T26" s="11">
        <v>13</v>
      </c>
      <c r="U26" s="11">
        <v>0</v>
      </c>
      <c r="V26" s="11">
        <v>0</v>
      </c>
      <c r="W26" s="11">
        <v>0</v>
      </c>
      <c r="X26" s="11">
        <v>19</v>
      </c>
      <c r="Y26" s="12">
        <v>1037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14</v>
      </c>
      <c r="D27" s="11">
        <v>0</v>
      </c>
      <c r="E27" s="11">
        <v>22</v>
      </c>
      <c r="F27" s="11">
        <v>0</v>
      </c>
      <c r="G27" s="11">
        <v>33</v>
      </c>
      <c r="H27" s="11">
        <v>39</v>
      </c>
      <c r="I27" s="11">
        <v>17</v>
      </c>
      <c r="J27" s="11">
        <v>38</v>
      </c>
      <c r="K27" s="11">
        <v>106</v>
      </c>
      <c r="L27" s="11">
        <v>342</v>
      </c>
      <c r="M27" s="11">
        <v>126</v>
      </c>
      <c r="N27" s="11">
        <v>39</v>
      </c>
      <c r="O27" s="11">
        <v>0</v>
      </c>
      <c r="P27" s="11">
        <v>36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7</v>
      </c>
      <c r="W27" s="11">
        <v>0</v>
      </c>
      <c r="X27" s="11">
        <v>16</v>
      </c>
      <c r="Y27" s="12">
        <v>836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80</v>
      </c>
      <c r="D28" s="11">
        <v>60</v>
      </c>
      <c r="E28" s="11">
        <v>50</v>
      </c>
      <c r="F28" s="11">
        <v>8</v>
      </c>
      <c r="G28" s="11">
        <v>0</v>
      </c>
      <c r="H28" s="11">
        <v>32</v>
      </c>
      <c r="I28" s="11">
        <v>26</v>
      </c>
      <c r="J28" s="11">
        <v>60</v>
      </c>
      <c r="K28" s="11">
        <v>198</v>
      </c>
      <c r="L28" s="11">
        <v>204</v>
      </c>
      <c r="M28" s="11">
        <v>260</v>
      </c>
      <c r="N28" s="11">
        <v>42</v>
      </c>
      <c r="O28" s="11">
        <v>0</v>
      </c>
      <c r="P28" s="11">
        <v>31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14</v>
      </c>
      <c r="Y28" s="12">
        <v>1066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</v>
      </c>
      <c r="D29" s="11">
        <v>34</v>
      </c>
      <c r="E29" s="11">
        <v>0</v>
      </c>
      <c r="F29" s="11">
        <v>0</v>
      </c>
      <c r="G29" s="11">
        <v>0</v>
      </c>
      <c r="H29" s="11">
        <v>33</v>
      </c>
      <c r="I29" s="11">
        <v>15</v>
      </c>
      <c r="J29" s="11">
        <v>5</v>
      </c>
      <c r="K29" s="11">
        <v>115</v>
      </c>
      <c r="L29" s="11">
        <v>129</v>
      </c>
      <c r="M29" s="11">
        <v>100</v>
      </c>
      <c r="N29" s="11">
        <v>14</v>
      </c>
      <c r="O29" s="11">
        <v>0</v>
      </c>
      <c r="P29" s="11">
        <v>42</v>
      </c>
      <c r="Q29" s="11">
        <v>0</v>
      </c>
      <c r="R29" s="11">
        <v>8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13</v>
      </c>
      <c r="Y29" s="12">
        <v>514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3</v>
      </c>
      <c r="L30" s="11">
        <v>0</v>
      </c>
      <c r="M30" s="11">
        <v>0</v>
      </c>
      <c r="N30" s="11">
        <v>0</v>
      </c>
      <c r="O30" s="11">
        <v>25</v>
      </c>
      <c r="P30" s="11">
        <v>5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19</v>
      </c>
      <c r="Y30" s="12">
        <v>53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143</v>
      </c>
      <c r="D31" s="11">
        <v>111</v>
      </c>
      <c r="E31" s="11">
        <v>33</v>
      </c>
      <c r="F31" s="11">
        <v>37</v>
      </c>
      <c r="G31" s="11">
        <v>101</v>
      </c>
      <c r="H31" s="11">
        <v>87</v>
      </c>
      <c r="I31" s="11">
        <v>55</v>
      </c>
      <c r="J31" s="11">
        <v>0</v>
      </c>
      <c r="K31" s="11">
        <v>107</v>
      </c>
      <c r="L31" s="11">
        <v>21</v>
      </c>
      <c r="M31" s="11">
        <v>15</v>
      </c>
      <c r="N31" s="11">
        <v>17</v>
      </c>
      <c r="O31" s="11">
        <v>0</v>
      </c>
      <c r="P31" s="11">
        <v>519</v>
      </c>
      <c r="Q31" s="11">
        <v>0</v>
      </c>
      <c r="R31" s="11">
        <v>0</v>
      </c>
      <c r="S31" s="11">
        <v>0</v>
      </c>
      <c r="T31" s="11">
        <v>43</v>
      </c>
      <c r="U31" s="11">
        <v>32</v>
      </c>
      <c r="V31" s="11">
        <v>0</v>
      </c>
      <c r="W31" s="11">
        <v>0</v>
      </c>
      <c r="X31" s="11">
        <v>38</v>
      </c>
      <c r="Y31" s="12">
        <v>1359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95</v>
      </c>
      <c r="D32" s="11">
        <v>57</v>
      </c>
      <c r="E32" s="11">
        <v>44</v>
      </c>
      <c r="F32" s="11">
        <v>14</v>
      </c>
      <c r="G32" s="11">
        <v>179</v>
      </c>
      <c r="H32" s="11">
        <v>13</v>
      </c>
      <c r="I32" s="11">
        <v>30</v>
      </c>
      <c r="J32" s="11">
        <v>0</v>
      </c>
      <c r="K32" s="11">
        <v>0</v>
      </c>
      <c r="L32" s="11">
        <v>7</v>
      </c>
      <c r="M32" s="11">
        <v>0</v>
      </c>
      <c r="N32" s="11">
        <v>0</v>
      </c>
      <c r="O32" s="11">
        <v>0</v>
      </c>
      <c r="P32" s="11">
        <v>23</v>
      </c>
      <c r="Q32" s="11">
        <v>56</v>
      </c>
      <c r="R32" s="11">
        <v>59</v>
      </c>
      <c r="S32" s="11">
        <v>14</v>
      </c>
      <c r="T32" s="11">
        <v>8</v>
      </c>
      <c r="U32" s="11">
        <v>0</v>
      </c>
      <c r="V32" s="11">
        <v>0</v>
      </c>
      <c r="W32" s="11">
        <v>25</v>
      </c>
      <c r="X32" s="11">
        <v>7</v>
      </c>
      <c r="Y32" s="12">
        <v>631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78</v>
      </c>
      <c r="D33" s="11">
        <v>64</v>
      </c>
      <c r="E33" s="11">
        <v>44</v>
      </c>
      <c r="F33" s="11">
        <v>67</v>
      </c>
      <c r="G33" s="11">
        <v>125</v>
      </c>
      <c r="H33" s="11">
        <v>13</v>
      </c>
      <c r="I33" s="11">
        <v>0</v>
      </c>
      <c r="J33" s="11">
        <v>0</v>
      </c>
      <c r="K33" s="11">
        <v>21</v>
      </c>
      <c r="L33" s="11">
        <v>0</v>
      </c>
      <c r="M33" s="11">
        <v>0</v>
      </c>
      <c r="N33" s="11">
        <v>0</v>
      </c>
      <c r="O33" s="11">
        <v>0</v>
      </c>
      <c r="P33" s="11">
        <v>56</v>
      </c>
      <c r="Q33" s="11">
        <v>50</v>
      </c>
      <c r="R33" s="11">
        <v>115</v>
      </c>
      <c r="S33" s="11">
        <v>0</v>
      </c>
      <c r="T33" s="11">
        <v>17</v>
      </c>
      <c r="U33" s="11">
        <v>0</v>
      </c>
      <c r="V33" s="11">
        <v>40</v>
      </c>
      <c r="W33" s="11">
        <v>0</v>
      </c>
      <c r="X33" s="11">
        <v>21</v>
      </c>
      <c r="Y33" s="12">
        <v>713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10</v>
      </c>
      <c r="D34" s="11">
        <v>6</v>
      </c>
      <c r="E34" s="11">
        <v>9</v>
      </c>
      <c r="F34" s="11">
        <v>0</v>
      </c>
      <c r="G34" s="11">
        <v>15</v>
      </c>
      <c r="H34" s="11">
        <v>26</v>
      </c>
      <c r="I34" s="11">
        <v>8</v>
      </c>
      <c r="J34" s="11">
        <v>8</v>
      </c>
      <c r="K34" s="11">
        <v>11</v>
      </c>
      <c r="L34" s="11">
        <v>24</v>
      </c>
      <c r="M34" s="11">
        <v>31</v>
      </c>
      <c r="N34" s="11">
        <v>16</v>
      </c>
      <c r="O34" s="11">
        <v>6</v>
      </c>
      <c r="P34" s="11">
        <v>11</v>
      </c>
      <c r="Q34" s="11">
        <v>0</v>
      </c>
      <c r="R34" s="11">
        <v>0</v>
      </c>
      <c r="S34" s="11">
        <v>23</v>
      </c>
      <c r="T34" s="11">
        <v>0</v>
      </c>
      <c r="U34" s="11">
        <v>0</v>
      </c>
      <c r="V34" s="11">
        <v>0</v>
      </c>
      <c r="W34" s="11">
        <v>0</v>
      </c>
      <c r="X34" s="11">
        <v>18</v>
      </c>
      <c r="Y34" s="12">
        <v>222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51</v>
      </c>
      <c r="D35" s="11">
        <v>60</v>
      </c>
      <c r="E35" s="11">
        <v>21</v>
      </c>
      <c r="F35" s="11">
        <v>0</v>
      </c>
      <c r="G35" s="11">
        <v>0</v>
      </c>
      <c r="H35" s="11">
        <v>17</v>
      </c>
      <c r="I35" s="11">
        <v>0</v>
      </c>
      <c r="J35" s="11">
        <v>16</v>
      </c>
      <c r="K35" s="11">
        <v>13</v>
      </c>
      <c r="L35" s="11">
        <v>0</v>
      </c>
      <c r="M35" s="11">
        <v>0</v>
      </c>
      <c r="N35" s="11">
        <v>0</v>
      </c>
      <c r="O35" s="11">
        <v>0</v>
      </c>
      <c r="P35" s="11">
        <v>86</v>
      </c>
      <c r="Q35" s="11">
        <v>9</v>
      </c>
      <c r="R35" s="11">
        <v>0</v>
      </c>
      <c r="S35" s="11">
        <v>0</v>
      </c>
      <c r="T35" s="11">
        <v>259</v>
      </c>
      <c r="U35" s="11">
        <v>93</v>
      </c>
      <c r="V35" s="11">
        <v>0</v>
      </c>
      <c r="W35" s="11">
        <v>0</v>
      </c>
      <c r="X35" s="11">
        <v>11</v>
      </c>
      <c r="Y35" s="12">
        <v>636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18</v>
      </c>
      <c r="D36" s="11">
        <v>31</v>
      </c>
      <c r="E36" s="11">
        <v>0</v>
      </c>
      <c r="F36" s="11">
        <v>2</v>
      </c>
      <c r="G36" s="11">
        <v>19</v>
      </c>
      <c r="H36" s="11">
        <v>5</v>
      </c>
      <c r="I36" s="11">
        <v>0</v>
      </c>
      <c r="J36" s="11">
        <v>0</v>
      </c>
      <c r="K36" s="11">
        <v>11</v>
      </c>
      <c r="L36" s="11">
        <v>0</v>
      </c>
      <c r="M36" s="11">
        <v>0</v>
      </c>
      <c r="N36" s="11">
        <v>0</v>
      </c>
      <c r="O36" s="11">
        <v>0</v>
      </c>
      <c r="P36" s="11">
        <v>79</v>
      </c>
      <c r="Q36" s="11">
        <v>0</v>
      </c>
      <c r="R36" s="11">
        <v>0</v>
      </c>
      <c r="S36" s="11">
        <v>0</v>
      </c>
      <c r="T36" s="11">
        <v>138</v>
      </c>
      <c r="U36" s="11">
        <v>242</v>
      </c>
      <c r="V36" s="11">
        <v>0</v>
      </c>
      <c r="W36" s="11">
        <v>0</v>
      </c>
      <c r="X36" s="11">
        <v>12</v>
      </c>
      <c r="Y36" s="12">
        <v>556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36</v>
      </c>
      <c r="D37" s="11">
        <v>8</v>
      </c>
      <c r="E37" s="11">
        <v>0</v>
      </c>
      <c r="F37" s="11">
        <v>14</v>
      </c>
      <c r="G37" s="11">
        <v>24</v>
      </c>
      <c r="H37" s="11">
        <v>13</v>
      </c>
      <c r="I37" s="11">
        <v>0</v>
      </c>
      <c r="J37" s="11">
        <v>0</v>
      </c>
      <c r="K37" s="11">
        <v>22</v>
      </c>
      <c r="L37" s="11">
        <v>13</v>
      </c>
      <c r="M37" s="11">
        <v>0</v>
      </c>
      <c r="N37" s="11">
        <v>0</v>
      </c>
      <c r="O37" s="11">
        <v>0</v>
      </c>
      <c r="P37" s="11">
        <v>29</v>
      </c>
      <c r="Q37" s="11">
        <v>5</v>
      </c>
      <c r="R37" s="11">
        <v>24</v>
      </c>
      <c r="S37" s="11">
        <v>0</v>
      </c>
      <c r="T37" s="11">
        <v>0</v>
      </c>
      <c r="U37" s="11">
        <v>0</v>
      </c>
      <c r="V37" s="11">
        <v>265</v>
      </c>
      <c r="W37" s="11">
        <v>0</v>
      </c>
      <c r="X37" s="11">
        <v>29</v>
      </c>
      <c r="Y37" s="12">
        <v>483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48</v>
      </c>
      <c r="D38" s="11">
        <v>5</v>
      </c>
      <c r="E38" s="11">
        <v>11</v>
      </c>
      <c r="F38" s="11">
        <v>22</v>
      </c>
      <c r="G38" s="11">
        <v>13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3</v>
      </c>
      <c r="N38" s="11">
        <v>5</v>
      </c>
      <c r="O38" s="11">
        <v>0</v>
      </c>
      <c r="P38" s="11">
        <v>0</v>
      </c>
      <c r="Q38" s="11">
        <v>9</v>
      </c>
      <c r="R38" s="11">
        <v>22</v>
      </c>
      <c r="S38" s="11">
        <v>0</v>
      </c>
      <c r="T38" s="11">
        <v>7</v>
      </c>
      <c r="U38" s="11">
        <v>7</v>
      </c>
      <c r="V38" s="11">
        <v>0</v>
      </c>
      <c r="W38" s="11">
        <v>42</v>
      </c>
      <c r="X38" s="11">
        <v>0</v>
      </c>
      <c r="Y38" s="12">
        <v>194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18</v>
      </c>
      <c r="D39" s="11">
        <v>0</v>
      </c>
      <c r="E39" s="11">
        <v>15</v>
      </c>
      <c r="F39" s="11">
        <v>0</v>
      </c>
      <c r="G39" s="11">
        <v>30</v>
      </c>
      <c r="H39" s="11">
        <v>28</v>
      </c>
      <c r="I39" s="11">
        <v>0</v>
      </c>
      <c r="J39" s="11">
        <v>12</v>
      </c>
      <c r="K39" s="11">
        <v>0</v>
      </c>
      <c r="L39" s="11">
        <v>9</v>
      </c>
      <c r="M39" s="11">
        <v>0</v>
      </c>
      <c r="N39" s="11">
        <v>0</v>
      </c>
      <c r="O39" s="11">
        <v>0</v>
      </c>
      <c r="P39" s="11">
        <v>25</v>
      </c>
      <c r="Q39" s="11">
        <v>7</v>
      </c>
      <c r="R39" s="11">
        <v>11</v>
      </c>
      <c r="S39" s="11">
        <v>16</v>
      </c>
      <c r="T39" s="11">
        <v>0</v>
      </c>
      <c r="U39" s="11">
        <v>0</v>
      </c>
      <c r="V39" s="11">
        <v>0</v>
      </c>
      <c r="W39" s="11">
        <v>0</v>
      </c>
      <c r="X39" s="11">
        <v>21</v>
      </c>
      <c r="Y39" s="12">
        <v>192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1635</v>
      </c>
      <c r="D40" s="15">
        <v>924</v>
      </c>
      <c r="E40" s="15">
        <v>878</v>
      </c>
      <c r="F40" s="15">
        <v>684</v>
      </c>
      <c r="G40" s="15">
        <v>1667</v>
      </c>
      <c r="H40" s="15">
        <v>848</v>
      </c>
      <c r="I40" s="15">
        <v>348</v>
      </c>
      <c r="J40" s="15">
        <v>420</v>
      </c>
      <c r="K40" s="15">
        <v>1311</v>
      </c>
      <c r="L40" s="15">
        <v>1083</v>
      </c>
      <c r="M40" s="15">
        <v>935</v>
      </c>
      <c r="N40" s="15">
        <v>201</v>
      </c>
      <c r="O40" s="15">
        <v>54</v>
      </c>
      <c r="P40" s="15">
        <v>1970</v>
      </c>
      <c r="Q40" s="15">
        <v>190</v>
      </c>
      <c r="R40" s="15">
        <v>443</v>
      </c>
      <c r="S40" s="15">
        <v>64</v>
      </c>
      <c r="T40" s="15">
        <v>592</v>
      </c>
      <c r="U40" s="15">
        <v>382</v>
      </c>
      <c r="V40" s="15">
        <v>361</v>
      </c>
      <c r="W40" s="15">
        <v>66</v>
      </c>
      <c r="X40" s="15">
        <v>340</v>
      </c>
      <c r="Y40" s="16">
        <v>15396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119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993.46000000000015</v>
      </c>
      <c r="D18" s="11">
        <v>176.73999999999998</v>
      </c>
      <c r="E18" s="11">
        <v>250.85999999999999</v>
      </c>
      <c r="F18" s="11">
        <v>74.320000000000007</v>
      </c>
      <c r="G18" s="11">
        <v>726.56000000000017</v>
      </c>
      <c r="H18" s="11">
        <v>61.449999999999996</v>
      </c>
      <c r="I18" s="11">
        <v>67.180000000000007</v>
      </c>
      <c r="J18" s="11">
        <v>57.33</v>
      </c>
      <c r="K18" s="11">
        <v>113.52000000000001</v>
      </c>
      <c r="L18" s="11">
        <v>103.72999999999999</v>
      </c>
      <c r="M18" s="11">
        <v>69.459999999999994</v>
      </c>
      <c r="N18" s="11">
        <v>3.92</v>
      </c>
      <c r="O18" s="11">
        <v>0</v>
      </c>
      <c r="P18" s="11">
        <v>375.28</v>
      </c>
      <c r="Q18" s="11">
        <v>93.36999999999999</v>
      </c>
      <c r="R18" s="11">
        <v>116.44000000000001</v>
      </c>
      <c r="S18" s="11">
        <v>0</v>
      </c>
      <c r="T18" s="11">
        <v>90.670000000000016</v>
      </c>
      <c r="U18" s="11">
        <v>50.95</v>
      </c>
      <c r="V18" s="11">
        <v>75.97</v>
      </c>
      <c r="W18" s="11">
        <v>7.4</v>
      </c>
      <c r="X18" s="11">
        <v>159.47</v>
      </c>
      <c r="Y18" s="12">
        <f t="shared" ref="Y18:Y39" si="0">SUM(C18:X18)</f>
        <v>3668.079999999999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251.50000000000003</v>
      </c>
      <c r="D19" s="11">
        <v>294.70000000000005</v>
      </c>
      <c r="E19" s="11">
        <v>184.20000000000002</v>
      </c>
      <c r="F19" s="11">
        <v>128.04</v>
      </c>
      <c r="G19" s="11">
        <v>215.20000000000002</v>
      </c>
      <c r="H19" s="11">
        <v>63.13</v>
      </c>
      <c r="I19" s="11">
        <v>17.52</v>
      </c>
      <c r="J19" s="11">
        <v>35.18</v>
      </c>
      <c r="K19" s="11">
        <v>58.15</v>
      </c>
      <c r="L19" s="11">
        <v>48.95</v>
      </c>
      <c r="M19" s="11">
        <v>35.76</v>
      </c>
      <c r="N19" s="11">
        <v>0</v>
      </c>
      <c r="O19" s="11">
        <v>0</v>
      </c>
      <c r="P19" s="11">
        <v>321.34999999999997</v>
      </c>
      <c r="Q19" s="11">
        <v>8.61</v>
      </c>
      <c r="R19" s="11">
        <v>85.089999999999989</v>
      </c>
      <c r="S19" s="11">
        <v>7.69</v>
      </c>
      <c r="T19" s="11">
        <v>31.04</v>
      </c>
      <c r="U19" s="11">
        <v>16.759999999999998</v>
      </c>
      <c r="V19" s="11">
        <v>27.85</v>
      </c>
      <c r="W19" s="11">
        <v>0</v>
      </c>
      <c r="X19" s="11">
        <v>60.31</v>
      </c>
      <c r="Y19" s="12">
        <f t="shared" si="0"/>
        <v>1891.03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473.52</v>
      </c>
      <c r="D20" s="11">
        <v>234.33000000000007</v>
      </c>
      <c r="E20" s="11">
        <v>517.67000000000007</v>
      </c>
      <c r="F20" s="11">
        <v>149.57</v>
      </c>
      <c r="G20" s="11">
        <v>437.57999999999981</v>
      </c>
      <c r="H20" s="11">
        <v>160.35999999999999</v>
      </c>
      <c r="I20" s="11">
        <v>0</v>
      </c>
      <c r="J20" s="11">
        <v>4.46</v>
      </c>
      <c r="K20" s="11">
        <v>111.59</v>
      </c>
      <c r="L20" s="11">
        <v>69.690000000000012</v>
      </c>
      <c r="M20" s="11">
        <v>29.79</v>
      </c>
      <c r="N20" s="11">
        <v>0</v>
      </c>
      <c r="O20" s="11">
        <v>0</v>
      </c>
      <c r="P20" s="11">
        <v>365.31000000000012</v>
      </c>
      <c r="Q20" s="11">
        <v>66.45</v>
      </c>
      <c r="R20" s="11">
        <v>73.94</v>
      </c>
      <c r="S20" s="11">
        <v>0</v>
      </c>
      <c r="T20" s="11">
        <v>31.61</v>
      </c>
      <c r="U20" s="11">
        <v>48.44</v>
      </c>
      <c r="V20" s="11">
        <v>7.31</v>
      </c>
      <c r="W20" s="11">
        <v>21.99</v>
      </c>
      <c r="X20" s="11">
        <v>91.12</v>
      </c>
      <c r="Y20" s="12">
        <f t="shared" si="0"/>
        <v>2894.7299999999991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282.75000000000006</v>
      </c>
      <c r="D21" s="11">
        <v>202.2</v>
      </c>
      <c r="E21" s="11">
        <v>127.1</v>
      </c>
      <c r="F21" s="11">
        <v>380.35</v>
      </c>
      <c r="G21" s="11">
        <v>352.99999999999989</v>
      </c>
      <c r="H21" s="11">
        <v>172.10000000000002</v>
      </c>
      <c r="I21" s="11">
        <v>39.229999999999997</v>
      </c>
      <c r="J21" s="11">
        <v>62.85</v>
      </c>
      <c r="K21" s="11">
        <v>141.99</v>
      </c>
      <c r="L21" s="11">
        <v>55.650000000000006</v>
      </c>
      <c r="M21" s="11">
        <v>70.2</v>
      </c>
      <c r="N21" s="11">
        <v>0</v>
      </c>
      <c r="O21" s="11">
        <v>9.18</v>
      </c>
      <c r="P21" s="11">
        <v>490.24000000000007</v>
      </c>
      <c r="Q21" s="11">
        <v>35.94</v>
      </c>
      <c r="R21" s="11">
        <v>66.3</v>
      </c>
      <c r="S21" s="11">
        <v>0</v>
      </c>
      <c r="T21" s="11">
        <v>68.03</v>
      </c>
      <c r="U21" s="11">
        <v>9.83</v>
      </c>
      <c r="V21" s="11">
        <v>66.760000000000005</v>
      </c>
      <c r="W21" s="11">
        <v>2.67</v>
      </c>
      <c r="X21" s="11">
        <v>82.17</v>
      </c>
      <c r="Y21" s="12">
        <f t="shared" si="0"/>
        <v>2718.5400000000009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437.07</v>
      </c>
      <c r="D22" s="11">
        <v>145.05000000000001</v>
      </c>
      <c r="E22" s="11">
        <v>267.97000000000003</v>
      </c>
      <c r="F22" s="11">
        <v>166.29000000000002</v>
      </c>
      <c r="G22" s="11">
        <v>502.34999999999991</v>
      </c>
      <c r="H22" s="11">
        <v>114.28999999999999</v>
      </c>
      <c r="I22" s="11">
        <v>21.509999999999998</v>
      </c>
      <c r="J22" s="11">
        <v>7.9399999999999995</v>
      </c>
      <c r="K22" s="11">
        <v>65.430000000000007</v>
      </c>
      <c r="L22" s="11">
        <v>68.34</v>
      </c>
      <c r="M22" s="11">
        <v>81.23</v>
      </c>
      <c r="N22" s="11">
        <v>54.080000000000005</v>
      </c>
      <c r="O22" s="11">
        <v>0</v>
      </c>
      <c r="P22" s="11">
        <v>307.12000000000006</v>
      </c>
      <c r="Q22" s="11">
        <v>74.649999999999991</v>
      </c>
      <c r="R22" s="11">
        <v>40.880000000000003</v>
      </c>
      <c r="S22" s="11">
        <v>0</v>
      </c>
      <c r="T22" s="11">
        <v>13.25</v>
      </c>
      <c r="U22" s="11">
        <v>21.71</v>
      </c>
      <c r="V22" s="11">
        <v>12.5</v>
      </c>
      <c r="W22" s="11">
        <v>0</v>
      </c>
      <c r="X22" s="11">
        <v>149.83000000000001</v>
      </c>
      <c r="Y22" s="12">
        <f t="shared" si="0"/>
        <v>2551.4900000000002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508.56000000000006</v>
      </c>
      <c r="D23" s="11">
        <v>123.91000000000001</v>
      </c>
      <c r="E23" s="11">
        <v>58.970000000000006</v>
      </c>
      <c r="F23" s="11">
        <v>288.42000000000007</v>
      </c>
      <c r="G23" s="11">
        <v>431.55</v>
      </c>
      <c r="H23" s="11">
        <v>589.59</v>
      </c>
      <c r="I23" s="11">
        <v>73.62</v>
      </c>
      <c r="J23" s="11">
        <v>128.01</v>
      </c>
      <c r="K23" s="11">
        <v>286.03000000000003</v>
      </c>
      <c r="L23" s="11">
        <v>158.21999999999997</v>
      </c>
      <c r="M23" s="11">
        <v>91.22999999999999</v>
      </c>
      <c r="N23" s="11">
        <v>19.86</v>
      </c>
      <c r="O23" s="11">
        <v>16.04</v>
      </c>
      <c r="P23" s="11">
        <v>485.77000000000015</v>
      </c>
      <c r="Q23" s="11">
        <v>29.71</v>
      </c>
      <c r="R23" s="11">
        <v>73.84</v>
      </c>
      <c r="S23" s="11">
        <v>24.28</v>
      </c>
      <c r="T23" s="11">
        <v>25.61</v>
      </c>
      <c r="U23" s="11">
        <v>0</v>
      </c>
      <c r="V23" s="11">
        <v>36.340000000000003</v>
      </c>
      <c r="W23" s="11">
        <v>0</v>
      </c>
      <c r="X23" s="11">
        <v>137.09</v>
      </c>
      <c r="Y23" s="12">
        <f t="shared" si="0"/>
        <v>3586.650000000001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240.54999999999998</v>
      </c>
      <c r="D24" s="11">
        <v>61.56</v>
      </c>
      <c r="E24" s="11">
        <v>79.45</v>
      </c>
      <c r="F24" s="11">
        <v>66.209999999999994</v>
      </c>
      <c r="G24" s="11">
        <v>212.16000000000003</v>
      </c>
      <c r="H24" s="11">
        <v>303.01999999999992</v>
      </c>
      <c r="I24" s="11">
        <v>255.26999999999998</v>
      </c>
      <c r="J24" s="11">
        <v>127.52000000000001</v>
      </c>
      <c r="K24" s="11">
        <v>329.15</v>
      </c>
      <c r="L24" s="11">
        <v>106.10999999999999</v>
      </c>
      <c r="M24" s="11">
        <v>121.04</v>
      </c>
      <c r="N24" s="11">
        <v>38.5</v>
      </c>
      <c r="O24" s="11">
        <v>8.65</v>
      </c>
      <c r="P24" s="11">
        <v>410.56</v>
      </c>
      <c r="Q24" s="11">
        <v>29.34</v>
      </c>
      <c r="R24" s="11">
        <v>8.5500000000000007</v>
      </c>
      <c r="S24" s="11">
        <v>10.51</v>
      </c>
      <c r="T24" s="11">
        <v>65.8</v>
      </c>
      <c r="U24" s="11">
        <v>22.14</v>
      </c>
      <c r="V24" s="11">
        <v>13.32</v>
      </c>
      <c r="W24" s="11">
        <v>0</v>
      </c>
      <c r="X24" s="11">
        <v>99.490000000000009</v>
      </c>
      <c r="Y24" s="12">
        <f t="shared" si="0"/>
        <v>2608.9000000000005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191.07999999999993</v>
      </c>
      <c r="D25" s="11">
        <v>28.019999999999996</v>
      </c>
      <c r="E25" s="11">
        <v>64.45</v>
      </c>
      <c r="F25" s="11">
        <v>30.339999999999996</v>
      </c>
      <c r="G25" s="11">
        <v>127.02999999999997</v>
      </c>
      <c r="H25" s="11">
        <v>400.76000000000005</v>
      </c>
      <c r="I25" s="11">
        <v>103.52999999999999</v>
      </c>
      <c r="J25" s="11">
        <v>323.43000000000012</v>
      </c>
      <c r="K25" s="11">
        <v>423.93000000000006</v>
      </c>
      <c r="L25" s="11">
        <v>398.68</v>
      </c>
      <c r="M25" s="11">
        <v>281.47000000000008</v>
      </c>
      <c r="N25" s="11">
        <v>79.510000000000005</v>
      </c>
      <c r="O25" s="11">
        <v>15.04</v>
      </c>
      <c r="P25" s="11">
        <v>219.41999999999996</v>
      </c>
      <c r="Q25" s="11">
        <v>0</v>
      </c>
      <c r="R25" s="11">
        <v>19.46</v>
      </c>
      <c r="S25" s="11">
        <v>0</v>
      </c>
      <c r="T25" s="11">
        <v>102.21999999999998</v>
      </c>
      <c r="U25" s="11">
        <v>7.14</v>
      </c>
      <c r="V25" s="11">
        <v>13.43</v>
      </c>
      <c r="W25" s="11">
        <v>9.17</v>
      </c>
      <c r="X25" s="11">
        <v>251.09000000000003</v>
      </c>
      <c r="Y25" s="12">
        <f t="shared" si="0"/>
        <v>3089.2000000000003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260.40999999999997</v>
      </c>
      <c r="D26" s="11">
        <v>168.56</v>
      </c>
      <c r="E26" s="11">
        <v>80.460000000000008</v>
      </c>
      <c r="F26" s="11">
        <v>89.63</v>
      </c>
      <c r="G26" s="11">
        <v>239.96999999999997</v>
      </c>
      <c r="H26" s="11">
        <v>371.21999999999997</v>
      </c>
      <c r="I26" s="11">
        <v>172.26</v>
      </c>
      <c r="J26" s="11">
        <v>192.03000000000003</v>
      </c>
      <c r="K26" s="11">
        <v>969.54000000000019</v>
      </c>
      <c r="L26" s="11">
        <v>412.09999999999991</v>
      </c>
      <c r="M26" s="11">
        <v>566.59999999999991</v>
      </c>
      <c r="N26" s="11">
        <v>17.64</v>
      </c>
      <c r="O26" s="11">
        <v>13.879999999999999</v>
      </c>
      <c r="P26" s="11">
        <v>432.93999999999994</v>
      </c>
      <c r="Q26" s="11">
        <v>12.35</v>
      </c>
      <c r="R26" s="11">
        <v>10.26</v>
      </c>
      <c r="S26" s="11">
        <v>0</v>
      </c>
      <c r="T26" s="11">
        <v>90.23</v>
      </c>
      <c r="U26" s="11">
        <v>0</v>
      </c>
      <c r="V26" s="11">
        <v>29.8</v>
      </c>
      <c r="W26" s="11">
        <v>0</v>
      </c>
      <c r="X26" s="11">
        <v>225.11999999999998</v>
      </c>
      <c r="Y26" s="12">
        <f t="shared" si="0"/>
        <v>4355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57.51</v>
      </c>
      <c r="D27" s="11">
        <v>27.89</v>
      </c>
      <c r="E27" s="11">
        <v>125.25</v>
      </c>
      <c r="F27" s="11">
        <v>37.92</v>
      </c>
      <c r="G27" s="11">
        <v>141.98999999999998</v>
      </c>
      <c r="H27" s="11">
        <v>154.97999999999996</v>
      </c>
      <c r="I27" s="11">
        <v>62.79</v>
      </c>
      <c r="J27" s="11">
        <v>137.67999999999998</v>
      </c>
      <c r="K27" s="11">
        <v>379.44000000000005</v>
      </c>
      <c r="L27" s="11">
        <v>740.39</v>
      </c>
      <c r="M27" s="11">
        <v>391.71999999999997</v>
      </c>
      <c r="N27" s="11">
        <v>90.15</v>
      </c>
      <c r="O27" s="11">
        <v>0</v>
      </c>
      <c r="P27" s="11">
        <v>260.40999999999997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31.479999999999997</v>
      </c>
      <c r="W27" s="11">
        <v>0</v>
      </c>
      <c r="X27" s="11">
        <v>92.63000000000001</v>
      </c>
      <c r="Y27" s="12">
        <f t="shared" si="0"/>
        <v>2842.1999999999994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252.75000000000003</v>
      </c>
      <c r="D28" s="11">
        <v>59.510000000000005</v>
      </c>
      <c r="E28" s="11">
        <v>143.84000000000003</v>
      </c>
      <c r="F28" s="11">
        <v>46.92</v>
      </c>
      <c r="G28" s="11">
        <v>140.69999999999999</v>
      </c>
      <c r="H28" s="11">
        <v>258.61</v>
      </c>
      <c r="I28" s="11">
        <v>122.48000000000002</v>
      </c>
      <c r="J28" s="11">
        <v>203.81000000000006</v>
      </c>
      <c r="K28" s="11">
        <v>650.49</v>
      </c>
      <c r="L28" s="11">
        <v>508.47000000000008</v>
      </c>
      <c r="M28" s="11">
        <v>728.42000000000019</v>
      </c>
      <c r="N28" s="11">
        <v>107.31</v>
      </c>
      <c r="O28" s="11">
        <v>24.41</v>
      </c>
      <c r="P28" s="11">
        <v>493.97000000000008</v>
      </c>
      <c r="Q28" s="11">
        <v>7.8</v>
      </c>
      <c r="R28" s="11">
        <v>0</v>
      </c>
      <c r="S28" s="11">
        <v>20.09</v>
      </c>
      <c r="T28" s="11">
        <v>60.129999999999995</v>
      </c>
      <c r="U28" s="11">
        <v>14.43</v>
      </c>
      <c r="V28" s="11">
        <v>0</v>
      </c>
      <c r="W28" s="11">
        <v>0</v>
      </c>
      <c r="X28" s="11">
        <v>168.23000000000002</v>
      </c>
      <c r="Y28" s="12">
        <f t="shared" si="0"/>
        <v>4012.3700000000003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129.82</v>
      </c>
      <c r="D29" s="11">
        <v>84.13</v>
      </c>
      <c r="E29" s="11">
        <v>62.64</v>
      </c>
      <c r="F29" s="11">
        <v>17.28</v>
      </c>
      <c r="G29" s="11">
        <v>106.22999999999999</v>
      </c>
      <c r="H29" s="11">
        <v>187.94000000000003</v>
      </c>
      <c r="I29" s="11">
        <v>72.67</v>
      </c>
      <c r="J29" s="11">
        <v>132.82999999999998</v>
      </c>
      <c r="K29" s="11">
        <v>405.28000000000003</v>
      </c>
      <c r="L29" s="11">
        <v>336.99</v>
      </c>
      <c r="M29" s="11">
        <v>348.42000000000007</v>
      </c>
      <c r="N29" s="11">
        <v>164.22000000000003</v>
      </c>
      <c r="O29" s="11">
        <v>8.77</v>
      </c>
      <c r="P29" s="11">
        <v>213.54</v>
      </c>
      <c r="Q29" s="11">
        <v>17.54</v>
      </c>
      <c r="R29" s="11">
        <v>7.92</v>
      </c>
      <c r="S29" s="11">
        <v>15.2</v>
      </c>
      <c r="T29" s="11">
        <v>12.42</v>
      </c>
      <c r="U29" s="11">
        <v>7.58</v>
      </c>
      <c r="V29" s="11">
        <v>19.380000000000003</v>
      </c>
      <c r="W29" s="11">
        <v>5.97</v>
      </c>
      <c r="X29" s="11">
        <v>175.62</v>
      </c>
      <c r="Y29" s="12">
        <f t="shared" si="0"/>
        <v>2532.3899999999994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13.02</v>
      </c>
      <c r="D30" s="11">
        <v>1.89</v>
      </c>
      <c r="E30" s="11">
        <v>0</v>
      </c>
      <c r="F30" s="11">
        <v>21.979999999999997</v>
      </c>
      <c r="G30" s="11">
        <v>17.009999999999998</v>
      </c>
      <c r="H30" s="11">
        <v>24.26</v>
      </c>
      <c r="I30" s="11">
        <v>14.84</v>
      </c>
      <c r="J30" s="11">
        <v>20.330000000000005</v>
      </c>
      <c r="K30" s="11">
        <v>30.7</v>
      </c>
      <c r="L30" s="11">
        <v>17.32</v>
      </c>
      <c r="M30" s="11">
        <v>17.7</v>
      </c>
      <c r="N30" s="11">
        <v>0</v>
      </c>
      <c r="O30" s="11">
        <v>111.00999999999998</v>
      </c>
      <c r="P30" s="11">
        <v>36.449999999999996</v>
      </c>
      <c r="Q30" s="11">
        <v>0</v>
      </c>
      <c r="R30" s="11">
        <v>6.71</v>
      </c>
      <c r="S30" s="11">
        <v>0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157.04000000000002</v>
      </c>
      <c r="Y30" s="12">
        <f t="shared" si="0"/>
        <v>504.30999999999989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543.9699999999998</v>
      </c>
      <c r="D31" s="11">
        <v>385.18</v>
      </c>
      <c r="E31" s="11">
        <v>336.6</v>
      </c>
      <c r="F31" s="11">
        <v>104.18</v>
      </c>
      <c r="G31" s="11">
        <v>388.29999999999995</v>
      </c>
      <c r="H31" s="11">
        <v>388.4799999999999</v>
      </c>
      <c r="I31" s="11">
        <v>195.53999999999996</v>
      </c>
      <c r="J31" s="11">
        <v>71.209999999999994</v>
      </c>
      <c r="K31" s="11">
        <v>359.80999999999989</v>
      </c>
      <c r="L31" s="11">
        <v>193.32999999999998</v>
      </c>
      <c r="M31" s="11">
        <v>55.42</v>
      </c>
      <c r="N31" s="11">
        <v>16.600000000000001</v>
      </c>
      <c r="O31" s="11">
        <v>0</v>
      </c>
      <c r="P31" s="11">
        <v>2095.4399999999987</v>
      </c>
      <c r="Q31" s="11">
        <v>27.54</v>
      </c>
      <c r="R31" s="11">
        <v>64.28</v>
      </c>
      <c r="S31" s="11">
        <v>25.03</v>
      </c>
      <c r="T31" s="11">
        <v>221.73999999999998</v>
      </c>
      <c r="U31" s="11">
        <v>170.65</v>
      </c>
      <c r="V31" s="11">
        <v>60.83</v>
      </c>
      <c r="W31" s="11">
        <v>0</v>
      </c>
      <c r="X31" s="11">
        <v>176.16</v>
      </c>
      <c r="Y31" s="12">
        <f t="shared" si="0"/>
        <v>5880.2899999999972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369.78000000000003</v>
      </c>
      <c r="D32" s="11">
        <v>158.14999999999998</v>
      </c>
      <c r="E32" s="11">
        <v>134.44000000000003</v>
      </c>
      <c r="F32" s="11">
        <v>109.38000000000002</v>
      </c>
      <c r="G32" s="11">
        <v>475.64</v>
      </c>
      <c r="H32" s="11">
        <v>109.66</v>
      </c>
      <c r="I32" s="11">
        <v>39.299999999999997</v>
      </c>
      <c r="J32" s="11">
        <v>70.790000000000006</v>
      </c>
      <c r="K32" s="11">
        <v>78.73</v>
      </c>
      <c r="L32" s="11">
        <v>31.11</v>
      </c>
      <c r="M32" s="11">
        <v>38.769999999999996</v>
      </c>
      <c r="N32" s="11">
        <v>8.31</v>
      </c>
      <c r="O32" s="11">
        <v>0</v>
      </c>
      <c r="P32" s="11">
        <v>334.72000000000008</v>
      </c>
      <c r="Q32" s="11">
        <v>283.78999999999996</v>
      </c>
      <c r="R32" s="11">
        <v>169.24</v>
      </c>
      <c r="S32" s="11">
        <v>18.649999999999999</v>
      </c>
      <c r="T32" s="11">
        <v>53.379999999999995</v>
      </c>
      <c r="U32" s="11">
        <v>33.210000000000008</v>
      </c>
      <c r="V32" s="11">
        <v>53.39</v>
      </c>
      <c r="W32" s="11">
        <v>42.46</v>
      </c>
      <c r="X32" s="11">
        <v>56.010000000000005</v>
      </c>
      <c r="Y32" s="12">
        <f t="shared" si="0"/>
        <v>2668.91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359.82</v>
      </c>
      <c r="D33" s="11">
        <v>271.74</v>
      </c>
      <c r="E33" s="11">
        <v>237.51000000000005</v>
      </c>
      <c r="F33" s="11">
        <v>255.09</v>
      </c>
      <c r="G33" s="11">
        <v>401.58</v>
      </c>
      <c r="H33" s="11">
        <v>214.07000000000002</v>
      </c>
      <c r="I33" s="11">
        <v>48.69</v>
      </c>
      <c r="J33" s="11">
        <v>29.33</v>
      </c>
      <c r="K33" s="11">
        <v>130.91000000000003</v>
      </c>
      <c r="L33" s="11">
        <v>37.44</v>
      </c>
      <c r="M33" s="11">
        <v>38.28</v>
      </c>
      <c r="N33" s="11">
        <v>0</v>
      </c>
      <c r="O33" s="11">
        <v>0</v>
      </c>
      <c r="P33" s="11">
        <v>364.88</v>
      </c>
      <c r="Q33" s="11">
        <v>133.53</v>
      </c>
      <c r="R33" s="11">
        <v>390.82999999999987</v>
      </c>
      <c r="S33" s="11">
        <v>0</v>
      </c>
      <c r="T33" s="11">
        <v>51.18</v>
      </c>
      <c r="U33" s="11">
        <v>33.979999999999997</v>
      </c>
      <c r="V33" s="11">
        <v>151.74</v>
      </c>
      <c r="W33" s="11">
        <v>28.560000000000002</v>
      </c>
      <c r="X33" s="11">
        <v>136.28</v>
      </c>
      <c r="Y33" s="12">
        <f t="shared" si="0"/>
        <v>3315.4399999999996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87.97999999999999</v>
      </c>
      <c r="D34" s="11">
        <v>29.410000000000004</v>
      </c>
      <c r="E34" s="11">
        <v>37.68</v>
      </c>
      <c r="F34" s="11">
        <v>34.68</v>
      </c>
      <c r="G34" s="11">
        <v>40.230000000000004</v>
      </c>
      <c r="H34" s="11">
        <v>88.199999999999989</v>
      </c>
      <c r="I34" s="11">
        <v>52.660000000000004</v>
      </c>
      <c r="J34" s="11">
        <v>49.79</v>
      </c>
      <c r="K34" s="11">
        <v>96.809999999999988</v>
      </c>
      <c r="L34" s="11">
        <v>94.18</v>
      </c>
      <c r="M34" s="11">
        <v>84.75</v>
      </c>
      <c r="N34" s="11">
        <v>47.610000000000014</v>
      </c>
      <c r="O34" s="11">
        <v>6.28</v>
      </c>
      <c r="P34" s="11">
        <v>88.839999999999989</v>
      </c>
      <c r="Q34" s="11">
        <v>7.55</v>
      </c>
      <c r="R34" s="11">
        <v>26.16</v>
      </c>
      <c r="S34" s="11">
        <v>123.74999999999999</v>
      </c>
      <c r="T34" s="11">
        <v>16.2</v>
      </c>
      <c r="U34" s="11">
        <v>6.4</v>
      </c>
      <c r="V34" s="11">
        <v>34.800000000000004</v>
      </c>
      <c r="W34" s="11">
        <v>5.37</v>
      </c>
      <c r="X34" s="11">
        <v>199.07</v>
      </c>
      <c r="Y34" s="12">
        <f t="shared" si="0"/>
        <v>1258.3999999999999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232.39000000000001</v>
      </c>
      <c r="D35" s="11">
        <v>102.22000000000001</v>
      </c>
      <c r="E35" s="11">
        <v>84.12</v>
      </c>
      <c r="F35" s="11">
        <v>82.63</v>
      </c>
      <c r="G35" s="11">
        <v>151.98000000000002</v>
      </c>
      <c r="H35" s="11">
        <v>87.13</v>
      </c>
      <c r="I35" s="11">
        <v>0</v>
      </c>
      <c r="J35" s="11">
        <v>16.5</v>
      </c>
      <c r="K35" s="11">
        <v>80.75</v>
      </c>
      <c r="L35" s="11">
        <v>0</v>
      </c>
      <c r="M35" s="11">
        <v>58.24</v>
      </c>
      <c r="N35" s="11">
        <v>15.1</v>
      </c>
      <c r="O35" s="11">
        <v>0</v>
      </c>
      <c r="P35" s="11">
        <v>616.12999999999988</v>
      </c>
      <c r="Q35" s="11">
        <v>8.58</v>
      </c>
      <c r="R35" s="11">
        <v>10.83</v>
      </c>
      <c r="S35" s="11">
        <v>0</v>
      </c>
      <c r="T35" s="11">
        <v>985.08</v>
      </c>
      <c r="U35" s="11">
        <v>440.21000000000004</v>
      </c>
      <c r="V35" s="11">
        <v>8.57</v>
      </c>
      <c r="W35" s="11">
        <v>25.72</v>
      </c>
      <c r="X35" s="11">
        <v>113.91000000000001</v>
      </c>
      <c r="Y35" s="12">
        <f t="shared" si="0"/>
        <v>3120.0899999999997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125.08000000000001</v>
      </c>
      <c r="D36" s="11">
        <v>139.56</v>
      </c>
      <c r="E36" s="11">
        <v>43.68</v>
      </c>
      <c r="F36" s="11">
        <v>29.610000000000003</v>
      </c>
      <c r="G36" s="11">
        <v>157.75</v>
      </c>
      <c r="H36" s="11">
        <v>92.86</v>
      </c>
      <c r="I36" s="11">
        <v>14.59</v>
      </c>
      <c r="J36" s="11">
        <v>51.370000000000005</v>
      </c>
      <c r="K36" s="11">
        <v>56.539999999999992</v>
      </c>
      <c r="L36" s="11">
        <v>35.17</v>
      </c>
      <c r="M36" s="11">
        <v>41.81</v>
      </c>
      <c r="N36" s="11">
        <v>11.66</v>
      </c>
      <c r="O36" s="11">
        <v>0</v>
      </c>
      <c r="P36" s="11">
        <v>462.93000000000012</v>
      </c>
      <c r="Q36" s="11">
        <v>0</v>
      </c>
      <c r="R36" s="11">
        <v>28.240000000000002</v>
      </c>
      <c r="S36" s="11">
        <v>0</v>
      </c>
      <c r="T36" s="11">
        <v>494.04000000000008</v>
      </c>
      <c r="U36" s="11">
        <v>583.45000000000016</v>
      </c>
      <c r="V36" s="11">
        <v>5.99</v>
      </c>
      <c r="W36" s="11">
        <v>0</v>
      </c>
      <c r="X36" s="11">
        <v>34.660000000000004</v>
      </c>
      <c r="Y36" s="12">
        <f t="shared" si="0"/>
        <v>2408.9900000000002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211.13999999999996</v>
      </c>
      <c r="D37" s="11">
        <v>85.22</v>
      </c>
      <c r="E37" s="11">
        <v>131.19</v>
      </c>
      <c r="F37" s="11">
        <v>172.2</v>
      </c>
      <c r="G37" s="11">
        <v>150.25000000000003</v>
      </c>
      <c r="H37" s="11">
        <v>121.43</v>
      </c>
      <c r="I37" s="11">
        <v>18.420000000000002</v>
      </c>
      <c r="J37" s="11">
        <v>59.449999999999996</v>
      </c>
      <c r="K37" s="11">
        <v>122.24000000000001</v>
      </c>
      <c r="L37" s="11">
        <v>33.659999999999997</v>
      </c>
      <c r="M37" s="11">
        <v>17.79</v>
      </c>
      <c r="N37" s="11">
        <v>0</v>
      </c>
      <c r="O37" s="11">
        <v>0</v>
      </c>
      <c r="P37" s="11">
        <v>371.7</v>
      </c>
      <c r="Q37" s="11">
        <v>61.22</v>
      </c>
      <c r="R37" s="11">
        <v>124.72999999999999</v>
      </c>
      <c r="S37" s="11">
        <v>9.8000000000000007</v>
      </c>
      <c r="T37" s="11">
        <v>29.3</v>
      </c>
      <c r="U37" s="11">
        <v>32.26</v>
      </c>
      <c r="V37" s="11">
        <v>907.62</v>
      </c>
      <c r="W37" s="11">
        <v>45.899999999999991</v>
      </c>
      <c r="X37" s="11">
        <v>139.51</v>
      </c>
      <c r="Y37" s="12">
        <f t="shared" si="0"/>
        <v>2845.0299999999997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166.84000000000006</v>
      </c>
      <c r="D38" s="11">
        <v>35.03</v>
      </c>
      <c r="E38" s="11">
        <v>63.639999999999993</v>
      </c>
      <c r="F38" s="11">
        <v>82.079999999999984</v>
      </c>
      <c r="G38" s="11">
        <v>101.87</v>
      </c>
      <c r="H38" s="11">
        <v>70.63</v>
      </c>
      <c r="I38" s="11">
        <v>12.45</v>
      </c>
      <c r="J38" s="11">
        <v>17.82</v>
      </c>
      <c r="K38" s="11">
        <v>34.839999999999996</v>
      </c>
      <c r="L38" s="11">
        <v>17.86</v>
      </c>
      <c r="M38" s="11">
        <v>15.07</v>
      </c>
      <c r="N38" s="11">
        <v>15.690000000000001</v>
      </c>
      <c r="O38" s="11">
        <v>0</v>
      </c>
      <c r="P38" s="11">
        <v>91.569999999999979</v>
      </c>
      <c r="Q38" s="11">
        <v>61.52</v>
      </c>
      <c r="R38" s="11">
        <v>50.55</v>
      </c>
      <c r="S38" s="11">
        <v>0</v>
      </c>
      <c r="T38" s="11">
        <v>33.870000000000005</v>
      </c>
      <c r="U38" s="11">
        <v>27.380000000000003</v>
      </c>
      <c r="V38" s="11">
        <v>42.690000000000005</v>
      </c>
      <c r="W38" s="11">
        <v>124.11999999999999</v>
      </c>
      <c r="X38" s="11">
        <v>51.29</v>
      </c>
      <c r="Y38" s="12">
        <f t="shared" si="0"/>
        <v>1116.8100000000002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24.05</v>
      </c>
      <c r="D39" s="11">
        <v>0</v>
      </c>
      <c r="E39" s="11">
        <v>15.21</v>
      </c>
      <c r="F39" s="11">
        <v>0</v>
      </c>
      <c r="G39" s="11">
        <v>32.590000000000003</v>
      </c>
      <c r="H39" s="11">
        <v>27.759999999999998</v>
      </c>
      <c r="I39" s="11">
        <v>6.83</v>
      </c>
      <c r="J39" s="11">
        <v>12.18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69.97999999999999</v>
      </c>
      <c r="Q39" s="11">
        <v>6.74</v>
      </c>
      <c r="R39" s="11">
        <v>11.31</v>
      </c>
      <c r="S39" s="11">
        <v>16</v>
      </c>
      <c r="T39" s="11">
        <v>0</v>
      </c>
      <c r="U39" s="11">
        <v>0</v>
      </c>
      <c r="V39" s="11">
        <v>0</v>
      </c>
      <c r="W39" s="11">
        <v>0</v>
      </c>
      <c r="X39" s="11">
        <v>21.09</v>
      </c>
      <c r="Y39" s="12">
        <f t="shared" si="0"/>
        <v>243.74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6213.05</v>
      </c>
      <c r="D40" s="15">
        <f t="shared" si="1"/>
        <v>2815</v>
      </c>
      <c r="E40" s="15">
        <f t="shared" si="1"/>
        <v>3046.9300000000003</v>
      </c>
      <c r="F40" s="15">
        <f t="shared" si="1"/>
        <v>2367.1200000000003</v>
      </c>
      <c r="G40" s="15">
        <f t="shared" si="1"/>
        <v>5551.5199999999995</v>
      </c>
      <c r="H40" s="15">
        <f t="shared" si="1"/>
        <v>4061.9300000000007</v>
      </c>
      <c r="I40" s="15">
        <f t="shared" si="1"/>
        <v>1411.38</v>
      </c>
      <c r="J40" s="15">
        <f t="shared" si="1"/>
        <v>1811.84</v>
      </c>
      <c r="K40" s="15">
        <f t="shared" si="1"/>
        <v>4925.87</v>
      </c>
      <c r="L40" s="15">
        <f t="shared" si="1"/>
        <v>3467.39</v>
      </c>
      <c r="M40" s="15">
        <f t="shared" si="1"/>
        <v>3183.17</v>
      </c>
      <c r="N40" s="15">
        <f t="shared" si="1"/>
        <v>690.16000000000008</v>
      </c>
      <c r="O40" s="15">
        <f t="shared" si="1"/>
        <v>213.25999999999996</v>
      </c>
      <c r="P40" s="15">
        <f t="shared" si="1"/>
        <v>8908.5499999999993</v>
      </c>
      <c r="Q40" s="15">
        <f t="shared" si="1"/>
        <v>966.2299999999999</v>
      </c>
      <c r="R40" s="15">
        <f t="shared" si="1"/>
        <v>1385.5599999999997</v>
      </c>
      <c r="S40" s="15">
        <f t="shared" si="1"/>
        <v>326.37</v>
      </c>
      <c r="T40" s="15">
        <f t="shared" si="1"/>
        <v>2539.4299999999998</v>
      </c>
      <c r="U40" s="15">
        <f t="shared" si="1"/>
        <v>1531.5400000000002</v>
      </c>
      <c r="V40" s="15">
        <f t="shared" si="1"/>
        <v>1599.77</v>
      </c>
      <c r="W40" s="15">
        <f t="shared" si="1"/>
        <v>319.33</v>
      </c>
      <c r="X40" s="15">
        <f t="shared" si="1"/>
        <v>2777.1900000000005</v>
      </c>
      <c r="Y40" s="16">
        <f t="shared" si="1"/>
        <v>60112.589999999989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120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596.83999999999992</v>
      </c>
      <c r="D18" s="11">
        <v>70.88</v>
      </c>
      <c r="E18" s="11">
        <v>146.66</v>
      </c>
      <c r="F18" s="11">
        <v>35.69</v>
      </c>
      <c r="G18" s="11">
        <v>328.97</v>
      </c>
      <c r="H18" s="11">
        <v>43.2</v>
      </c>
      <c r="I18" s="11">
        <v>41.269999999999996</v>
      </c>
      <c r="J18" s="11">
        <v>22.22</v>
      </c>
      <c r="K18" s="11">
        <v>75.220000000000013</v>
      </c>
      <c r="L18" s="11">
        <v>66.010000000000005</v>
      </c>
      <c r="M18" s="11">
        <v>30.54</v>
      </c>
      <c r="N18" s="11">
        <v>3.92</v>
      </c>
      <c r="O18" s="11">
        <v>0</v>
      </c>
      <c r="P18" s="11">
        <v>239.53</v>
      </c>
      <c r="Q18" s="11">
        <v>82.809999999999988</v>
      </c>
      <c r="R18" s="11">
        <v>56.059999999999995</v>
      </c>
      <c r="S18" s="11">
        <v>0</v>
      </c>
      <c r="T18" s="11">
        <v>40.380000000000003</v>
      </c>
      <c r="U18" s="11">
        <v>13.68</v>
      </c>
      <c r="V18" s="11">
        <v>37.07</v>
      </c>
      <c r="W18" s="11">
        <v>7.4</v>
      </c>
      <c r="X18" s="11">
        <v>107.25</v>
      </c>
      <c r="Y18" s="12">
        <f t="shared" ref="Y18:Y39" si="0">SUM(C18:X18)</f>
        <v>2045.6000000000001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105.53</v>
      </c>
      <c r="D19" s="11">
        <v>122.91</v>
      </c>
      <c r="E19" s="11">
        <v>87.070000000000007</v>
      </c>
      <c r="F19" s="11">
        <v>55.65</v>
      </c>
      <c r="G19" s="11">
        <v>112.91</v>
      </c>
      <c r="H19" s="11">
        <v>48.620000000000005</v>
      </c>
      <c r="I19" s="11">
        <v>17.52</v>
      </c>
      <c r="J19" s="11">
        <v>26.849999999999998</v>
      </c>
      <c r="K19" s="11">
        <v>52.800000000000004</v>
      </c>
      <c r="L19" s="11">
        <v>42.800000000000004</v>
      </c>
      <c r="M19" s="11">
        <v>35.76</v>
      </c>
      <c r="N19" s="11">
        <v>0</v>
      </c>
      <c r="O19" s="11">
        <v>0</v>
      </c>
      <c r="P19" s="11">
        <v>159.74999999999997</v>
      </c>
      <c r="Q19" s="11">
        <v>8.61</v>
      </c>
      <c r="R19" s="11">
        <v>54.31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52.010000000000005</v>
      </c>
      <c r="Y19" s="12">
        <f t="shared" si="0"/>
        <v>1014.3399999999999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254.95999999999998</v>
      </c>
      <c r="D20" s="11">
        <v>109.41000000000001</v>
      </c>
      <c r="E20" s="11">
        <v>215.73000000000002</v>
      </c>
      <c r="F20" s="11">
        <v>64.569999999999993</v>
      </c>
      <c r="G20" s="11">
        <v>222.77000000000004</v>
      </c>
      <c r="H20" s="11">
        <v>116.98</v>
      </c>
      <c r="I20" s="11">
        <v>0</v>
      </c>
      <c r="J20" s="11">
        <v>4.46</v>
      </c>
      <c r="K20" s="11">
        <v>54.58</v>
      </c>
      <c r="L20" s="11">
        <v>57.88</v>
      </c>
      <c r="M20" s="11">
        <v>21.380000000000003</v>
      </c>
      <c r="N20" s="11">
        <v>0</v>
      </c>
      <c r="O20" s="11">
        <v>0</v>
      </c>
      <c r="P20" s="11">
        <v>220.48999999999998</v>
      </c>
      <c r="Q20" s="11">
        <v>61.370000000000005</v>
      </c>
      <c r="R20" s="11">
        <v>54.769999999999996</v>
      </c>
      <c r="S20" s="11">
        <v>0</v>
      </c>
      <c r="T20" s="11">
        <v>10.18</v>
      </c>
      <c r="U20" s="11">
        <v>37.839999999999996</v>
      </c>
      <c r="V20" s="11">
        <v>7.31</v>
      </c>
      <c r="W20" s="11">
        <v>0</v>
      </c>
      <c r="X20" s="11">
        <v>57.639999999999993</v>
      </c>
      <c r="Y20" s="12">
        <f t="shared" si="0"/>
        <v>1572.3200000000004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224.80000000000004</v>
      </c>
      <c r="D21" s="11">
        <v>93.820000000000022</v>
      </c>
      <c r="E21" s="11">
        <v>71.849999999999994</v>
      </c>
      <c r="F21" s="11">
        <v>198.35999999999996</v>
      </c>
      <c r="G21" s="11">
        <v>213.74999999999997</v>
      </c>
      <c r="H21" s="11">
        <v>126.68</v>
      </c>
      <c r="I21" s="11">
        <v>32.909999999999997</v>
      </c>
      <c r="J21" s="11">
        <v>35.369999999999997</v>
      </c>
      <c r="K21" s="11">
        <v>109.74000000000002</v>
      </c>
      <c r="L21" s="11">
        <v>24.25</v>
      </c>
      <c r="M21" s="11">
        <v>43.6</v>
      </c>
      <c r="N21" s="11">
        <v>0</v>
      </c>
      <c r="O21" s="11">
        <v>9.18</v>
      </c>
      <c r="P21" s="11">
        <v>310.13000000000011</v>
      </c>
      <c r="Q21" s="11">
        <v>7.4</v>
      </c>
      <c r="R21" s="11">
        <v>30.169999999999995</v>
      </c>
      <c r="S21" s="11">
        <v>0</v>
      </c>
      <c r="T21" s="11">
        <v>60.440000000000005</v>
      </c>
      <c r="U21" s="11">
        <v>9.83</v>
      </c>
      <c r="V21" s="11">
        <v>47.54</v>
      </c>
      <c r="W21" s="11">
        <v>2.67</v>
      </c>
      <c r="X21" s="11">
        <v>62.08</v>
      </c>
      <c r="Y21" s="12">
        <f t="shared" si="0"/>
        <v>1714.5700000000002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246.9</v>
      </c>
      <c r="D22" s="11">
        <v>89.93</v>
      </c>
      <c r="E22" s="11">
        <v>128.29000000000002</v>
      </c>
      <c r="F22" s="11">
        <v>80.680000000000007</v>
      </c>
      <c r="G22" s="11">
        <v>223.72000000000006</v>
      </c>
      <c r="H22" s="11">
        <v>62.69</v>
      </c>
      <c r="I22" s="11">
        <v>21.509999999999998</v>
      </c>
      <c r="J22" s="11">
        <v>7.9399999999999995</v>
      </c>
      <c r="K22" s="11">
        <v>22.14</v>
      </c>
      <c r="L22" s="11">
        <v>42.230000000000004</v>
      </c>
      <c r="M22" s="11">
        <v>51.24</v>
      </c>
      <c r="N22" s="11">
        <v>54.080000000000005</v>
      </c>
      <c r="O22" s="11">
        <v>0</v>
      </c>
      <c r="P22" s="11">
        <v>150.28000000000003</v>
      </c>
      <c r="Q22" s="11">
        <v>48.58</v>
      </c>
      <c r="R22" s="11">
        <v>9.92</v>
      </c>
      <c r="S22" s="11">
        <v>0</v>
      </c>
      <c r="T22" s="11">
        <v>13.25</v>
      </c>
      <c r="U22" s="11">
        <v>21.71</v>
      </c>
      <c r="V22" s="11">
        <v>0</v>
      </c>
      <c r="W22" s="11">
        <v>0</v>
      </c>
      <c r="X22" s="11">
        <v>95.07</v>
      </c>
      <c r="Y22" s="12">
        <f t="shared" si="0"/>
        <v>1370.16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369.96999999999991</v>
      </c>
      <c r="D23" s="11">
        <v>88.37</v>
      </c>
      <c r="E23" s="11">
        <v>27.150000000000002</v>
      </c>
      <c r="F23" s="11">
        <v>133.73999999999998</v>
      </c>
      <c r="G23" s="11">
        <v>211.71</v>
      </c>
      <c r="H23" s="11">
        <v>276.82000000000005</v>
      </c>
      <c r="I23" s="11">
        <v>29.769999999999996</v>
      </c>
      <c r="J23" s="11">
        <v>105.69999999999999</v>
      </c>
      <c r="K23" s="11">
        <v>192.56</v>
      </c>
      <c r="L23" s="11">
        <v>102.75999999999999</v>
      </c>
      <c r="M23" s="11">
        <v>91.22999999999999</v>
      </c>
      <c r="N23" s="11">
        <v>8.48</v>
      </c>
      <c r="O23" s="11">
        <v>0</v>
      </c>
      <c r="P23" s="11">
        <v>364.54</v>
      </c>
      <c r="Q23" s="11">
        <v>29.71</v>
      </c>
      <c r="R23" s="11">
        <v>31.049999999999997</v>
      </c>
      <c r="S23" s="11">
        <v>12.93</v>
      </c>
      <c r="T23" s="11">
        <v>8.48</v>
      </c>
      <c r="U23" s="11">
        <v>0</v>
      </c>
      <c r="V23" s="11">
        <v>21.18</v>
      </c>
      <c r="W23" s="11">
        <v>0</v>
      </c>
      <c r="X23" s="11">
        <v>65.649999999999991</v>
      </c>
      <c r="Y23" s="12">
        <f t="shared" si="0"/>
        <v>2171.7999999999997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162.1</v>
      </c>
      <c r="D24" s="11">
        <v>48.05</v>
      </c>
      <c r="E24" s="11">
        <v>56.76</v>
      </c>
      <c r="F24" s="11">
        <v>47.629999999999995</v>
      </c>
      <c r="G24" s="11">
        <v>127.10999999999999</v>
      </c>
      <c r="H24" s="11">
        <v>140.57999999999998</v>
      </c>
      <c r="I24" s="11">
        <v>153.6</v>
      </c>
      <c r="J24" s="11">
        <v>80.55</v>
      </c>
      <c r="K24" s="11">
        <v>189.27</v>
      </c>
      <c r="L24" s="11">
        <v>42.97999999999999</v>
      </c>
      <c r="M24" s="11">
        <v>66.84</v>
      </c>
      <c r="N24" s="11">
        <v>27.34</v>
      </c>
      <c r="O24" s="11">
        <v>0</v>
      </c>
      <c r="P24" s="11">
        <v>315.56</v>
      </c>
      <c r="Q24" s="11">
        <v>29.34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0</v>
      </c>
      <c r="X24" s="11">
        <v>61.399999999999991</v>
      </c>
      <c r="Y24" s="12">
        <f t="shared" si="0"/>
        <v>1629.3199999999997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141.88999999999999</v>
      </c>
      <c r="D25" s="11">
        <v>8.1199999999999992</v>
      </c>
      <c r="E25" s="11">
        <v>47</v>
      </c>
      <c r="F25" s="11">
        <v>24.009999999999998</v>
      </c>
      <c r="G25" s="11">
        <v>119.47999999999999</v>
      </c>
      <c r="H25" s="11">
        <v>303.02000000000004</v>
      </c>
      <c r="I25" s="11">
        <v>70.75</v>
      </c>
      <c r="J25" s="11">
        <v>181.72000000000003</v>
      </c>
      <c r="K25" s="11">
        <v>200.01999999999995</v>
      </c>
      <c r="L25" s="11">
        <v>240.7</v>
      </c>
      <c r="M25" s="11">
        <v>199.83</v>
      </c>
      <c r="N25" s="11">
        <v>51.19</v>
      </c>
      <c r="O25" s="11">
        <v>11.53</v>
      </c>
      <c r="P25" s="11">
        <v>160.55000000000001</v>
      </c>
      <c r="Q25" s="11">
        <v>0</v>
      </c>
      <c r="R25" s="11">
        <v>8.36</v>
      </c>
      <c r="S25" s="11">
        <v>0</v>
      </c>
      <c r="T25" s="11">
        <v>64.17</v>
      </c>
      <c r="U25" s="11">
        <v>7.14</v>
      </c>
      <c r="V25" s="11">
        <v>13.43</v>
      </c>
      <c r="W25" s="11">
        <v>9.17</v>
      </c>
      <c r="X25" s="11">
        <v>163.18</v>
      </c>
      <c r="Y25" s="12">
        <f t="shared" si="0"/>
        <v>2025.2600000000002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203.12999999999997</v>
      </c>
      <c r="D26" s="11">
        <v>82.85</v>
      </c>
      <c r="E26" s="11">
        <v>48.48</v>
      </c>
      <c r="F26" s="11">
        <v>55.03</v>
      </c>
      <c r="G26" s="11">
        <v>184.04</v>
      </c>
      <c r="H26" s="11">
        <v>247.25000000000003</v>
      </c>
      <c r="I26" s="11">
        <v>110.57000000000001</v>
      </c>
      <c r="J26" s="11">
        <v>120.11999999999998</v>
      </c>
      <c r="K26" s="11">
        <v>579.44999999999993</v>
      </c>
      <c r="L26" s="11">
        <v>316.64999999999998</v>
      </c>
      <c r="M26" s="11">
        <v>294.66999999999996</v>
      </c>
      <c r="N26" s="11">
        <v>8.82</v>
      </c>
      <c r="O26" s="11">
        <v>10.78</v>
      </c>
      <c r="P26" s="11">
        <v>245.53999999999996</v>
      </c>
      <c r="Q26" s="11">
        <v>12.35</v>
      </c>
      <c r="R26" s="11">
        <v>0</v>
      </c>
      <c r="S26" s="11">
        <v>0</v>
      </c>
      <c r="T26" s="11">
        <v>26.71</v>
      </c>
      <c r="U26" s="11">
        <v>0</v>
      </c>
      <c r="V26" s="11">
        <v>29.8</v>
      </c>
      <c r="W26" s="11">
        <v>0</v>
      </c>
      <c r="X26" s="11">
        <v>184.88999999999996</v>
      </c>
      <c r="Y26" s="12">
        <f t="shared" si="0"/>
        <v>2761.1300000000006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43.7</v>
      </c>
      <c r="D27" s="11">
        <v>19.73</v>
      </c>
      <c r="E27" s="11">
        <v>63.129999999999995</v>
      </c>
      <c r="F27" s="11">
        <v>37.92</v>
      </c>
      <c r="G27" s="11">
        <v>100.35</v>
      </c>
      <c r="H27" s="11">
        <v>98.389999999999986</v>
      </c>
      <c r="I27" s="11">
        <v>45.52</v>
      </c>
      <c r="J27" s="11">
        <v>90.28</v>
      </c>
      <c r="K27" s="11">
        <v>228.65</v>
      </c>
      <c r="L27" s="11">
        <v>344.87</v>
      </c>
      <c r="M27" s="11">
        <v>222.17999999999998</v>
      </c>
      <c r="N27" s="11">
        <v>50.91</v>
      </c>
      <c r="O27" s="11">
        <v>0</v>
      </c>
      <c r="P27" s="11">
        <v>169.61</v>
      </c>
      <c r="Q27" s="11">
        <v>0</v>
      </c>
      <c r="R27" s="11">
        <v>0</v>
      </c>
      <c r="S27" s="11">
        <v>55.37</v>
      </c>
      <c r="T27" s="11">
        <v>54.599999999999994</v>
      </c>
      <c r="U27" s="11">
        <v>0</v>
      </c>
      <c r="V27" s="11">
        <v>24.439999999999998</v>
      </c>
      <c r="W27" s="11">
        <v>0</v>
      </c>
      <c r="X27" s="11">
        <v>57.84</v>
      </c>
      <c r="Y27" s="12">
        <f t="shared" si="0"/>
        <v>1707.49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172.42000000000002</v>
      </c>
      <c r="D28" s="11">
        <v>0</v>
      </c>
      <c r="E28" s="11">
        <v>76.650000000000006</v>
      </c>
      <c r="F28" s="11">
        <v>26.81</v>
      </c>
      <c r="G28" s="11">
        <v>131.05000000000001</v>
      </c>
      <c r="H28" s="11">
        <v>198.44</v>
      </c>
      <c r="I28" s="11">
        <v>81.240000000000009</v>
      </c>
      <c r="J28" s="11">
        <v>129.69999999999999</v>
      </c>
      <c r="K28" s="11">
        <v>358.16</v>
      </c>
      <c r="L28" s="11">
        <v>214.98000000000005</v>
      </c>
      <c r="M28" s="11">
        <v>385.23000000000008</v>
      </c>
      <c r="N28" s="11">
        <v>65.23</v>
      </c>
      <c r="O28" s="11">
        <v>10.1</v>
      </c>
      <c r="P28" s="11">
        <v>309.34000000000003</v>
      </c>
      <c r="Q28" s="11">
        <v>7.8</v>
      </c>
      <c r="R28" s="11">
        <v>0</v>
      </c>
      <c r="S28" s="11">
        <v>20.09</v>
      </c>
      <c r="T28" s="11">
        <v>60.129999999999995</v>
      </c>
      <c r="U28" s="11">
        <v>0</v>
      </c>
      <c r="V28" s="11">
        <v>0</v>
      </c>
      <c r="W28" s="11">
        <v>0</v>
      </c>
      <c r="X28" s="11">
        <v>133.35</v>
      </c>
      <c r="Y28" s="12">
        <f t="shared" si="0"/>
        <v>2380.7200000000003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107.23</v>
      </c>
      <c r="D29" s="11">
        <v>50.26</v>
      </c>
      <c r="E29" s="11">
        <v>62.64</v>
      </c>
      <c r="F29" s="11">
        <v>17.28</v>
      </c>
      <c r="G29" s="11">
        <v>99.139999999999986</v>
      </c>
      <c r="H29" s="11">
        <v>131.61999999999998</v>
      </c>
      <c r="I29" s="11">
        <v>57.569999999999993</v>
      </c>
      <c r="J29" s="11">
        <v>118.81</v>
      </c>
      <c r="K29" s="11">
        <v>243.42000000000004</v>
      </c>
      <c r="L29" s="11">
        <v>182.63000000000005</v>
      </c>
      <c r="M29" s="11">
        <v>228.59999999999997</v>
      </c>
      <c r="N29" s="11">
        <v>85.04</v>
      </c>
      <c r="O29" s="11">
        <v>8.77</v>
      </c>
      <c r="P29" s="11">
        <v>154.04</v>
      </c>
      <c r="Q29" s="11">
        <v>17.54</v>
      </c>
      <c r="R29" s="11">
        <v>0</v>
      </c>
      <c r="S29" s="11">
        <v>15.2</v>
      </c>
      <c r="T29" s="11">
        <v>12.42</v>
      </c>
      <c r="U29" s="11">
        <v>7.58</v>
      </c>
      <c r="V29" s="11">
        <v>19.380000000000003</v>
      </c>
      <c r="W29" s="11">
        <v>5.97</v>
      </c>
      <c r="X29" s="11">
        <v>131.72999999999999</v>
      </c>
      <c r="Y29" s="12">
        <f t="shared" si="0"/>
        <v>1756.8700000000001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13.02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12.190000000000001</v>
      </c>
      <c r="I30" s="11">
        <v>10.68</v>
      </c>
      <c r="J30" s="11">
        <v>20.330000000000005</v>
      </c>
      <c r="K30" s="11">
        <v>22.8</v>
      </c>
      <c r="L30" s="11">
        <v>15.15</v>
      </c>
      <c r="M30" s="11">
        <v>9.9499999999999993</v>
      </c>
      <c r="N30" s="11">
        <v>0</v>
      </c>
      <c r="O30" s="11">
        <v>60.43</v>
      </c>
      <c r="P30" s="11">
        <v>22.44</v>
      </c>
      <c r="Q30" s="11">
        <v>0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106.44000000000001</v>
      </c>
      <c r="Y30" s="12">
        <f t="shared" si="0"/>
        <v>336.6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356.34</v>
      </c>
      <c r="D31" s="11">
        <v>255.48</v>
      </c>
      <c r="E31" s="11">
        <v>267.31</v>
      </c>
      <c r="F31" s="11">
        <v>45.320000000000007</v>
      </c>
      <c r="G31" s="11">
        <v>266.94</v>
      </c>
      <c r="H31" s="11">
        <v>203.82999999999998</v>
      </c>
      <c r="I31" s="11">
        <v>110.39</v>
      </c>
      <c r="J31" s="11">
        <v>71.209999999999994</v>
      </c>
      <c r="K31" s="11">
        <v>235.23</v>
      </c>
      <c r="L31" s="11">
        <v>153.03</v>
      </c>
      <c r="M31" s="11">
        <v>40.020000000000003</v>
      </c>
      <c r="N31" s="11">
        <v>0</v>
      </c>
      <c r="O31" s="11">
        <v>0</v>
      </c>
      <c r="P31" s="11">
        <v>1258.9899999999996</v>
      </c>
      <c r="Q31" s="11">
        <v>27.54</v>
      </c>
      <c r="R31" s="11">
        <v>53.920000000000009</v>
      </c>
      <c r="S31" s="11">
        <v>25.03</v>
      </c>
      <c r="T31" s="11">
        <v>156.42999999999998</v>
      </c>
      <c r="U31" s="11">
        <v>109.03</v>
      </c>
      <c r="V31" s="11">
        <v>21.34</v>
      </c>
      <c r="W31" s="11">
        <v>0</v>
      </c>
      <c r="X31" s="11">
        <v>104.14999999999999</v>
      </c>
      <c r="Y31" s="12">
        <f t="shared" si="0"/>
        <v>3761.5299999999997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273.95</v>
      </c>
      <c r="D32" s="11">
        <v>101.25</v>
      </c>
      <c r="E32" s="11">
        <v>76.31</v>
      </c>
      <c r="F32" s="11">
        <v>80.200000000000017</v>
      </c>
      <c r="G32" s="11">
        <v>254.98999999999998</v>
      </c>
      <c r="H32" s="11">
        <v>87.569999999999979</v>
      </c>
      <c r="I32" s="11">
        <v>9.19</v>
      </c>
      <c r="J32" s="11">
        <v>70.790000000000006</v>
      </c>
      <c r="K32" s="11">
        <v>60.480000000000004</v>
      </c>
      <c r="L32" s="11">
        <v>24.13</v>
      </c>
      <c r="M32" s="11">
        <v>38.769999999999996</v>
      </c>
      <c r="N32" s="11">
        <v>0</v>
      </c>
      <c r="O32" s="11">
        <v>0</v>
      </c>
      <c r="P32" s="11">
        <v>270.04999999999995</v>
      </c>
      <c r="Q32" s="11">
        <v>218.42000000000004</v>
      </c>
      <c r="R32" s="11">
        <v>82.24</v>
      </c>
      <c r="S32" s="11">
        <v>12.16</v>
      </c>
      <c r="T32" s="11">
        <v>45.53</v>
      </c>
      <c r="U32" s="11">
        <v>9.99</v>
      </c>
      <c r="V32" s="11">
        <v>44.2</v>
      </c>
      <c r="W32" s="11">
        <v>23.3</v>
      </c>
      <c r="X32" s="11">
        <v>22.14</v>
      </c>
      <c r="Y32" s="12">
        <f t="shared" si="0"/>
        <v>1805.6600000000003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256.8</v>
      </c>
      <c r="D33" s="11">
        <v>143.5</v>
      </c>
      <c r="E33" s="11">
        <v>166.47000000000003</v>
      </c>
      <c r="F33" s="11">
        <v>187.79</v>
      </c>
      <c r="G33" s="11">
        <v>249.12000000000003</v>
      </c>
      <c r="H33" s="11">
        <v>160.09</v>
      </c>
      <c r="I33" s="11">
        <v>48.69</v>
      </c>
      <c r="J33" s="11">
        <v>19.93</v>
      </c>
      <c r="K33" s="11">
        <v>98.53</v>
      </c>
      <c r="L33" s="11">
        <v>37.44</v>
      </c>
      <c r="M33" s="11">
        <v>38.28</v>
      </c>
      <c r="N33" s="11">
        <v>0</v>
      </c>
      <c r="O33" s="11">
        <v>0</v>
      </c>
      <c r="P33" s="11">
        <v>259.36</v>
      </c>
      <c r="Q33" s="11">
        <v>83.539999999999992</v>
      </c>
      <c r="R33" s="11">
        <v>243.43000000000006</v>
      </c>
      <c r="S33" s="11">
        <v>0</v>
      </c>
      <c r="T33" s="11">
        <v>33.82</v>
      </c>
      <c r="U33" s="11">
        <v>22.97</v>
      </c>
      <c r="V33" s="11">
        <v>95.36</v>
      </c>
      <c r="W33" s="11">
        <v>28.560000000000002</v>
      </c>
      <c r="X33" s="11">
        <v>80.72</v>
      </c>
      <c r="Y33" s="12">
        <f t="shared" si="0"/>
        <v>2254.3999999999996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74.02</v>
      </c>
      <c r="D34" s="11">
        <v>23.580000000000002</v>
      </c>
      <c r="E34" s="11">
        <v>13.079999999999998</v>
      </c>
      <c r="F34" s="11">
        <v>34.68</v>
      </c>
      <c r="G34" s="11">
        <v>24.86</v>
      </c>
      <c r="H34" s="11">
        <v>45.540000000000006</v>
      </c>
      <c r="I34" s="11">
        <v>36.42</v>
      </c>
      <c r="J34" s="11">
        <v>33.43</v>
      </c>
      <c r="K34" s="11">
        <v>71.600000000000009</v>
      </c>
      <c r="L34" s="11">
        <v>70.099999999999994</v>
      </c>
      <c r="M34" s="11">
        <v>44.190000000000005</v>
      </c>
      <c r="N34" s="11">
        <v>27.620000000000005</v>
      </c>
      <c r="O34" s="11">
        <v>0</v>
      </c>
      <c r="P34" s="11">
        <v>64.539999999999992</v>
      </c>
      <c r="Q34" s="11">
        <v>7.55</v>
      </c>
      <c r="R34" s="11">
        <v>19.880000000000003</v>
      </c>
      <c r="S34" s="11">
        <v>79.039999999999992</v>
      </c>
      <c r="T34" s="11">
        <v>16.2</v>
      </c>
      <c r="U34" s="11">
        <v>6.4</v>
      </c>
      <c r="V34" s="11">
        <v>22.610000000000003</v>
      </c>
      <c r="W34" s="11">
        <v>5.37</v>
      </c>
      <c r="X34" s="11">
        <v>125.83</v>
      </c>
      <c r="Y34" s="12">
        <f t="shared" si="0"/>
        <v>846.54000000000008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160.41</v>
      </c>
      <c r="D35" s="11">
        <v>42.62</v>
      </c>
      <c r="E35" s="11">
        <v>51.7</v>
      </c>
      <c r="F35" s="11">
        <v>68.209999999999994</v>
      </c>
      <c r="G35" s="11">
        <v>116.53000000000002</v>
      </c>
      <c r="H35" s="11">
        <v>60.3</v>
      </c>
      <c r="I35" s="11">
        <v>0</v>
      </c>
      <c r="J35" s="11">
        <v>0</v>
      </c>
      <c r="K35" s="11">
        <v>53.08</v>
      </c>
      <c r="L35" s="11">
        <v>0</v>
      </c>
      <c r="M35" s="11">
        <v>58.24</v>
      </c>
      <c r="N35" s="11">
        <v>15.1</v>
      </c>
      <c r="O35" s="11">
        <v>0</v>
      </c>
      <c r="P35" s="11">
        <v>469.46000000000004</v>
      </c>
      <c r="Q35" s="11">
        <v>0</v>
      </c>
      <c r="R35" s="11">
        <v>10.83</v>
      </c>
      <c r="S35" s="11">
        <v>0</v>
      </c>
      <c r="T35" s="11">
        <v>619.01</v>
      </c>
      <c r="U35" s="11">
        <v>255.87000000000003</v>
      </c>
      <c r="V35" s="11">
        <v>0</v>
      </c>
      <c r="W35" s="11">
        <v>17.350000000000001</v>
      </c>
      <c r="X35" s="11">
        <v>67.949999999999989</v>
      </c>
      <c r="Y35" s="12">
        <f t="shared" si="0"/>
        <v>2066.66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107.06</v>
      </c>
      <c r="D36" s="11">
        <v>63.040000000000006</v>
      </c>
      <c r="E36" s="11">
        <v>32.019999999999996</v>
      </c>
      <c r="F36" s="11">
        <v>17.14</v>
      </c>
      <c r="G36" s="11">
        <v>139</v>
      </c>
      <c r="H36" s="11">
        <v>44.09</v>
      </c>
      <c r="I36" s="11">
        <v>8.16</v>
      </c>
      <c r="J36" s="11">
        <v>51.37</v>
      </c>
      <c r="K36" s="11">
        <v>38.299999999999997</v>
      </c>
      <c r="L36" s="11">
        <v>21.77</v>
      </c>
      <c r="M36" s="11">
        <v>41.81</v>
      </c>
      <c r="N36" s="11">
        <v>11.66</v>
      </c>
      <c r="O36" s="11">
        <v>0</v>
      </c>
      <c r="P36" s="11">
        <v>268.52</v>
      </c>
      <c r="Q36" s="11">
        <v>0</v>
      </c>
      <c r="R36" s="11">
        <v>16.760000000000002</v>
      </c>
      <c r="S36" s="11">
        <v>0</v>
      </c>
      <c r="T36" s="11">
        <v>339.23999999999995</v>
      </c>
      <c r="U36" s="11">
        <v>260.86</v>
      </c>
      <c r="V36" s="11">
        <v>5.99</v>
      </c>
      <c r="W36" s="11">
        <v>0</v>
      </c>
      <c r="X36" s="11">
        <v>4.3600000000000003</v>
      </c>
      <c r="Y36" s="12">
        <f t="shared" si="0"/>
        <v>1471.1499999999996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146.43</v>
      </c>
      <c r="D37" s="11">
        <v>56.67</v>
      </c>
      <c r="E37" s="11">
        <v>122.21000000000001</v>
      </c>
      <c r="F37" s="11">
        <v>127.38</v>
      </c>
      <c r="G37" s="11">
        <v>121.38</v>
      </c>
      <c r="H37" s="11">
        <v>42.89</v>
      </c>
      <c r="I37" s="11">
        <v>18.420000000000002</v>
      </c>
      <c r="J37" s="11">
        <v>59.449999999999996</v>
      </c>
      <c r="K37" s="11">
        <v>59.81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251.15999999999997</v>
      </c>
      <c r="Q37" s="11">
        <v>42.03</v>
      </c>
      <c r="R37" s="11">
        <v>81.929999999999978</v>
      </c>
      <c r="S37" s="11">
        <v>9.8000000000000007</v>
      </c>
      <c r="T37" s="11">
        <v>23.89</v>
      </c>
      <c r="U37" s="11">
        <v>24.009999999999998</v>
      </c>
      <c r="V37" s="11">
        <v>459.26000000000005</v>
      </c>
      <c r="W37" s="11">
        <v>45.899999999999991</v>
      </c>
      <c r="X37" s="11">
        <v>66.95</v>
      </c>
      <c r="Y37" s="12">
        <f t="shared" si="0"/>
        <v>1798.1200000000001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85.230000000000018</v>
      </c>
      <c r="D38" s="11">
        <v>22.47</v>
      </c>
      <c r="E38" s="11">
        <v>49.8</v>
      </c>
      <c r="F38" s="11">
        <v>60.529999999999994</v>
      </c>
      <c r="G38" s="11">
        <v>80.990000000000009</v>
      </c>
      <c r="H38" s="11">
        <v>42.589999999999996</v>
      </c>
      <c r="I38" s="11">
        <v>12.45</v>
      </c>
      <c r="J38" s="11">
        <v>10.68</v>
      </c>
      <c r="K38" s="11">
        <v>25.84</v>
      </c>
      <c r="L38" s="11">
        <v>15.280000000000001</v>
      </c>
      <c r="M38" s="11">
        <v>12.190000000000001</v>
      </c>
      <c r="N38" s="11">
        <v>5.57</v>
      </c>
      <c r="O38" s="11">
        <v>0</v>
      </c>
      <c r="P38" s="11">
        <v>71.210000000000008</v>
      </c>
      <c r="Q38" s="11">
        <v>49.02</v>
      </c>
      <c r="R38" s="11">
        <v>28.77</v>
      </c>
      <c r="S38" s="11">
        <v>0</v>
      </c>
      <c r="T38" s="11">
        <v>21.93</v>
      </c>
      <c r="U38" s="11">
        <v>7.41</v>
      </c>
      <c r="V38" s="11">
        <v>30.32</v>
      </c>
      <c r="W38" s="11">
        <v>58.989999999999995</v>
      </c>
      <c r="X38" s="11">
        <v>12.969999999999999</v>
      </c>
      <c r="Y38" s="12">
        <f t="shared" si="0"/>
        <v>704.2399999999999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26.439999999999998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26.439999999999998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4102.7299999999996</v>
      </c>
      <c r="D40" s="15">
        <f t="shared" si="1"/>
        <v>1494.8299999999997</v>
      </c>
      <c r="E40" s="15">
        <f t="shared" si="1"/>
        <v>1810.31</v>
      </c>
      <c r="F40" s="15">
        <f t="shared" si="1"/>
        <v>1416.8</v>
      </c>
      <c r="G40" s="15">
        <f t="shared" si="1"/>
        <v>3343.08</v>
      </c>
      <c r="H40" s="15">
        <f t="shared" si="1"/>
        <v>2493.3800000000006</v>
      </c>
      <c r="I40" s="15">
        <f t="shared" si="1"/>
        <v>916.63</v>
      </c>
      <c r="J40" s="15">
        <f t="shared" si="1"/>
        <v>1260.9100000000001</v>
      </c>
      <c r="K40" s="15">
        <f t="shared" si="1"/>
        <v>2971.6800000000007</v>
      </c>
      <c r="L40" s="15">
        <f t="shared" si="1"/>
        <v>2036.4</v>
      </c>
      <c r="M40" s="15">
        <f t="shared" si="1"/>
        <v>1972.34</v>
      </c>
      <c r="N40" s="15">
        <f t="shared" si="1"/>
        <v>414.96000000000004</v>
      </c>
      <c r="O40" s="15">
        <f t="shared" si="1"/>
        <v>110.78999999999999</v>
      </c>
      <c r="P40" s="15">
        <f t="shared" si="1"/>
        <v>5761.5299999999988</v>
      </c>
      <c r="Q40" s="15">
        <f t="shared" si="1"/>
        <v>733.61</v>
      </c>
      <c r="R40" s="15">
        <f t="shared" si="1"/>
        <v>797.66</v>
      </c>
      <c r="S40" s="15">
        <f t="shared" si="1"/>
        <v>247.82</v>
      </c>
      <c r="T40" s="15">
        <f t="shared" si="1"/>
        <v>1655.5200000000002</v>
      </c>
      <c r="U40" s="15">
        <f t="shared" si="1"/>
        <v>818.57999999999993</v>
      </c>
      <c r="V40" s="15">
        <f t="shared" si="1"/>
        <v>893.08000000000015</v>
      </c>
      <c r="W40" s="15">
        <f t="shared" si="1"/>
        <v>204.68</v>
      </c>
      <c r="X40" s="15">
        <f t="shared" si="1"/>
        <v>1763.6000000000001</v>
      </c>
      <c r="Y40" s="16">
        <f t="shared" si="1"/>
        <v>37220.920000000006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121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68.23</v>
      </c>
      <c r="D18" s="11">
        <v>39.24</v>
      </c>
      <c r="E18" s="11">
        <v>39.78</v>
      </c>
      <c r="F18" s="11">
        <v>0</v>
      </c>
      <c r="G18" s="11">
        <v>67.78</v>
      </c>
      <c r="H18" s="11">
        <v>18.25</v>
      </c>
      <c r="I18" s="11">
        <v>0</v>
      </c>
      <c r="J18" s="11">
        <v>0</v>
      </c>
      <c r="K18" s="11">
        <v>7.76</v>
      </c>
      <c r="L18" s="11">
        <v>30.04</v>
      </c>
      <c r="M18" s="11">
        <v>0</v>
      </c>
      <c r="N18" s="11">
        <v>0</v>
      </c>
      <c r="O18" s="11">
        <v>0</v>
      </c>
      <c r="P18" s="11">
        <v>23.22</v>
      </c>
      <c r="Q18" s="11">
        <v>0</v>
      </c>
      <c r="R18" s="11">
        <v>8.94</v>
      </c>
      <c r="S18" s="11">
        <v>0</v>
      </c>
      <c r="T18" s="11">
        <v>0</v>
      </c>
      <c r="U18" s="11">
        <v>29.66</v>
      </c>
      <c r="V18" s="11">
        <v>0</v>
      </c>
      <c r="W18" s="11">
        <v>0</v>
      </c>
      <c r="X18" s="11">
        <v>16.66</v>
      </c>
      <c r="Y18" s="12">
        <f t="shared" ref="Y18:Y39" si="0">SUM(C18:X18)</f>
        <v>349.56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7.69</v>
      </c>
      <c r="D19" s="11">
        <v>30.05</v>
      </c>
      <c r="E19" s="11">
        <v>10.75</v>
      </c>
      <c r="F19" s="11">
        <v>13.37</v>
      </c>
      <c r="G19" s="11">
        <v>0</v>
      </c>
      <c r="H19" s="11">
        <v>6.34</v>
      </c>
      <c r="I19" s="11">
        <v>0</v>
      </c>
      <c r="J19" s="11">
        <v>8.33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8.33</v>
      </c>
      <c r="S19" s="11">
        <v>0</v>
      </c>
      <c r="T19" s="11">
        <v>0</v>
      </c>
      <c r="U19" s="11">
        <v>0</v>
      </c>
      <c r="V19" s="11">
        <v>8.43</v>
      </c>
      <c r="W19" s="11">
        <v>0</v>
      </c>
      <c r="X19" s="11">
        <v>0</v>
      </c>
      <c r="Y19" s="12">
        <f t="shared" si="0"/>
        <v>93.289999999999992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40.909999999999997</v>
      </c>
      <c r="F20" s="11">
        <v>8.73</v>
      </c>
      <c r="G20" s="11">
        <v>47.78</v>
      </c>
      <c r="H20" s="11">
        <v>0</v>
      </c>
      <c r="I20" s="11">
        <v>0</v>
      </c>
      <c r="J20" s="11">
        <v>0</v>
      </c>
      <c r="K20" s="11">
        <v>19.32</v>
      </c>
      <c r="L20" s="11">
        <v>11.81</v>
      </c>
      <c r="M20" s="11">
        <v>0</v>
      </c>
      <c r="N20" s="11">
        <v>0</v>
      </c>
      <c r="O20" s="11">
        <v>0</v>
      </c>
      <c r="P20" s="11">
        <v>14.03</v>
      </c>
      <c r="Q20" s="11">
        <v>0</v>
      </c>
      <c r="R20" s="11">
        <v>0</v>
      </c>
      <c r="S20" s="11">
        <v>0</v>
      </c>
      <c r="T20" s="11">
        <v>0</v>
      </c>
      <c r="U20" s="11">
        <v>10.6</v>
      </c>
      <c r="V20" s="11">
        <v>0</v>
      </c>
      <c r="W20" s="11">
        <v>0</v>
      </c>
      <c r="X20" s="11">
        <v>22</v>
      </c>
      <c r="Y20" s="12">
        <f t="shared" si="0"/>
        <v>175.18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17.260000000000002</v>
      </c>
      <c r="D21" s="11">
        <v>27.450000000000003</v>
      </c>
      <c r="E21" s="11">
        <v>6.57</v>
      </c>
      <c r="F21" s="11">
        <v>11.57</v>
      </c>
      <c r="G21" s="11">
        <v>6.85</v>
      </c>
      <c r="H21" s="11">
        <v>0</v>
      </c>
      <c r="I21" s="11">
        <v>0</v>
      </c>
      <c r="J21" s="11">
        <v>0</v>
      </c>
      <c r="K21" s="11">
        <v>0</v>
      </c>
      <c r="L21" s="11">
        <v>6.78</v>
      </c>
      <c r="M21" s="11">
        <v>0</v>
      </c>
      <c r="N21" s="11">
        <v>0</v>
      </c>
      <c r="O21" s="11">
        <v>0</v>
      </c>
      <c r="P21" s="11">
        <v>15.530000000000001</v>
      </c>
      <c r="Q21" s="11">
        <v>16.12</v>
      </c>
      <c r="R21" s="11">
        <v>0</v>
      </c>
      <c r="S21" s="11">
        <v>0</v>
      </c>
      <c r="T21" s="11">
        <v>0</v>
      </c>
      <c r="U21" s="11">
        <v>0</v>
      </c>
      <c r="V21" s="11">
        <v>6.05</v>
      </c>
      <c r="W21" s="11">
        <v>0</v>
      </c>
      <c r="X21" s="11">
        <v>0</v>
      </c>
      <c r="Y21" s="12">
        <f t="shared" si="0"/>
        <v>114.18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27.07</v>
      </c>
      <c r="D22" s="11">
        <v>20.03</v>
      </c>
      <c r="E22" s="11">
        <v>16.54</v>
      </c>
      <c r="F22" s="11">
        <v>0</v>
      </c>
      <c r="G22" s="11">
        <v>34.22</v>
      </c>
      <c r="H22" s="11">
        <v>19.14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19.04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17.130000000000003</v>
      </c>
      <c r="Y22" s="12">
        <f t="shared" si="0"/>
        <v>153.16999999999999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9.1</v>
      </c>
      <c r="D23" s="11">
        <v>12.8</v>
      </c>
      <c r="E23" s="11">
        <v>0</v>
      </c>
      <c r="F23" s="11">
        <v>34.04</v>
      </c>
      <c r="G23" s="11">
        <v>34.46</v>
      </c>
      <c r="H23" s="11">
        <v>65</v>
      </c>
      <c r="I23" s="11">
        <v>14.56</v>
      </c>
      <c r="J23" s="11">
        <v>0</v>
      </c>
      <c r="K23" s="11">
        <v>12.8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9.1999999999999993</v>
      </c>
      <c r="Y23" s="12">
        <f t="shared" si="0"/>
        <v>191.96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5.68</v>
      </c>
      <c r="D24" s="11">
        <v>0</v>
      </c>
      <c r="E24" s="11">
        <v>9.9</v>
      </c>
      <c r="F24" s="11">
        <v>0</v>
      </c>
      <c r="G24" s="11">
        <v>14.16</v>
      </c>
      <c r="H24" s="11">
        <v>42.099999999999994</v>
      </c>
      <c r="I24" s="11">
        <v>0</v>
      </c>
      <c r="J24" s="11">
        <v>10.32</v>
      </c>
      <c r="K24" s="11">
        <v>32.32</v>
      </c>
      <c r="L24" s="11">
        <v>19.43</v>
      </c>
      <c r="M24" s="11">
        <v>13.809999999999999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147.72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19.899999999999999</v>
      </c>
      <c r="E25" s="11">
        <v>4.93</v>
      </c>
      <c r="F25" s="11">
        <v>0</v>
      </c>
      <c r="G25" s="11">
        <v>0</v>
      </c>
      <c r="H25" s="11">
        <v>7.26</v>
      </c>
      <c r="I25" s="11">
        <v>0</v>
      </c>
      <c r="J25" s="11">
        <v>8.81</v>
      </c>
      <c r="K25" s="11">
        <v>39.53</v>
      </c>
      <c r="L25" s="11">
        <v>11.16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11.1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7.38</v>
      </c>
      <c r="Y25" s="12">
        <f t="shared" si="0"/>
        <v>110.07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48.750000000000007</v>
      </c>
      <c r="E26" s="11">
        <v>0</v>
      </c>
      <c r="F26" s="11">
        <v>0</v>
      </c>
      <c r="G26" s="11">
        <v>7.66</v>
      </c>
      <c r="H26" s="11">
        <v>11.1</v>
      </c>
      <c r="I26" s="11">
        <v>28.04</v>
      </c>
      <c r="J26" s="11">
        <v>0</v>
      </c>
      <c r="K26" s="11">
        <v>35.269999999999996</v>
      </c>
      <c r="L26" s="11">
        <v>8.32</v>
      </c>
      <c r="M26" s="11">
        <v>52.13</v>
      </c>
      <c r="N26" s="11">
        <v>0</v>
      </c>
      <c r="O26" s="11">
        <v>0</v>
      </c>
      <c r="P26" s="11">
        <v>0</v>
      </c>
      <c r="Q26" s="11">
        <v>0</v>
      </c>
      <c r="R26" s="11">
        <v>10.26</v>
      </c>
      <c r="S26" s="11">
        <v>0</v>
      </c>
      <c r="T26" s="11">
        <v>33.56</v>
      </c>
      <c r="U26" s="11">
        <v>0</v>
      </c>
      <c r="V26" s="11">
        <v>0</v>
      </c>
      <c r="W26" s="11">
        <v>0</v>
      </c>
      <c r="X26" s="11">
        <v>10.02</v>
      </c>
      <c r="Y26" s="12">
        <f t="shared" si="0"/>
        <v>245.10999999999999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8.16</v>
      </c>
      <c r="E27" s="11">
        <v>0</v>
      </c>
      <c r="F27" s="11">
        <v>0</v>
      </c>
      <c r="G27" s="11">
        <v>8.49</v>
      </c>
      <c r="H27" s="11">
        <v>0</v>
      </c>
      <c r="I27" s="11">
        <v>0</v>
      </c>
      <c r="J27" s="11">
        <v>9.41</v>
      </c>
      <c r="K27" s="11">
        <v>8.26</v>
      </c>
      <c r="L27" s="11">
        <v>39.519999999999996</v>
      </c>
      <c r="M27" s="11">
        <v>43.370000000000005</v>
      </c>
      <c r="N27" s="11">
        <v>0</v>
      </c>
      <c r="O27" s="11">
        <v>0</v>
      </c>
      <c r="P27" s="11">
        <v>45.64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162.85000000000002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17.43</v>
      </c>
      <c r="F28" s="11">
        <v>0</v>
      </c>
      <c r="G28" s="11">
        <v>9.65</v>
      </c>
      <c r="H28" s="11">
        <v>0</v>
      </c>
      <c r="I28" s="11">
        <v>0</v>
      </c>
      <c r="J28" s="11">
        <v>14.05</v>
      </c>
      <c r="K28" s="11">
        <v>36.99</v>
      </c>
      <c r="L28" s="11">
        <v>24.07</v>
      </c>
      <c r="M28" s="11">
        <v>54.19</v>
      </c>
      <c r="N28" s="11">
        <v>0</v>
      </c>
      <c r="O28" s="11">
        <v>14.31</v>
      </c>
      <c r="P28" s="11">
        <v>78.240000000000009</v>
      </c>
      <c r="Q28" s="11">
        <v>0</v>
      </c>
      <c r="R28" s="11">
        <v>0</v>
      </c>
      <c r="S28" s="11">
        <v>0</v>
      </c>
      <c r="T28" s="11">
        <v>0</v>
      </c>
      <c r="U28" s="11">
        <v>14.43</v>
      </c>
      <c r="V28" s="11">
        <v>0</v>
      </c>
      <c r="W28" s="11">
        <v>0</v>
      </c>
      <c r="X28" s="11">
        <v>8.57</v>
      </c>
      <c r="Y28" s="12">
        <f t="shared" si="0"/>
        <v>271.93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0</v>
      </c>
      <c r="E29" s="11">
        <v>0</v>
      </c>
      <c r="F29" s="11">
        <v>0</v>
      </c>
      <c r="G29" s="11">
        <v>0</v>
      </c>
      <c r="H29" s="11">
        <v>13.64</v>
      </c>
      <c r="I29" s="11">
        <v>0</v>
      </c>
      <c r="J29" s="11">
        <v>0</v>
      </c>
      <c r="K29" s="11">
        <v>25.409999999999997</v>
      </c>
      <c r="L29" s="11">
        <v>19.07</v>
      </c>
      <c r="M29" s="11">
        <v>18.61</v>
      </c>
      <c r="N29" s="11">
        <v>23.88</v>
      </c>
      <c r="O29" s="11">
        <v>0</v>
      </c>
      <c r="P29" s="11">
        <v>22.89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10.43</v>
      </c>
      <c r="Y29" s="12">
        <f t="shared" si="0"/>
        <v>140.47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3.54</v>
      </c>
      <c r="I30" s="11">
        <v>0</v>
      </c>
      <c r="J30" s="11">
        <v>0</v>
      </c>
      <c r="K30" s="11">
        <v>0</v>
      </c>
      <c r="L30" s="11">
        <v>0</v>
      </c>
      <c r="M30" s="11">
        <v>3.84</v>
      </c>
      <c r="N30" s="11">
        <v>0</v>
      </c>
      <c r="O30" s="11">
        <v>4.07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9.8000000000000007</v>
      </c>
      <c r="Y30" s="12">
        <f t="shared" si="0"/>
        <v>21.25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18.62</v>
      </c>
      <c r="D31" s="11">
        <v>12.8</v>
      </c>
      <c r="E31" s="11">
        <v>11.81</v>
      </c>
      <c r="F31" s="11">
        <v>11.01</v>
      </c>
      <c r="G31" s="11">
        <v>20.190000000000001</v>
      </c>
      <c r="H31" s="11">
        <v>37.93</v>
      </c>
      <c r="I31" s="11">
        <v>13.93</v>
      </c>
      <c r="J31" s="11">
        <v>0</v>
      </c>
      <c r="K31" s="11">
        <v>0</v>
      </c>
      <c r="L31" s="11">
        <v>19.14</v>
      </c>
      <c r="M31" s="11">
        <v>0</v>
      </c>
      <c r="N31" s="11">
        <v>0</v>
      </c>
      <c r="O31" s="11">
        <v>0</v>
      </c>
      <c r="P31" s="11">
        <v>173.07999999999998</v>
      </c>
      <c r="Q31" s="11">
        <v>0</v>
      </c>
      <c r="R31" s="11">
        <v>0</v>
      </c>
      <c r="S31" s="11">
        <v>0</v>
      </c>
      <c r="T31" s="11">
        <v>0</v>
      </c>
      <c r="U31" s="11">
        <v>15.02</v>
      </c>
      <c r="V31" s="11">
        <v>28.490000000000002</v>
      </c>
      <c r="W31" s="11">
        <v>0</v>
      </c>
      <c r="X31" s="11">
        <v>0</v>
      </c>
      <c r="Y31" s="12">
        <f t="shared" si="0"/>
        <v>362.02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6.45</v>
      </c>
      <c r="F32" s="11">
        <v>0</v>
      </c>
      <c r="G32" s="11">
        <v>4.91</v>
      </c>
      <c r="H32" s="11">
        <v>0</v>
      </c>
      <c r="I32" s="11">
        <v>0</v>
      </c>
      <c r="J32" s="11">
        <v>0</v>
      </c>
      <c r="K32" s="11">
        <v>9.99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14.440000000000001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20.380000000000003</v>
      </c>
      <c r="Y32" s="12">
        <f t="shared" si="0"/>
        <v>56.170000000000009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13.04</v>
      </c>
      <c r="D33" s="11">
        <v>49.56</v>
      </c>
      <c r="E33" s="11">
        <v>13.559999999999999</v>
      </c>
      <c r="F33" s="11">
        <v>0</v>
      </c>
      <c r="G33" s="11">
        <v>25.22</v>
      </c>
      <c r="H33" s="11">
        <v>0</v>
      </c>
      <c r="I33" s="11">
        <v>0</v>
      </c>
      <c r="J33" s="11">
        <v>9.4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49.84</v>
      </c>
      <c r="Q33" s="11">
        <v>0</v>
      </c>
      <c r="R33" s="11">
        <v>21.52</v>
      </c>
      <c r="S33" s="11">
        <v>0</v>
      </c>
      <c r="T33" s="11">
        <v>0</v>
      </c>
      <c r="U33" s="11">
        <v>0</v>
      </c>
      <c r="V33" s="11">
        <v>7.07</v>
      </c>
      <c r="W33" s="11">
        <v>0</v>
      </c>
      <c r="X33" s="11">
        <v>0</v>
      </c>
      <c r="Y33" s="12">
        <f t="shared" si="0"/>
        <v>189.21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3.96</v>
      </c>
      <c r="J34" s="11">
        <v>0</v>
      </c>
      <c r="K34" s="11">
        <v>0</v>
      </c>
      <c r="L34" s="11">
        <v>0</v>
      </c>
      <c r="M34" s="11">
        <v>4.5599999999999996</v>
      </c>
      <c r="N34" s="11">
        <v>0</v>
      </c>
      <c r="O34" s="11">
        <v>0</v>
      </c>
      <c r="P34" s="11">
        <v>4.74</v>
      </c>
      <c r="Q34" s="11">
        <v>0</v>
      </c>
      <c r="R34" s="11">
        <v>0</v>
      </c>
      <c r="S34" s="11">
        <v>11.34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24.6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13.6</v>
      </c>
      <c r="D35" s="11">
        <v>0</v>
      </c>
      <c r="E35" s="11">
        <v>11.25</v>
      </c>
      <c r="F35" s="11">
        <v>0</v>
      </c>
      <c r="G35" s="11">
        <v>35.450000000000003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58.120000000000005</v>
      </c>
      <c r="Q35" s="11">
        <v>0</v>
      </c>
      <c r="R35" s="11">
        <v>0</v>
      </c>
      <c r="S35" s="11">
        <v>0</v>
      </c>
      <c r="T35" s="11">
        <v>24.38</v>
      </c>
      <c r="U35" s="11">
        <v>49.03</v>
      </c>
      <c r="V35" s="11">
        <v>0</v>
      </c>
      <c r="W35" s="11">
        <v>8.3699999999999992</v>
      </c>
      <c r="X35" s="11">
        <v>0</v>
      </c>
      <c r="Y35" s="12">
        <f t="shared" si="0"/>
        <v>200.20000000000002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25.450000000000003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7.46</v>
      </c>
      <c r="L36" s="11">
        <v>13.4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11.48</v>
      </c>
      <c r="S36" s="11">
        <v>0</v>
      </c>
      <c r="T36" s="11">
        <v>25.72</v>
      </c>
      <c r="U36" s="11">
        <v>34.049999999999997</v>
      </c>
      <c r="V36" s="11">
        <v>0</v>
      </c>
      <c r="W36" s="11">
        <v>0</v>
      </c>
      <c r="X36" s="11">
        <v>11.83</v>
      </c>
      <c r="Y36" s="12">
        <f t="shared" si="0"/>
        <v>129.39000000000001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5.48</v>
      </c>
      <c r="D37" s="11">
        <v>16.2</v>
      </c>
      <c r="E37" s="11">
        <v>0</v>
      </c>
      <c r="F37" s="11">
        <v>0</v>
      </c>
      <c r="G37" s="11">
        <v>0</v>
      </c>
      <c r="H37" s="11">
        <v>10.78</v>
      </c>
      <c r="I37" s="11">
        <v>0</v>
      </c>
      <c r="J37" s="11">
        <v>0</v>
      </c>
      <c r="K37" s="11">
        <v>27.91</v>
      </c>
      <c r="L37" s="11">
        <v>0</v>
      </c>
      <c r="M37" s="11">
        <v>0</v>
      </c>
      <c r="N37" s="11">
        <v>0</v>
      </c>
      <c r="O37" s="11">
        <v>0</v>
      </c>
      <c r="P37" s="11">
        <v>33.36</v>
      </c>
      <c r="Q37" s="11">
        <v>9.67</v>
      </c>
      <c r="R37" s="11">
        <v>0</v>
      </c>
      <c r="S37" s="11">
        <v>0</v>
      </c>
      <c r="T37" s="11">
        <v>0</v>
      </c>
      <c r="U37" s="11">
        <v>0</v>
      </c>
      <c r="V37" s="11">
        <v>103.39000000000001</v>
      </c>
      <c r="W37" s="11">
        <v>0</v>
      </c>
      <c r="X37" s="11">
        <v>27.53</v>
      </c>
      <c r="Y37" s="12">
        <f t="shared" si="0"/>
        <v>234.32000000000002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16.619999999999997</v>
      </c>
      <c r="D38" s="11">
        <v>7.49</v>
      </c>
      <c r="E38" s="11">
        <v>0</v>
      </c>
      <c r="F38" s="11">
        <v>0</v>
      </c>
      <c r="G38" s="11">
        <v>7.41</v>
      </c>
      <c r="H38" s="11">
        <v>28.04</v>
      </c>
      <c r="I38" s="11">
        <v>0</v>
      </c>
      <c r="J38" s="11">
        <v>0</v>
      </c>
      <c r="K38" s="11">
        <v>0</v>
      </c>
      <c r="L38" s="11">
        <v>2.58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4.8</v>
      </c>
      <c r="U38" s="11">
        <v>7.41</v>
      </c>
      <c r="V38" s="11">
        <v>0</v>
      </c>
      <c r="W38" s="11">
        <v>0</v>
      </c>
      <c r="X38" s="11">
        <v>4.9800000000000004</v>
      </c>
      <c r="Y38" s="12">
        <f t="shared" si="0"/>
        <v>79.33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10.99</v>
      </c>
      <c r="D39" s="11">
        <v>0</v>
      </c>
      <c r="E39" s="11">
        <v>0</v>
      </c>
      <c r="F39" s="11">
        <v>0</v>
      </c>
      <c r="G39" s="11">
        <v>9.39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7.17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27.550000000000004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219.92</v>
      </c>
      <c r="D40" s="15">
        <f t="shared" si="1"/>
        <v>317.88</v>
      </c>
      <c r="E40" s="15">
        <f t="shared" si="1"/>
        <v>189.88</v>
      </c>
      <c r="F40" s="15">
        <f t="shared" si="1"/>
        <v>78.720000000000013</v>
      </c>
      <c r="G40" s="15">
        <f t="shared" si="1"/>
        <v>333.62</v>
      </c>
      <c r="H40" s="15">
        <f t="shared" si="1"/>
        <v>263.12</v>
      </c>
      <c r="I40" s="15">
        <f t="shared" si="1"/>
        <v>60.49</v>
      </c>
      <c r="J40" s="15">
        <f t="shared" si="1"/>
        <v>60.32</v>
      </c>
      <c r="K40" s="15">
        <f t="shared" si="1"/>
        <v>263.02000000000004</v>
      </c>
      <c r="L40" s="15">
        <f t="shared" si="1"/>
        <v>205.32</v>
      </c>
      <c r="M40" s="15">
        <f t="shared" si="1"/>
        <v>190.51000000000002</v>
      </c>
      <c r="N40" s="15">
        <f t="shared" si="1"/>
        <v>23.88</v>
      </c>
      <c r="O40" s="15">
        <f t="shared" si="1"/>
        <v>18.380000000000003</v>
      </c>
      <c r="P40" s="15">
        <f t="shared" si="1"/>
        <v>544.9</v>
      </c>
      <c r="Q40" s="15">
        <f t="shared" si="1"/>
        <v>25.79</v>
      </c>
      <c r="R40" s="15">
        <f t="shared" si="1"/>
        <v>86.07</v>
      </c>
      <c r="S40" s="15">
        <f t="shared" si="1"/>
        <v>11.34</v>
      </c>
      <c r="T40" s="15">
        <f t="shared" si="1"/>
        <v>88.46</v>
      </c>
      <c r="U40" s="15">
        <f t="shared" si="1"/>
        <v>160.19999999999999</v>
      </c>
      <c r="V40" s="15">
        <f t="shared" si="1"/>
        <v>153.43</v>
      </c>
      <c r="W40" s="15">
        <f t="shared" si="1"/>
        <v>8.3699999999999992</v>
      </c>
      <c r="X40" s="15">
        <f t="shared" si="1"/>
        <v>175.91</v>
      </c>
      <c r="Y40" s="16">
        <f t="shared" si="1"/>
        <v>3479.5299999999997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122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316</v>
      </c>
      <c r="D18" s="11">
        <v>67</v>
      </c>
      <c r="E18" s="11">
        <v>36</v>
      </c>
      <c r="F18" s="11">
        <v>27</v>
      </c>
      <c r="G18" s="11">
        <v>273</v>
      </c>
      <c r="H18" s="11">
        <v>0</v>
      </c>
      <c r="I18" s="11">
        <v>0</v>
      </c>
      <c r="J18" s="11">
        <v>35</v>
      </c>
      <c r="K18" s="11">
        <v>31</v>
      </c>
      <c r="L18" s="11">
        <v>8</v>
      </c>
      <c r="M18" s="11">
        <v>39</v>
      </c>
      <c r="N18" s="11">
        <v>0</v>
      </c>
      <c r="O18" s="11">
        <v>0</v>
      </c>
      <c r="P18" s="11">
        <v>83</v>
      </c>
      <c r="Q18" s="11">
        <v>11</v>
      </c>
      <c r="R18" s="11">
        <v>51</v>
      </c>
      <c r="S18" s="11">
        <v>0</v>
      </c>
      <c r="T18" s="11">
        <v>50</v>
      </c>
      <c r="U18" s="11">
        <v>0</v>
      </c>
      <c r="V18" s="11">
        <v>23</v>
      </c>
      <c r="W18" s="11">
        <v>0</v>
      </c>
      <c r="X18" s="11">
        <v>26</v>
      </c>
      <c r="Y18" s="12">
        <v>1075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110</v>
      </c>
      <c r="D19" s="11">
        <v>129</v>
      </c>
      <c r="E19" s="11">
        <v>86</v>
      </c>
      <c r="F19" s="11">
        <v>45</v>
      </c>
      <c r="G19" s="11">
        <v>102</v>
      </c>
      <c r="H19" s="11">
        <v>8</v>
      </c>
      <c r="I19" s="11">
        <v>0</v>
      </c>
      <c r="J19" s="11">
        <v>0</v>
      </c>
      <c r="K19" s="11">
        <v>5</v>
      </c>
      <c r="L19" s="11">
        <v>6</v>
      </c>
      <c r="M19" s="11">
        <v>0</v>
      </c>
      <c r="N19" s="11">
        <v>0</v>
      </c>
      <c r="O19" s="11">
        <v>0</v>
      </c>
      <c r="P19" s="11">
        <v>126</v>
      </c>
      <c r="Q19" s="11">
        <v>0</v>
      </c>
      <c r="R19" s="11">
        <v>22</v>
      </c>
      <c r="S19" s="11">
        <v>0</v>
      </c>
      <c r="T19" s="11">
        <v>15</v>
      </c>
      <c r="U19" s="11">
        <v>8</v>
      </c>
      <c r="V19" s="11">
        <v>0</v>
      </c>
      <c r="W19" s="11">
        <v>0</v>
      </c>
      <c r="X19" s="11">
        <v>0</v>
      </c>
      <c r="Y19" s="12">
        <v>664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199</v>
      </c>
      <c r="D20" s="11">
        <v>97</v>
      </c>
      <c r="E20" s="11">
        <v>224</v>
      </c>
      <c r="F20" s="11">
        <v>70</v>
      </c>
      <c r="G20" s="11">
        <v>136</v>
      </c>
      <c r="H20" s="11">
        <v>27</v>
      </c>
      <c r="I20" s="11">
        <v>0</v>
      </c>
      <c r="J20" s="11">
        <v>0</v>
      </c>
      <c r="K20" s="11">
        <v>38</v>
      </c>
      <c r="L20" s="11">
        <v>0</v>
      </c>
      <c r="M20" s="11">
        <v>8</v>
      </c>
      <c r="N20" s="11">
        <v>0</v>
      </c>
      <c r="O20" s="11">
        <v>0</v>
      </c>
      <c r="P20" s="11">
        <v>122</v>
      </c>
      <c r="Q20" s="11">
        <v>5</v>
      </c>
      <c r="R20" s="11">
        <v>19</v>
      </c>
      <c r="S20" s="11">
        <v>0</v>
      </c>
      <c r="T20" s="11">
        <v>11</v>
      </c>
      <c r="U20" s="11">
        <v>0</v>
      </c>
      <c r="V20" s="11">
        <v>0</v>
      </c>
      <c r="W20" s="11">
        <v>0</v>
      </c>
      <c r="X20" s="11">
        <v>6</v>
      </c>
      <c r="Y20" s="12">
        <v>962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41</v>
      </c>
      <c r="D21" s="11">
        <v>62</v>
      </c>
      <c r="E21" s="11">
        <v>39</v>
      </c>
      <c r="F21" s="11">
        <v>143</v>
      </c>
      <c r="G21" s="11">
        <v>132</v>
      </c>
      <c r="H21" s="11">
        <v>37</v>
      </c>
      <c r="I21" s="11">
        <v>6</v>
      </c>
      <c r="J21" s="11">
        <v>13</v>
      </c>
      <c r="K21" s="11">
        <v>32</v>
      </c>
      <c r="L21" s="11">
        <v>25</v>
      </c>
      <c r="M21" s="11">
        <v>0</v>
      </c>
      <c r="N21" s="11">
        <v>0</v>
      </c>
      <c r="O21" s="11">
        <v>0</v>
      </c>
      <c r="P21" s="11">
        <v>125</v>
      </c>
      <c r="Q21" s="11">
        <v>12</v>
      </c>
      <c r="R21" s="11">
        <v>36</v>
      </c>
      <c r="S21" s="11">
        <v>0</v>
      </c>
      <c r="T21" s="11">
        <v>0</v>
      </c>
      <c r="U21" s="11">
        <v>0</v>
      </c>
      <c r="V21" s="11">
        <v>13</v>
      </c>
      <c r="W21" s="11">
        <v>0</v>
      </c>
      <c r="X21" s="11">
        <v>0</v>
      </c>
      <c r="Y21" s="12">
        <v>717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134</v>
      </c>
      <c r="D22" s="11">
        <v>35</v>
      </c>
      <c r="E22" s="11">
        <v>101</v>
      </c>
      <c r="F22" s="11">
        <v>64</v>
      </c>
      <c r="G22" s="11">
        <v>226</v>
      </c>
      <c r="H22" s="11">
        <v>24</v>
      </c>
      <c r="I22" s="11">
        <v>0</v>
      </c>
      <c r="J22" s="11">
        <v>0</v>
      </c>
      <c r="K22" s="11">
        <v>43</v>
      </c>
      <c r="L22" s="11">
        <v>16</v>
      </c>
      <c r="M22" s="11">
        <v>30</v>
      </c>
      <c r="N22" s="11">
        <v>0</v>
      </c>
      <c r="O22" s="11">
        <v>0</v>
      </c>
      <c r="P22" s="11">
        <v>87</v>
      </c>
      <c r="Q22" s="11">
        <v>26</v>
      </c>
      <c r="R22" s="11">
        <v>31</v>
      </c>
      <c r="S22" s="11">
        <v>0</v>
      </c>
      <c r="T22" s="11">
        <v>0</v>
      </c>
      <c r="U22" s="11">
        <v>0</v>
      </c>
      <c r="V22" s="11">
        <v>12</v>
      </c>
      <c r="W22" s="11">
        <v>0</v>
      </c>
      <c r="X22" s="11">
        <v>7</v>
      </c>
      <c r="Y22" s="12">
        <v>837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84</v>
      </c>
      <c r="D23" s="11">
        <v>23</v>
      </c>
      <c r="E23" s="11">
        <v>22</v>
      </c>
      <c r="F23" s="11">
        <v>99</v>
      </c>
      <c r="G23" s="11">
        <v>131</v>
      </c>
      <c r="H23" s="11">
        <v>189</v>
      </c>
      <c r="I23" s="11">
        <v>29</v>
      </c>
      <c r="J23" s="11">
        <v>22</v>
      </c>
      <c r="K23" s="11">
        <v>53</v>
      </c>
      <c r="L23" s="11">
        <v>47</v>
      </c>
      <c r="M23" s="11">
        <v>0</v>
      </c>
      <c r="N23" s="11">
        <v>11</v>
      </c>
      <c r="O23" s="11">
        <v>16</v>
      </c>
      <c r="P23" s="11">
        <v>87</v>
      </c>
      <c r="Q23" s="11">
        <v>0</v>
      </c>
      <c r="R23" s="11">
        <v>43</v>
      </c>
      <c r="S23" s="11">
        <v>11</v>
      </c>
      <c r="T23" s="11">
        <v>17</v>
      </c>
      <c r="U23" s="11">
        <v>0</v>
      </c>
      <c r="V23" s="11">
        <v>0</v>
      </c>
      <c r="W23" s="11">
        <v>0</v>
      </c>
      <c r="X23" s="11">
        <v>37</v>
      </c>
      <c r="Y23" s="12">
        <v>922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51</v>
      </c>
      <c r="D24" s="11">
        <v>14</v>
      </c>
      <c r="E24" s="11">
        <v>13</v>
      </c>
      <c r="F24" s="11">
        <v>19</v>
      </c>
      <c r="G24" s="11">
        <v>37</v>
      </c>
      <c r="H24" s="11">
        <v>89</v>
      </c>
      <c r="I24" s="11">
        <v>91</v>
      </c>
      <c r="J24" s="11">
        <v>32</v>
      </c>
      <c r="K24" s="11">
        <v>67</v>
      </c>
      <c r="L24" s="11">
        <v>27</v>
      </c>
      <c r="M24" s="11">
        <v>25</v>
      </c>
      <c r="N24" s="11">
        <v>11</v>
      </c>
      <c r="O24" s="11">
        <v>0</v>
      </c>
      <c r="P24" s="11">
        <v>72</v>
      </c>
      <c r="Q24" s="11">
        <v>0</v>
      </c>
      <c r="R24" s="11">
        <v>0</v>
      </c>
      <c r="S24" s="11">
        <v>0</v>
      </c>
      <c r="T24" s="11">
        <v>13</v>
      </c>
      <c r="U24" s="11">
        <v>0</v>
      </c>
      <c r="V24" s="11">
        <v>0</v>
      </c>
      <c r="W24" s="11">
        <v>0</v>
      </c>
      <c r="X24" s="11">
        <v>20</v>
      </c>
      <c r="Y24" s="12">
        <v>580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40</v>
      </c>
      <c r="D25" s="11">
        <v>0</v>
      </c>
      <c r="E25" s="11">
        <v>13</v>
      </c>
      <c r="F25" s="11">
        <v>6</v>
      </c>
      <c r="G25" s="11">
        <v>8</v>
      </c>
      <c r="H25" s="11">
        <v>82</v>
      </c>
      <c r="I25" s="11">
        <v>25</v>
      </c>
      <c r="J25" s="11">
        <v>128</v>
      </c>
      <c r="K25" s="11">
        <v>170</v>
      </c>
      <c r="L25" s="11">
        <v>131</v>
      </c>
      <c r="M25" s="11">
        <v>82</v>
      </c>
      <c r="N25" s="11">
        <v>28</v>
      </c>
      <c r="O25" s="11">
        <v>4</v>
      </c>
      <c r="P25" s="11">
        <v>59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6</v>
      </c>
      <c r="Y25" s="12">
        <v>781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46</v>
      </c>
      <c r="D26" s="11">
        <v>37</v>
      </c>
      <c r="E26" s="11">
        <v>32</v>
      </c>
      <c r="F26" s="11">
        <v>25</v>
      </c>
      <c r="G26" s="11">
        <v>36</v>
      </c>
      <c r="H26" s="11">
        <v>71</v>
      </c>
      <c r="I26" s="11">
        <v>34</v>
      </c>
      <c r="J26" s="11">
        <v>49</v>
      </c>
      <c r="K26" s="11">
        <v>245</v>
      </c>
      <c r="L26" s="11">
        <v>63</v>
      </c>
      <c r="M26" s="11">
        <v>196</v>
      </c>
      <c r="N26" s="11">
        <v>9</v>
      </c>
      <c r="O26" s="11">
        <v>3</v>
      </c>
      <c r="P26" s="11">
        <v>140</v>
      </c>
      <c r="Q26" s="11">
        <v>0</v>
      </c>
      <c r="R26" s="11">
        <v>0</v>
      </c>
      <c r="S26" s="11">
        <v>0</v>
      </c>
      <c r="T26" s="11">
        <v>13</v>
      </c>
      <c r="U26" s="11">
        <v>0</v>
      </c>
      <c r="V26" s="11">
        <v>0</v>
      </c>
      <c r="W26" s="11">
        <v>0</v>
      </c>
      <c r="X26" s="11">
        <v>19</v>
      </c>
      <c r="Y26" s="12">
        <v>1016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14</v>
      </c>
      <c r="D27" s="11">
        <v>0</v>
      </c>
      <c r="E27" s="11">
        <v>22</v>
      </c>
      <c r="F27" s="11">
        <v>0</v>
      </c>
      <c r="G27" s="11">
        <v>33</v>
      </c>
      <c r="H27" s="11">
        <v>39</v>
      </c>
      <c r="I27" s="11">
        <v>17</v>
      </c>
      <c r="J27" s="11">
        <v>38</v>
      </c>
      <c r="K27" s="11">
        <v>106</v>
      </c>
      <c r="L27" s="11">
        <v>282</v>
      </c>
      <c r="M27" s="11">
        <v>126</v>
      </c>
      <c r="N27" s="11">
        <v>39</v>
      </c>
      <c r="O27" s="11">
        <v>0</v>
      </c>
      <c r="P27" s="11">
        <v>36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7</v>
      </c>
      <c r="W27" s="11">
        <v>0</v>
      </c>
      <c r="X27" s="11">
        <v>16</v>
      </c>
      <c r="Y27" s="12">
        <v>777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80</v>
      </c>
      <c r="D28" s="11">
        <v>60</v>
      </c>
      <c r="E28" s="11">
        <v>50</v>
      </c>
      <c r="F28" s="11">
        <v>8</v>
      </c>
      <c r="G28" s="11">
        <v>0</v>
      </c>
      <c r="H28" s="11">
        <v>32</v>
      </c>
      <c r="I28" s="11">
        <v>26</v>
      </c>
      <c r="J28" s="11">
        <v>60</v>
      </c>
      <c r="K28" s="11">
        <v>198</v>
      </c>
      <c r="L28" s="11">
        <v>204</v>
      </c>
      <c r="M28" s="11">
        <v>250</v>
      </c>
      <c r="N28" s="11">
        <v>42</v>
      </c>
      <c r="O28" s="11">
        <v>0</v>
      </c>
      <c r="P28" s="11">
        <v>31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14</v>
      </c>
      <c r="Y28" s="12">
        <v>1057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</v>
      </c>
      <c r="D29" s="11">
        <v>34</v>
      </c>
      <c r="E29" s="11">
        <v>0</v>
      </c>
      <c r="F29" s="11">
        <v>0</v>
      </c>
      <c r="G29" s="11">
        <v>0</v>
      </c>
      <c r="H29" s="11">
        <v>33</v>
      </c>
      <c r="I29" s="11">
        <v>15</v>
      </c>
      <c r="J29" s="11">
        <v>5</v>
      </c>
      <c r="K29" s="11">
        <v>109</v>
      </c>
      <c r="L29" s="11">
        <v>129</v>
      </c>
      <c r="M29" s="11">
        <v>95</v>
      </c>
      <c r="N29" s="11">
        <v>14</v>
      </c>
      <c r="O29" s="11">
        <v>0</v>
      </c>
      <c r="P29" s="11">
        <v>31</v>
      </c>
      <c r="Q29" s="11">
        <v>0</v>
      </c>
      <c r="R29" s="11">
        <v>8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13</v>
      </c>
      <c r="Y29" s="12">
        <v>491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3</v>
      </c>
      <c r="L30" s="11">
        <v>0</v>
      </c>
      <c r="M30" s="11">
        <v>0</v>
      </c>
      <c r="N30" s="11">
        <v>0</v>
      </c>
      <c r="O30" s="11">
        <v>25</v>
      </c>
      <c r="P30" s="11">
        <v>5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18</v>
      </c>
      <c r="Y30" s="12">
        <v>51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129</v>
      </c>
      <c r="D31" s="11">
        <v>101</v>
      </c>
      <c r="E31" s="11">
        <v>20</v>
      </c>
      <c r="F31" s="11">
        <v>37</v>
      </c>
      <c r="G31" s="11">
        <v>101</v>
      </c>
      <c r="H31" s="11">
        <v>87</v>
      </c>
      <c r="I31" s="11">
        <v>55</v>
      </c>
      <c r="J31" s="11">
        <v>0</v>
      </c>
      <c r="K31" s="11">
        <v>107</v>
      </c>
      <c r="L31" s="11">
        <v>21</v>
      </c>
      <c r="M31" s="11">
        <v>15</v>
      </c>
      <c r="N31" s="11">
        <v>17</v>
      </c>
      <c r="O31" s="11">
        <v>0</v>
      </c>
      <c r="P31" s="11">
        <v>519</v>
      </c>
      <c r="Q31" s="11">
        <v>0</v>
      </c>
      <c r="R31" s="11">
        <v>0</v>
      </c>
      <c r="S31" s="11">
        <v>0</v>
      </c>
      <c r="T31" s="11">
        <v>43</v>
      </c>
      <c r="U31" s="11">
        <v>32</v>
      </c>
      <c r="V31" s="11">
        <v>0</v>
      </c>
      <c r="W31" s="11">
        <v>0</v>
      </c>
      <c r="X31" s="11">
        <v>38</v>
      </c>
      <c r="Y31" s="12">
        <v>1322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88</v>
      </c>
      <c r="D32" s="11">
        <v>51</v>
      </c>
      <c r="E32" s="11">
        <v>44</v>
      </c>
      <c r="F32" s="11">
        <v>14</v>
      </c>
      <c r="G32" s="11">
        <v>174</v>
      </c>
      <c r="H32" s="11">
        <v>13</v>
      </c>
      <c r="I32" s="11">
        <v>30</v>
      </c>
      <c r="J32" s="11">
        <v>0</v>
      </c>
      <c r="K32" s="11">
        <v>0</v>
      </c>
      <c r="L32" s="11">
        <v>7</v>
      </c>
      <c r="M32" s="11">
        <v>0</v>
      </c>
      <c r="N32" s="11">
        <v>0</v>
      </c>
      <c r="O32" s="11">
        <v>0</v>
      </c>
      <c r="P32" s="11">
        <v>23</v>
      </c>
      <c r="Q32" s="11">
        <v>56</v>
      </c>
      <c r="R32" s="11">
        <v>52</v>
      </c>
      <c r="S32" s="11">
        <v>6</v>
      </c>
      <c r="T32" s="11">
        <v>8</v>
      </c>
      <c r="U32" s="11">
        <v>0</v>
      </c>
      <c r="V32" s="11">
        <v>0</v>
      </c>
      <c r="W32" s="11">
        <v>19</v>
      </c>
      <c r="X32" s="11">
        <v>7</v>
      </c>
      <c r="Y32" s="12">
        <v>591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78</v>
      </c>
      <c r="D33" s="11">
        <v>64</v>
      </c>
      <c r="E33" s="11">
        <v>44</v>
      </c>
      <c r="F33" s="11">
        <v>67</v>
      </c>
      <c r="G33" s="11">
        <v>117</v>
      </c>
      <c r="H33" s="11">
        <v>13</v>
      </c>
      <c r="I33" s="11">
        <v>0</v>
      </c>
      <c r="J33" s="11">
        <v>0</v>
      </c>
      <c r="K33" s="11">
        <v>21</v>
      </c>
      <c r="L33" s="11">
        <v>0</v>
      </c>
      <c r="M33" s="11">
        <v>0</v>
      </c>
      <c r="N33" s="11">
        <v>0</v>
      </c>
      <c r="O33" s="11">
        <v>0</v>
      </c>
      <c r="P33" s="11">
        <v>56</v>
      </c>
      <c r="Q33" s="11">
        <v>50</v>
      </c>
      <c r="R33" s="11">
        <v>103</v>
      </c>
      <c r="S33" s="11">
        <v>0</v>
      </c>
      <c r="T33" s="11">
        <v>17</v>
      </c>
      <c r="U33" s="11">
        <v>0</v>
      </c>
      <c r="V33" s="11">
        <v>40</v>
      </c>
      <c r="W33" s="11">
        <v>0</v>
      </c>
      <c r="X33" s="11">
        <v>21</v>
      </c>
      <c r="Y33" s="12">
        <v>692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10</v>
      </c>
      <c r="D34" s="11">
        <v>6</v>
      </c>
      <c r="E34" s="11">
        <v>9</v>
      </c>
      <c r="F34" s="11">
        <v>0</v>
      </c>
      <c r="G34" s="11">
        <v>15</v>
      </c>
      <c r="H34" s="11">
        <v>26</v>
      </c>
      <c r="I34" s="11">
        <v>8</v>
      </c>
      <c r="J34" s="11">
        <v>8</v>
      </c>
      <c r="K34" s="11">
        <v>11</v>
      </c>
      <c r="L34" s="11">
        <v>24</v>
      </c>
      <c r="M34" s="11">
        <v>31</v>
      </c>
      <c r="N34" s="11">
        <v>16</v>
      </c>
      <c r="O34" s="11">
        <v>6</v>
      </c>
      <c r="P34" s="11">
        <v>11</v>
      </c>
      <c r="Q34" s="11">
        <v>0</v>
      </c>
      <c r="R34" s="11">
        <v>0</v>
      </c>
      <c r="S34" s="11">
        <v>23</v>
      </c>
      <c r="T34" s="11">
        <v>0</v>
      </c>
      <c r="U34" s="11">
        <v>0</v>
      </c>
      <c r="V34" s="11">
        <v>0</v>
      </c>
      <c r="W34" s="11">
        <v>0</v>
      </c>
      <c r="X34" s="11">
        <v>18</v>
      </c>
      <c r="Y34" s="12">
        <v>222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51</v>
      </c>
      <c r="D35" s="11">
        <v>60</v>
      </c>
      <c r="E35" s="11">
        <v>21</v>
      </c>
      <c r="F35" s="11">
        <v>0</v>
      </c>
      <c r="G35" s="11">
        <v>0</v>
      </c>
      <c r="H35" s="11">
        <v>17</v>
      </c>
      <c r="I35" s="11">
        <v>0</v>
      </c>
      <c r="J35" s="11">
        <v>16</v>
      </c>
      <c r="K35" s="11">
        <v>13</v>
      </c>
      <c r="L35" s="11">
        <v>0</v>
      </c>
      <c r="M35" s="11">
        <v>0</v>
      </c>
      <c r="N35" s="11">
        <v>0</v>
      </c>
      <c r="O35" s="11">
        <v>0</v>
      </c>
      <c r="P35" s="11">
        <v>61</v>
      </c>
      <c r="Q35" s="11">
        <v>9</v>
      </c>
      <c r="R35" s="11">
        <v>0</v>
      </c>
      <c r="S35" s="11">
        <v>0</v>
      </c>
      <c r="T35" s="11">
        <v>247</v>
      </c>
      <c r="U35" s="11">
        <v>93</v>
      </c>
      <c r="V35" s="11">
        <v>0</v>
      </c>
      <c r="W35" s="11">
        <v>0</v>
      </c>
      <c r="X35" s="11">
        <v>11</v>
      </c>
      <c r="Y35" s="12">
        <v>597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18</v>
      </c>
      <c r="D36" s="11">
        <v>31</v>
      </c>
      <c r="E36" s="11">
        <v>0</v>
      </c>
      <c r="F36" s="11">
        <v>2</v>
      </c>
      <c r="G36" s="11">
        <v>19</v>
      </c>
      <c r="H36" s="11">
        <v>5</v>
      </c>
      <c r="I36" s="11">
        <v>0</v>
      </c>
      <c r="J36" s="11">
        <v>0</v>
      </c>
      <c r="K36" s="11">
        <v>11</v>
      </c>
      <c r="L36" s="11">
        <v>0</v>
      </c>
      <c r="M36" s="11">
        <v>0</v>
      </c>
      <c r="N36" s="11">
        <v>0</v>
      </c>
      <c r="O36" s="11">
        <v>0</v>
      </c>
      <c r="P36" s="11">
        <v>79</v>
      </c>
      <c r="Q36" s="11">
        <v>0</v>
      </c>
      <c r="R36" s="11">
        <v>0</v>
      </c>
      <c r="S36" s="11">
        <v>0</v>
      </c>
      <c r="T36" s="11">
        <v>116</v>
      </c>
      <c r="U36" s="11">
        <v>235</v>
      </c>
      <c r="V36" s="11">
        <v>0</v>
      </c>
      <c r="W36" s="11">
        <v>0</v>
      </c>
      <c r="X36" s="11">
        <v>12</v>
      </c>
      <c r="Y36" s="12">
        <v>527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36</v>
      </c>
      <c r="D37" s="11">
        <v>0</v>
      </c>
      <c r="E37" s="11">
        <v>0</v>
      </c>
      <c r="F37" s="11">
        <v>14</v>
      </c>
      <c r="G37" s="11">
        <v>24</v>
      </c>
      <c r="H37" s="11">
        <v>13</v>
      </c>
      <c r="I37" s="11">
        <v>0</v>
      </c>
      <c r="J37" s="11">
        <v>0</v>
      </c>
      <c r="K37" s="11">
        <v>22</v>
      </c>
      <c r="L37" s="11">
        <v>13</v>
      </c>
      <c r="M37" s="11">
        <v>0</v>
      </c>
      <c r="N37" s="11">
        <v>0</v>
      </c>
      <c r="O37" s="11">
        <v>0</v>
      </c>
      <c r="P37" s="11">
        <v>29</v>
      </c>
      <c r="Q37" s="11">
        <v>5</v>
      </c>
      <c r="R37" s="11">
        <v>24</v>
      </c>
      <c r="S37" s="11">
        <v>0</v>
      </c>
      <c r="T37" s="11">
        <v>0</v>
      </c>
      <c r="U37" s="11">
        <v>0</v>
      </c>
      <c r="V37" s="11">
        <v>244</v>
      </c>
      <c r="W37" s="11">
        <v>0</v>
      </c>
      <c r="X37" s="11">
        <v>22</v>
      </c>
      <c r="Y37" s="12">
        <v>446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48</v>
      </c>
      <c r="D38" s="11">
        <v>5</v>
      </c>
      <c r="E38" s="11">
        <v>11</v>
      </c>
      <c r="F38" s="11">
        <v>22</v>
      </c>
      <c r="G38" s="11">
        <v>13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3</v>
      </c>
      <c r="N38" s="11">
        <v>5</v>
      </c>
      <c r="O38" s="11">
        <v>0</v>
      </c>
      <c r="P38" s="11">
        <v>0</v>
      </c>
      <c r="Q38" s="11">
        <v>9</v>
      </c>
      <c r="R38" s="11">
        <v>22</v>
      </c>
      <c r="S38" s="11">
        <v>0</v>
      </c>
      <c r="T38" s="11">
        <v>7</v>
      </c>
      <c r="U38" s="11">
        <v>7</v>
      </c>
      <c r="V38" s="11">
        <v>0</v>
      </c>
      <c r="W38" s="11">
        <v>36</v>
      </c>
      <c r="X38" s="11">
        <v>0</v>
      </c>
      <c r="Y38" s="12">
        <v>188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13</v>
      </c>
      <c r="D39" s="11">
        <v>0</v>
      </c>
      <c r="E39" s="11">
        <v>15</v>
      </c>
      <c r="F39" s="11">
        <v>0</v>
      </c>
      <c r="G39" s="11">
        <v>23</v>
      </c>
      <c r="H39" s="11">
        <v>28</v>
      </c>
      <c r="I39" s="11">
        <v>0</v>
      </c>
      <c r="J39" s="11">
        <v>12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25</v>
      </c>
      <c r="Q39" s="11">
        <v>7</v>
      </c>
      <c r="R39" s="11">
        <v>11</v>
      </c>
      <c r="S39" s="11">
        <v>16</v>
      </c>
      <c r="T39" s="11">
        <v>0</v>
      </c>
      <c r="U39" s="11">
        <v>0</v>
      </c>
      <c r="V39" s="11">
        <v>0</v>
      </c>
      <c r="W39" s="11">
        <v>0</v>
      </c>
      <c r="X39" s="11">
        <v>21</v>
      </c>
      <c r="Y39" s="12">
        <v>172</v>
      </c>
      <c r="DM39" s="35"/>
    </row>
    <row r="40" spans="1:117" ht="17.25" customHeight="1" thickTop="1" thickBot="1" x14ac:dyDescent="0.3">
      <c r="A40" s="13" t="s">
        <v>39</v>
      </c>
      <c r="B40" s="14" t="s">
        <v>39</v>
      </c>
      <c r="C40" s="15">
        <v>1590</v>
      </c>
      <c r="D40" s="15">
        <v>873</v>
      </c>
      <c r="E40" s="15">
        <v>803</v>
      </c>
      <c r="F40" s="15">
        <v>661</v>
      </c>
      <c r="G40" s="15">
        <v>1600</v>
      </c>
      <c r="H40" s="15">
        <v>834</v>
      </c>
      <c r="I40" s="15">
        <v>337</v>
      </c>
      <c r="J40" s="15">
        <v>420</v>
      </c>
      <c r="K40" s="15">
        <v>1283</v>
      </c>
      <c r="L40" s="15">
        <v>1003</v>
      </c>
      <c r="M40" s="15">
        <v>901</v>
      </c>
      <c r="N40" s="15">
        <v>193</v>
      </c>
      <c r="O40" s="15">
        <v>54</v>
      </c>
      <c r="P40" s="15">
        <v>1805</v>
      </c>
      <c r="Q40" s="15">
        <v>190</v>
      </c>
      <c r="R40" s="15">
        <v>422</v>
      </c>
      <c r="S40" s="15">
        <v>57</v>
      </c>
      <c r="T40" s="15">
        <v>557</v>
      </c>
      <c r="U40" s="15">
        <v>375</v>
      </c>
      <c r="V40" s="15">
        <v>340</v>
      </c>
      <c r="W40" s="15">
        <v>56</v>
      </c>
      <c r="X40" s="15">
        <v>331</v>
      </c>
      <c r="Y40" s="16">
        <v>14687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123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0</v>
      </c>
      <c r="D18" s="11">
        <v>0</v>
      </c>
      <c r="E18" s="11">
        <v>6.38</v>
      </c>
      <c r="F18" s="11">
        <v>0</v>
      </c>
      <c r="G18" s="11">
        <v>6.12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25.9</v>
      </c>
      <c r="N18" s="11">
        <v>0</v>
      </c>
      <c r="O18" s="11">
        <v>0</v>
      </c>
      <c r="P18" s="11">
        <v>29.130000000000003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67.53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0</v>
      </c>
      <c r="E19" s="11">
        <v>11.24</v>
      </c>
      <c r="F19" s="11">
        <v>0</v>
      </c>
      <c r="G19" s="11">
        <v>0</v>
      </c>
      <c r="H19" s="11">
        <v>11.38</v>
      </c>
      <c r="I19" s="11">
        <v>0</v>
      </c>
      <c r="J19" s="11">
        <v>0</v>
      </c>
      <c r="K19" s="11">
        <v>10.59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33.21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0</v>
      </c>
      <c r="F20" s="11">
        <v>0</v>
      </c>
      <c r="G20" s="11">
        <v>8.73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8.73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16.310000000000002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16.310000000000002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24.85</v>
      </c>
      <c r="D22" s="11">
        <v>0</v>
      </c>
      <c r="E22" s="11">
        <v>0</v>
      </c>
      <c r="F22" s="11">
        <v>36.85</v>
      </c>
      <c r="G22" s="11">
        <v>13.25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12.71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87.66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10.76</v>
      </c>
      <c r="D23" s="11">
        <v>0</v>
      </c>
      <c r="E23" s="11">
        <v>55.46</v>
      </c>
      <c r="F23" s="11">
        <v>0</v>
      </c>
      <c r="G23" s="11">
        <v>25.549999999999997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15.57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107.34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6.58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6.58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15.61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27.23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42.84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10.28</v>
      </c>
      <c r="D26" s="11">
        <v>0</v>
      </c>
      <c r="E26" s="11">
        <v>0</v>
      </c>
      <c r="F26" s="11">
        <v>0</v>
      </c>
      <c r="G26" s="11">
        <v>0</v>
      </c>
      <c r="H26" s="11">
        <v>9.9499999999999993</v>
      </c>
      <c r="I26" s="11">
        <v>0</v>
      </c>
      <c r="J26" s="11">
        <v>20.88</v>
      </c>
      <c r="K26" s="11">
        <v>16.45</v>
      </c>
      <c r="L26" s="11">
        <v>12.01</v>
      </c>
      <c r="M26" s="11">
        <v>0</v>
      </c>
      <c r="N26" s="11">
        <v>10.91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80.48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20.18</v>
      </c>
      <c r="H27" s="11">
        <v>0</v>
      </c>
      <c r="I27" s="11">
        <v>0</v>
      </c>
      <c r="J27" s="11">
        <v>19.14</v>
      </c>
      <c r="K27" s="11">
        <v>29.16</v>
      </c>
      <c r="L27" s="11">
        <v>32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100.48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28.1</v>
      </c>
      <c r="D28" s="11">
        <v>0</v>
      </c>
      <c r="E28" s="11">
        <v>0</v>
      </c>
      <c r="F28" s="11">
        <v>0</v>
      </c>
      <c r="G28" s="11">
        <v>21.78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15.61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65.490000000000009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16.93</v>
      </c>
      <c r="M29" s="11">
        <v>20.14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37.07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9.4499999999999993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9.4499999999999993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11.41</v>
      </c>
      <c r="F32" s="11">
        <v>0</v>
      </c>
      <c r="G32" s="11">
        <v>12.82</v>
      </c>
      <c r="H32" s="11">
        <v>0</v>
      </c>
      <c r="I32" s="11">
        <v>0</v>
      </c>
      <c r="J32" s="11">
        <v>8.31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32.54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24.98</v>
      </c>
      <c r="E33" s="11">
        <v>8.41</v>
      </c>
      <c r="F33" s="11">
        <v>0</v>
      </c>
      <c r="G33" s="11">
        <v>13.14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10.78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57.31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0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23.56</v>
      </c>
      <c r="D36" s="11">
        <v>0</v>
      </c>
      <c r="E36" s="11">
        <v>0</v>
      </c>
      <c r="F36" s="11">
        <v>0</v>
      </c>
      <c r="G36" s="11">
        <v>10.34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10.38</v>
      </c>
      <c r="Q36" s="11">
        <v>0</v>
      </c>
      <c r="R36" s="11">
        <v>0</v>
      </c>
      <c r="S36" s="11">
        <v>0</v>
      </c>
      <c r="T36" s="11">
        <v>12.59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56.870000000000005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3.86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3.86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97.550000000000011</v>
      </c>
      <c r="D40" s="15">
        <f t="shared" si="1"/>
        <v>45.150000000000006</v>
      </c>
      <c r="E40" s="15">
        <f t="shared" si="1"/>
        <v>102.35</v>
      </c>
      <c r="F40" s="15">
        <f t="shared" si="1"/>
        <v>36.85</v>
      </c>
      <c r="G40" s="15">
        <f t="shared" si="1"/>
        <v>147.52000000000001</v>
      </c>
      <c r="H40" s="15">
        <f t="shared" si="1"/>
        <v>21.33</v>
      </c>
      <c r="I40" s="15">
        <f t="shared" si="1"/>
        <v>0</v>
      </c>
      <c r="J40" s="15">
        <f t="shared" si="1"/>
        <v>48.33</v>
      </c>
      <c r="K40" s="15">
        <f t="shared" si="1"/>
        <v>62.78</v>
      </c>
      <c r="L40" s="15">
        <f t="shared" si="1"/>
        <v>60.94</v>
      </c>
      <c r="M40" s="15">
        <f t="shared" si="1"/>
        <v>73.27</v>
      </c>
      <c r="N40" s="15">
        <f t="shared" si="1"/>
        <v>10.91</v>
      </c>
      <c r="O40" s="15">
        <f t="shared" si="1"/>
        <v>0</v>
      </c>
      <c r="P40" s="15">
        <f t="shared" si="1"/>
        <v>78.569999999999993</v>
      </c>
      <c r="Q40" s="15">
        <f t="shared" si="1"/>
        <v>0</v>
      </c>
      <c r="R40" s="15">
        <f t="shared" si="1"/>
        <v>15.61</v>
      </c>
      <c r="S40" s="15">
        <f t="shared" si="1"/>
        <v>0</v>
      </c>
      <c r="T40" s="15">
        <f t="shared" si="1"/>
        <v>12.59</v>
      </c>
      <c r="U40" s="15">
        <f t="shared" si="1"/>
        <v>0</v>
      </c>
      <c r="V40" s="15">
        <f t="shared" si="1"/>
        <v>0</v>
      </c>
      <c r="W40" s="15">
        <f t="shared" si="1"/>
        <v>0</v>
      </c>
      <c r="X40" s="15">
        <f t="shared" si="1"/>
        <v>0</v>
      </c>
      <c r="Y40" s="16">
        <f t="shared" si="1"/>
        <v>813.75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124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0</v>
      </c>
      <c r="D18" s="11">
        <v>0</v>
      </c>
      <c r="E18" s="11">
        <v>6.38</v>
      </c>
      <c r="F18" s="11">
        <v>0</v>
      </c>
      <c r="G18" s="11">
        <v>6.12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25.9</v>
      </c>
      <c r="N18" s="11">
        <v>0</v>
      </c>
      <c r="O18" s="11">
        <v>0</v>
      </c>
      <c r="P18" s="11">
        <v>8.94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47.339999999999996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11.38</v>
      </c>
      <c r="I19" s="11">
        <v>0</v>
      </c>
      <c r="J19" s="11">
        <v>0</v>
      </c>
      <c r="K19" s="11">
        <v>10.59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21.97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0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9.4600000000000009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9.4600000000000009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0</v>
      </c>
      <c r="F22" s="11">
        <v>18.71</v>
      </c>
      <c r="G22" s="11">
        <v>13.25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12.71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44.67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10.76</v>
      </c>
      <c r="D23" s="11">
        <v>0</v>
      </c>
      <c r="E23" s="11">
        <v>35.369999999999997</v>
      </c>
      <c r="F23" s="11">
        <v>0</v>
      </c>
      <c r="G23" s="11">
        <v>11.54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15.57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73.239999999999995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15.61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19.68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35.29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10.28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20.88</v>
      </c>
      <c r="K26" s="11">
        <v>16.45</v>
      </c>
      <c r="L26" s="11">
        <v>0</v>
      </c>
      <c r="M26" s="11">
        <v>0</v>
      </c>
      <c r="N26" s="11">
        <v>10.91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58.519999999999996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19.14</v>
      </c>
      <c r="K27" s="11">
        <v>29.16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48.3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28.1</v>
      </c>
      <c r="D28" s="11">
        <v>0</v>
      </c>
      <c r="E28" s="11">
        <v>0</v>
      </c>
      <c r="F28" s="11">
        <v>0</v>
      </c>
      <c r="G28" s="11">
        <v>21.78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15.61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65.490000000000009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16.93</v>
      </c>
      <c r="M29" s="11">
        <v>9.35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26.28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0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12.82</v>
      </c>
      <c r="H32" s="11">
        <v>0</v>
      </c>
      <c r="I32" s="11">
        <v>0</v>
      </c>
      <c r="J32" s="11">
        <v>8.31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21.130000000000003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13.14</v>
      </c>
      <c r="E33" s="11">
        <v>8.41</v>
      </c>
      <c r="F33" s="11">
        <v>0</v>
      </c>
      <c r="G33" s="11">
        <v>13.14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10.78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45.47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0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23.56</v>
      </c>
      <c r="D36" s="11">
        <v>0</v>
      </c>
      <c r="E36" s="11">
        <v>0</v>
      </c>
      <c r="F36" s="11">
        <v>0</v>
      </c>
      <c r="G36" s="11">
        <v>5.17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10.38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39.11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72.7</v>
      </c>
      <c r="D40" s="15">
        <f t="shared" si="1"/>
        <v>22.6</v>
      </c>
      <c r="E40" s="15">
        <f t="shared" si="1"/>
        <v>50.16</v>
      </c>
      <c r="F40" s="15">
        <f t="shared" si="1"/>
        <v>18.71</v>
      </c>
      <c r="G40" s="15">
        <f t="shared" si="1"/>
        <v>99.43</v>
      </c>
      <c r="H40" s="15">
        <f t="shared" si="1"/>
        <v>11.38</v>
      </c>
      <c r="I40" s="15">
        <f t="shared" si="1"/>
        <v>0</v>
      </c>
      <c r="J40" s="15">
        <f t="shared" si="1"/>
        <v>48.33</v>
      </c>
      <c r="K40" s="15">
        <f t="shared" si="1"/>
        <v>56.2</v>
      </c>
      <c r="L40" s="15">
        <f t="shared" si="1"/>
        <v>16.93</v>
      </c>
      <c r="M40" s="15">
        <f t="shared" si="1"/>
        <v>54.93</v>
      </c>
      <c r="N40" s="15">
        <f t="shared" si="1"/>
        <v>10.91</v>
      </c>
      <c r="O40" s="15">
        <f t="shared" si="1"/>
        <v>0</v>
      </c>
      <c r="P40" s="15">
        <f t="shared" si="1"/>
        <v>58.38</v>
      </c>
      <c r="Q40" s="15">
        <f t="shared" si="1"/>
        <v>0</v>
      </c>
      <c r="R40" s="15">
        <f t="shared" si="1"/>
        <v>15.61</v>
      </c>
      <c r="S40" s="15">
        <f t="shared" si="1"/>
        <v>0</v>
      </c>
      <c r="T40" s="15">
        <f t="shared" si="1"/>
        <v>0</v>
      </c>
      <c r="U40" s="15">
        <f t="shared" si="1"/>
        <v>0</v>
      </c>
      <c r="V40" s="15">
        <f t="shared" si="1"/>
        <v>0</v>
      </c>
      <c r="W40" s="15">
        <f t="shared" si="1"/>
        <v>0</v>
      </c>
      <c r="X40" s="15">
        <f t="shared" si="1"/>
        <v>0</v>
      </c>
      <c r="Y40" s="16">
        <f t="shared" si="1"/>
        <v>536.2700000000001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127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105.91</v>
      </c>
      <c r="D18" s="11">
        <v>0</v>
      </c>
      <c r="E18" s="11">
        <v>0</v>
      </c>
      <c r="F18" s="11">
        <v>0</v>
      </c>
      <c r="G18" s="11">
        <v>64.67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170.57999999999998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55.290000000000006</v>
      </c>
      <c r="E19" s="11">
        <v>13.32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68.610000000000014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13.65</v>
      </c>
      <c r="D20" s="11">
        <v>9.27</v>
      </c>
      <c r="E20" s="11">
        <v>76</v>
      </c>
      <c r="F20" s="11">
        <v>0</v>
      </c>
      <c r="G20" s="11">
        <v>21.650000000000002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120.57000000000001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10.99</v>
      </c>
      <c r="D21" s="11">
        <v>0</v>
      </c>
      <c r="E21" s="11">
        <v>0</v>
      </c>
      <c r="F21" s="11">
        <v>10.32</v>
      </c>
      <c r="G21" s="11">
        <v>0</v>
      </c>
      <c r="H21" s="11">
        <v>8.42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29.730000000000004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72.099999999999994</v>
      </c>
      <c r="D22" s="11">
        <v>0</v>
      </c>
      <c r="E22" s="11">
        <v>26.5</v>
      </c>
      <c r="F22" s="11">
        <v>17.940000000000001</v>
      </c>
      <c r="G22" s="11">
        <v>218.11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334.65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80.959999999999994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80.959999999999994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8.7899999999999991</v>
      </c>
      <c r="G24" s="11">
        <v>0</v>
      </c>
      <c r="H24" s="11">
        <v>51.01</v>
      </c>
      <c r="I24" s="11">
        <v>63.16</v>
      </c>
      <c r="J24" s="11">
        <v>0</v>
      </c>
      <c r="K24" s="11">
        <v>8.27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131.22999999999999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6.6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6.6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9.7899999999999991</v>
      </c>
      <c r="I26" s="11">
        <v>0</v>
      </c>
      <c r="J26" s="11">
        <v>0</v>
      </c>
      <c r="K26" s="11">
        <v>42.44</v>
      </c>
      <c r="L26" s="11">
        <v>0</v>
      </c>
      <c r="M26" s="11">
        <v>10.44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62.669999999999995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8.9</v>
      </c>
      <c r="I27" s="11">
        <v>0</v>
      </c>
      <c r="J27" s="11">
        <v>9.76</v>
      </c>
      <c r="K27" s="11">
        <v>0</v>
      </c>
      <c r="L27" s="11">
        <v>32.24</v>
      </c>
      <c r="M27" s="11">
        <v>17.439999999999998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68.34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82.27</v>
      </c>
      <c r="L28" s="11">
        <v>17.05</v>
      </c>
      <c r="M28" s="11">
        <v>216.04</v>
      </c>
      <c r="N28" s="11">
        <v>16.260000000000002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13.72</v>
      </c>
      <c r="W28" s="11">
        <v>0</v>
      </c>
      <c r="X28" s="11">
        <v>0</v>
      </c>
      <c r="Y28" s="12">
        <f t="shared" si="0"/>
        <v>345.34000000000003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0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96.5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96.5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42.94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42.94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106.4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106.4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176.45</v>
      </c>
      <c r="U35" s="11">
        <v>39.659999999999997</v>
      </c>
      <c r="V35" s="11">
        <v>0</v>
      </c>
      <c r="W35" s="11">
        <v>0</v>
      </c>
      <c r="X35" s="11">
        <v>0</v>
      </c>
      <c r="Y35" s="12">
        <f t="shared" si="0"/>
        <v>216.10999999999999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14.47</v>
      </c>
      <c r="U36" s="11">
        <v>83.2</v>
      </c>
      <c r="V36" s="11">
        <v>0</v>
      </c>
      <c r="W36" s="11">
        <v>0</v>
      </c>
      <c r="X36" s="11">
        <v>0</v>
      </c>
      <c r="Y36" s="12">
        <f t="shared" si="0"/>
        <v>97.67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42.22</v>
      </c>
      <c r="W37" s="11">
        <v>0</v>
      </c>
      <c r="X37" s="11">
        <v>0</v>
      </c>
      <c r="Y37" s="12">
        <f t="shared" si="0"/>
        <v>42.22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26.34</v>
      </c>
      <c r="X38" s="11">
        <v>0</v>
      </c>
      <c r="Y38" s="12">
        <f t="shared" si="0"/>
        <v>26.34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202.65</v>
      </c>
      <c r="D40" s="15">
        <f t="shared" si="1"/>
        <v>64.56</v>
      </c>
      <c r="E40" s="15">
        <f t="shared" si="1"/>
        <v>115.82</v>
      </c>
      <c r="F40" s="15">
        <f t="shared" si="1"/>
        <v>37.049999999999997</v>
      </c>
      <c r="G40" s="15">
        <f t="shared" si="1"/>
        <v>304.43</v>
      </c>
      <c r="H40" s="15">
        <f t="shared" si="1"/>
        <v>159.07999999999998</v>
      </c>
      <c r="I40" s="15">
        <f t="shared" si="1"/>
        <v>63.16</v>
      </c>
      <c r="J40" s="15">
        <f t="shared" si="1"/>
        <v>9.76</v>
      </c>
      <c r="K40" s="15">
        <f t="shared" si="1"/>
        <v>139.57999999999998</v>
      </c>
      <c r="L40" s="15">
        <f t="shared" si="1"/>
        <v>49.290000000000006</v>
      </c>
      <c r="M40" s="15">
        <f t="shared" si="1"/>
        <v>243.92</v>
      </c>
      <c r="N40" s="15">
        <f t="shared" si="1"/>
        <v>16.260000000000002</v>
      </c>
      <c r="O40" s="15">
        <f t="shared" si="1"/>
        <v>0</v>
      </c>
      <c r="P40" s="15">
        <f t="shared" si="1"/>
        <v>96.5</v>
      </c>
      <c r="Q40" s="15">
        <f t="shared" si="1"/>
        <v>42.94</v>
      </c>
      <c r="R40" s="15">
        <f t="shared" si="1"/>
        <v>106.4</v>
      </c>
      <c r="S40" s="15">
        <f t="shared" si="1"/>
        <v>0</v>
      </c>
      <c r="T40" s="15">
        <f t="shared" si="1"/>
        <v>190.92</v>
      </c>
      <c r="U40" s="15">
        <f t="shared" si="1"/>
        <v>122.86</v>
      </c>
      <c r="V40" s="15">
        <f t="shared" si="1"/>
        <v>55.94</v>
      </c>
      <c r="W40" s="15">
        <f t="shared" si="1"/>
        <v>26.34</v>
      </c>
      <c r="X40" s="15">
        <f t="shared" si="1"/>
        <v>0</v>
      </c>
      <c r="Y40" s="16">
        <f t="shared" si="1"/>
        <v>2047.4600000000003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3"/>
  <sheetViews>
    <sheetView topLeftCell="A10" workbookViewId="0">
      <selection activeCell="H42" sqref="H42"/>
    </sheetView>
  </sheetViews>
  <sheetFormatPr baseColWidth="10" defaultRowHeight="15" x14ac:dyDescent="0.25"/>
  <cols>
    <col min="1" max="1" width="12.7109375" customWidth="1"/>
    <col min="12" max="12" width="12.7109375" customWidth="1"/>
    <col min="257" max="257" width="12.7109375" customWidth="1"/>
    <col min="268" max="268" width="12.7109375" customWidth="1"/>
    <col min="513" max="513" width="12.7109375" customWidth="1"/>
    <col min="524" max="524" width="12.7109375" customWidth="1"/>
    <col min="769" max="769" width="12.7109375" customWidth="1"/>
    <col min="780" max="780" width="12.7109375" customWidth="1"/>
    <col min="1025" max="1025" width="12.7109375" customWidth="1"/>
    <col min="1036" max="1036" width="12.7109375" customWidth="1"/>
    <col min="1281" max="1281" width="12.7109375" customWidth="1"/>
    <col min="1292" max="1292" width="12.7109375" customWidth="1"/>
    <col min="1537" max="1537" width="12.7109375" customWidth="1"/>
    <col min="1548" max="1548" width="12.7109375" customWidth="1"/>
    <col min="1793" max="1793" width="12.7109375" customWidth="1"/>
    <col min="1804" max="1804" width="12.7109375" customWidth="1"/>
    <col min="2049" max="2049" width="12.7109375" customWidth="1"/>
    <col min="2060" max="2060" width="12.7109375" customWidth="1"/>
    <col min="2305" max="2305" width="12.7109375" customWidth="1"/>
    <col min="2316" max="2316" width="12.7109375" customWidth="1"/>
    <col min="2561" max="2561" width="12.7109375" customWidth="1"/>
    <col min="2572" max="2572" width="12.7109375" customWidth="1"/>
    <col min="2817" max="2817" width="12.7109375" customWidth="1"/>
    <col min="2828" max="2828" width="12.7109375" customWidth="1"/>
    <col min="3073" max="3073" width="12.7109375" customWidth="1"/>
    <col min="3084" max="3084" width="12.7109375" customWidth="1"/>
    <col min="3329" max="3329" width="12.7109375" customWidth="1"/>
    <col min="3340" max="3340" width="12.7109375" customWidth="1"/>
    <col min="3585" max="3585" width="12.7109375" customWidth="1"/>
    <col min="3596" max="3596" width="12.7109375" customWidth="1"/>
    <col min="3841" max="3841" width="12.7109375" customWidth="1"/>
    <col min="3852" max="3852" width="12.7109375" customWidth="1"/>
    <col min="4097" max="4097" width="12.7109375" customWidth="1"/>
    <col min="4108" max="4108" width="12.7109375" customWidth="1"/>
    <col min="4353" max="4353" width="12.7109375" customWidth="1"/>
    <col min="4364" max="4364" width="12.7109375" customWidth="1"/>
    <col min="4609" max="4609" width="12.7109375" customWidth="1"/>
    <col min="4620" max="4620" width="12.7109375" customWidth="1"/>
    <col min="4865" max="4865" width="12.7109375" customWidth="1"/>
    <col min="4876" max="4876" width="12.7109375" customWidth="1"/>
    <col min="5121" max="5121" width="12.7109375" customWidth="1"/>
    <col min="5132" max="5132" width="12.7109375" customWidth="1"/>
    <col min="5377" max="5377" width="12.7109375" customWidth="1"/>
    <col min="5388" max="5388" width="12.7109375" customWidth="1"/>
    <col min="5633" max="5633" width="12.7109375" customWidth="1"/>
    <col min="5644" max="5644" width="12.7109375" customWidth="1"/>
    <col min="5889" max="5889" width="12.7109375" customWidth="1"/>
    <col min="5900" max="5900" width="12.7109375" customWidth="1"/>
    <col min="6145" max="6145" width="12.7109375" customWidth="1"/>
    <col min="6156" max="6156" width="12.7109375" customWidth="1"/>
    <col min="6401" max="6401" width="12.7109375" customWidth="1"/>
    <col min="6412" max="6412" width="12.7109375" customWidth="1"/>
    <col min="6657" max="6657" width="12.7109375" customWidth="1"/>
    <col min="6668" max="6668" width="12.7109375" customWidth="1"/>
    <col min="6913" max="6913" width="12.7109375" customWidth="1"/>
    <col min="6924" max="6924" width="12.7109375" customWidth="1"/>
    <col min="7169" max="7169" width="12.7109375" customWidth="1"/>
    <col min="7180" max="7180" width="12.7109375" customWidth="1"/>
    <col min="7425" max="7425" width="12.7109375" customWidth="1"/>
    <col min="7436" max="7436" width="12.7109375" customWidth="1"/>
    <col min="7681" max="7681" width="12.7109375" customWidth="1"/>
    <col min="7692" max="7692" width="12.7109375" customWidth="1"/>
    <col min="7937" max="7937" width="12.7109375" customWidth="1"/>
    <col min="7948" max="7948" width="12.7109375" customWidth="1"/>
    <col min="8193" max="8193" width="12.7109375" customWidth="1"/>
    <col min="8204" max="8204" width="12.7109375" customWidth="1"/>
    <col min="8449" max="8449" width="12.7109375" customWidth="1"/>
    <col min="8460" max="8460" width="12.7109375" customWidth="1"/>
    <col min="8705" max="8705" width="12.7109375" customWidth="1"/>
    <col min="8716" max="8716" width="12.7109375" customWidth="1"/>
    <col min="8961" max="8961" width="12.7109375" customWidth="1"/>
    <col min="8972" max="8972" width="12.7109375" customWidth="1"/>
    <col min="9217" max="9217" width="12.7109375" customWidth="1"/>
    <col min="9228" max="9228" width="12.7109375" customWidth="1"/>
    <col min="9473" max="9473" width="12.7109375" customWidth="1"/>
    <col min="9484" max="9484" width="12.7109375" customWidth="1"/>
    <col min="9729" max="9729" width="12.7109375" customWidth="1"/>
    <col min="9740" max="9740" width="12.7109375" customWidth="1"/>
    <col min="9985" max="9985" width="12.7109375" customWidth="1"/>
    <col min="9996" max="9996" width="12.7109375" customWidth="1"/>
    <col min="10241" max="10241" width="12.7109375" customWidth="1"/>
    <col min="10252" max="10252" width="12.7109375" customWidth="1"/>
    <col min="10497" max="10497" width="12.7109375" customWidth="1"/>
    <col min="10508" max="10508" width="12.7109375" customWidth="1"/>
    <col min="10753" max="10753" width="12.7109375" customWidth="1"/>
    <col min="10764" max="10764" width="12.7109375" customWidth="1"/>
    <col min="11009" max="11009" width="12.7109375" customWidth="1"/>
    <col min="11020" max="11020" width="12.7109375" customWidth="1"/>
    <col min="11265" max="11265" width="12.7109375" customWidth="1"/>
    <col min="11276" max="11276" width="12.7109375" customWidth="1"/>
    <col min="11521" max="11521" width="12.7109375" customWidth="1"/>
    <col min="11532" max="11532" width="12.7109375" customWidth="1"/>
    <col min="11777" max="11777" width="12.7109375" customWidth="1"/>
    <col min="11788" max="11788" width="12.7109375" customWidth="1"/>
    <col min="12033" max="12033" width="12.7109375" customWidth="1"/>
    <col min="12044" max="12044" width="12.7109375" customWidth="1"/>
    <col min="12289" max="12289" width="12.7109375" customWidth="1"/>
    <col min="12300" max="12300" width="12.7109375" customWidth="1"/>
    <col min="12545" max="12545" width="12.7109375" customWidth="1"/>
    <col min="12556" max="12556" width="12.7109375" customWidth="1"/>
    <col min="12801" max="12801" width="12.7109375" customWidth="1"/>
    <col min="12812" max="12812" width="12.7109375" customWidth="1"/>
    <col min="13057" max="13057" width="12.7109375" customWidth="1"/>
    <col min="13068" max="13068" width="12.7109375" customWidth="1"/>
    <col min="13313" max="13313" width="12.7109375" customWidth="1"/>
    <col min="13324" max="13324" width="12.7109375" customWidth="1"/>
    <col min="13569" max="13569" width="12.7109375" customWidth="1"/>
    <col min="13580" max="13580" width="12.7109375" customWidth="1"/>
    <col min="13825" max="13825" width="12.7109375" customWidth="1"/>
    <col min="13836" max="13836" width="12.7109375" customWidth="1"/>
    <col min="14081" max="14081" width="12.7109375" customWidth="1"/>
    <col min="14092" max="14092" width="12.7109375" customWidth="1"/>
    <col min="14337" max="14337" width="12.7109375" customWidth="1"/>
    <col min="14348" max="14348" width="12.7109375" customWidth="1"/>
    <col min="14593" max="14593" width="12.7109375" customWidth="1"/>
    <col min="14604" max="14604" width="12.7109375" customWidth="1"/>
    <col min="14849" max="14849" width="12.7109375" customWidth="1"/>
    <col min="14860" max="14860" width="12.7109375" customWidth="1"/>
    <col min="15105" max="15105" width="12.7109375" customWidth="1"/>
    <col min="15116" max="15116" width="12.7109375" customWidth="1"/>
    <col min="15361" max="15361" width="12.7109375" customWidth="1"/>
    <col min="15372" max="15372" width="12.7109375" customWidth="1"/>
    <col min="15617" max="15617" width="12.7109375" customWidth="1"/>
    <col min="15628" max="15628" width="12.7109375" customWidth="1"/>
    <col min="15873" max="15873" width="12.7109375" customWidth="1"/>
    <col min="15884" max="15884" width="12.7109375" customWidth="1"/>
    <col min="16129" max="16129" width="12.7109375" customWidth="1"/>
    <col min="16140" max="16140" width="12.7109375" customWidth="1"/>
  </cols>
  <sheetData>
    <row r="1" spans="2:11" x14ac:dyDescent="0.25">
      <c r="B1" s="1"/>
      <c r="C1" s="1"/>
      <c r="D1" s="1"/>
      <c r="E1" s="1"/>
    </row>
    <row r="2" spans="2:11" x14ac:dyDescent="0.25">
      <c r="B2" s="1"/>
      <c r="C2" s="1"/>
      <c r="D2" s="1"/>
      <c r="E2" s="1"/>
    </row>
    <row r="3" spans="2:11" x14ac:dyDescent="0.25">
      <c r="B3" s="1"/>
      <c r="C3" s="1"/>
      <c r="D3" s="1"/>
      <c r="E3" s="1"/>
    </row>
    <row r="4" spans="2:11" x14ac:dyDescent="0.25">
      <c r="B4" s="1"/>
      <c r="C4" s="1"/>
      <c r="D4" s="1"/>
      <c r="E4" s="1"/>
    </row>
    <row r="5" spans="2:11" x14ac:dyDescent="0.25">
      <c r="B5" s="1"/>
      <c r="C5" s="1"/>
      <c r="D5" s="1"/>
      <c r="E5" s="1"/>
    </row>
    <row r="6" spans="2:11" x14ac:dyDescent="0.25">
      <c r="B6" s="1"/>
      <c r="C6" s="1"/>
      <c r="D6" s="1"/>
      <c r="E6" s="1"/>
    </row>
    <row r="7" spans="2:11" x14ac:dyDescent="0.25">
      <c r="B7" s="1"/>
      <c r="C7" s="1"/>
      <c r="D7" s="1"/>
      <c r="E7" s="1"/>
    </row>
    <row r="8" spans="2:11" x14ac:dyDescent="0.25">
      <c r="B8" s="1"/>
      <c r="C8" s="1"/>
      <c r="D8" s="1"/>
      <c r="E8" s="1"/>
    </row>
    <row r="9" spans="2:11" x14ac:dyDescent="0.25">
      <c r="B9" s="1"/>
      <c r="C9" s="1"/>
      <c r="D9" s="1"/>
      <c r="E9" s="1"/>
    </row>
    <row r="10" spans="2:11" x14ac:dyDescent="0.25">
      <c r="B10" s="1"/>
      <c r="C10" s="1"/>
      <c r="D10" s="1"/>
      <c r="E10" s="1"/>
    </row>
    <row r="11" spans="2:11" x14ac:dyDescent="0.25">
      <c r="B11" s="1"/>
      <c r="C11" s="1"/>
      <c r="D11" s="1"/>
      <c r="E11" s="1"/>
    </row>
    <row r="12" spans="2:11" x14ac:dyDescent="0.25">
      <c r="B12" s="3" t="s">
        <v>23</v>
      </c>
      <c r="C12" s="3"/>
      <c r="D12" s="3"/>
      <c r="E12" s="3"/>
      <c r="F12" s="4"/>
      <c r="G12" s="4"/>
      <c r="H12" s="4"/>
      <c r="I12" s="4"/>
      <c r="J12" s="4"/>
      <c r="K12" s="4"/>
    </row>
    <row r="13" spans="2:11" x14ac:dyDescent="0.25">
      <c r="B13" s="3" t="s">
        <v>24</v>
      </c>
      <c r="C13" s="3"/>
      <c r="D13" s="3"/>
      <c r="E13" s="3"/>
      <c r="F13" s="4"/>
      <c r="G13" s="4"/>
      <c r="H13" s="4"/>
      <c r="I13" s="4"/>
      <c r="J13" s="4"/>
      <c r="K13" s="4"/>
    </row>
  </sheetData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128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45.76</v>
      </c>
      <c r="D18" s="11">
        <v>0</v>
      </c>
      <c r="E18" s="11">
        <v>0</v>
      </c>
      <c r="F18" s="11">
        <v>0</v>
      </c>
      <c r="G18" s="11">
        <v>24.27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>SUM(C18:X18)</f>
        <v>70.03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22.37</v>
      </c>
      <c r="E19" s="11">
        <v>6.1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ref="Y19:Y39" si="0">SUM(C19:X19)</f>
        <v>28.47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13.65</v>
      </c>
      <c r="D20" s="11">
        <v>0</v>
      </c>
      <c r="E20" s="11">
        <v>19.12</v>
      </c>
      <c r="F20" s="11">
        <v>0</v>
      </c>
      <c r="G20" s="11">
        <v>7.23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40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10.99</v>
      </c>
      <c r="D21" s="11">
        <v>0</v>
      </c>
      <c r="E21" s="11">
        <v>0</v>
      </c>
      <c r="F21" s="11">
        <v>0</v>
      </c>
      <c r="G21" s="11">
        <v>0</v>
      </c>
      <c r="H21" s="11">
        <v>8.42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19.41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24.85</v>
      </c>
      <c r="D22" s="11">
        <v>0</v>
      </c>
      <c r="E22" s="11">
        <v>13.25</v>
      </c>
      <c r="F22" s="11">
        <v>17.940000000000001</v>
      </c>
      <c r="G22" s="11">
        <v>93.54000000000002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149.58000000000004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27.939999999999998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27.939999999999998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29.9</v>
      </c>
      <c r="I24" s="11">
        <v>24.14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54.04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6.6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6.6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9.01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9.01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8.9</v>
      </c>
      <c r="I27" s="11">
        <v>0</v>
      </c>
      <c r="J27" s="11">
        <v>0</v>
      </c>
      <c r="K27" s="11">
        <v>0</v>
      </c>
      <c r="L27" s="11">
        <v>0</v>
      </c>
      <c r="M27" s="11">
        <v>17.439999999999998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26.339999999999996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28.27</v>
      </c>
      <c r="L28" s="11">
        <v>17.05</v>
      </c>
      <c r="M28" s="11">
        <v>80.14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125.46000000000001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0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84.04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84.04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25.14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25.14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39.93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39.93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104.09</v>
      </c>
      <c r="U35" s="11">
        <v>26.509999999999998</v>
      </c>
      <c r="V35" s="11">
        <v>0</v>
      </c>
      <c r="W35" s="11">
        <v>0</v>
      </c>
      <c r="X35" s="11">
        <v>0</v>
      </c>
      <c r="Y35" s="12">
        <f t="shared" si="0"/>
        <v>130.6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14.47</v>
      </c>
      <c r="U36" s="11">
        <v>47.620000000000005</v>
      </c>
      <c r="V36" s="11">
        <v>0</v>
      </c>
      <c r="W36" s="11">
        <v>0</v>
      </c>
      <c r="X36" s="11">
        <v>0</v>
      </c>
      <c r="Y36" s="12">
        <f t="shared" si="0"/>
        <v>62.09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17.939999999999998</v>
      </c>
      <c r="W37" s="11">
        <v>0</v>
      </c>
      <c r="X37" s="11">
        <v>0</v>
      </c>
      <c r="Y37" s="12">
        <f t="shared" si="0"/>
        <v>17.939999999999998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16.29</v>
      </c>
      <c r="X38" s="11">
        <v>0</v>
      </c>
      <c r="Y38" s="12">
        <f t="shared" si="0"/>
        <v>16.29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>SUM(C18:C39)</f>
        <v>95.25</v>
      </c>
      <c r="D40" s="15">
        <f t="shared" ref="D40:X40" si="1">SUM(D18:D39)</f>
        <v>22.37</v>
      </c>
      <c r="E40" s="15">
        <f t="shared" si="1"/>
        <v>38.47</v>
      </c>
      <c r="F40" s="15">
        <f t="shared" si="1"/>
        <v>17.940000000000001</v>
      </c>
      <c r="G40" s="15">
        <f t="shared" si="1"/>
        <v>125.04000000000002</v>
      </c>
      <c r="H40" s="15">
        <f t="shared" si="1"/>
        <v>75.16</v>
      </c>
      <c r="I40" s="15">
        <f t="shared" si="1"/>
        <v>24.14</v>
      </c>
      <c r="J40" s="15">
        <f t="shared" si="1"/>
        <v>0</v>
      </c>
      <c r="K40" s="15">
        <f t="shared" si="1"/>
        <v>43.879999999999995</v>
      </c>
      <c r="L40" s="15">
        <f t="shared" si="1"/>
        <v>17.05</v>
      </c>
      <c r="M40" s="15">
        <f t="shared" si="1"/>
        <v>97.58</v>
      </c>
      <c r="N40" s="15">
        <f t="shared" si="1"/>
        <v>0</v>
      </c>
      <c r="O40" s="15">
        <f t="shared" si="1"/>
        <v>0</v>
      </c>
      <c r="P40" s="15">
        <f t="shared" si="1"/>
        <v>84.04</v>
      </c>
      <c r="Q40" s="15">
        <f t="shared" si="1"/>
        <v>25.14</v>
      </c>
      <c r="R40" s="15">
        <f t="shared" si="1"/>
        <v>39.93</v>
      </c>
      <c r="S40" s="15">
        <f t="shared" si="1"/>
        <v>0</v>
      </c>
      <c r="T40" s="15">
        <f t="shared" si="1"/>
        <v>118.56</v>
      </c>
      <c r="U40" s="15">
        <f t="shared" si="1"/>
        <v>74.13</v>
      </c>
      <c r="V40" s="15">
        <f t="shared" si="1"/>
        <v>17.939999999999998</v>
      </c>
      <c r="W40" s="15">
        <f t="shared" si="1"/>
        <v>16.29</v>
      </c>
      <c r="X40" s="15">
        <f t="shared" si="1"/>
        <v>0</v>
      </c>
      <c r="Y40" s="16">
        <f>SUM(Y18:Y39)</f>
        <v>932.90999999999985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11</v>
      </c>
      <c r="C8" s="30"/>
      <c r="D8" s="30"/>
      <c r="E8" s="28" t="s">
        <v>36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55</v>
      </c>
      <c r="D18" s="11">
        <v>0</v>
      </c>
      <c r="E18" s="11">
        <v>0</v>
      </c>
      <c r="F18" s="11">
        <v>0</v>
      </c>
      <c r="G18" s="11">
        <v>31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86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23</v>
      </c>
      <c r="E19" s="11">
        <v>7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31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9</v>
      </c>
      <c r="E20" s="11">
        <v>28</v>
      </c>
      <c r="F20" s="11">
        <v>0</v>
      </c>
      <c r="G20" s="11">
        <v>14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52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0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47</v>
      </c>
      <c r="D22" s="11">
        <v>0</v>
      </c>
      <c r="E22" s="11">
        <v>13</v>
      </c>
      <c r="F22" s="11">
        <v>0</v>
      </c>
      <c r="G22" s="11">
        <v>110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171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42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42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21</v>
      </c>
      <c r="I24" s="11">
        <v>39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60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10</v>
      </c>
      <c r="I26" s="11">
        <v>0</v>
      </c>
      <c r="J26" s="11">
        <v>0</v>
      </c>
      <c r="K26" s="11">
        <v>0</v>
      </c>
      <c r="L26" s="11">
        <v>0</v>
      </c>
      <c r="M26" s="11">
        <v>10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20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12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12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54</v>
      </c>
      <c r="L28" s="11">
        <v>0</v>
      </c>
      <c r="M28" s="11">
        <v>105</v>
      </c>
      <c r="N28" s="11">
        <v>16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14</v>
      </c>
      <c r="W28" s="11">
        <v>0</v>
      </c>
      <c r="X28" s="11">
        <v>0</v>
      </c>
      <c r="Y28" s="12">
        <v>189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0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12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12</v>
      </c>
      <c r="DM31" s="35"/>
    </row>
    <row r="32" spans="1:117" ht="16.5" thickTop="1" thickBot="1" x14ac:dyDescent="0.3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6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18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24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11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40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50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61</v>
      </c>
      <c r="U35" s="11">
        <v>0</v>
      </c>
      <c r="V35" s="11">
        <v>0</v>
      </c>
      <c r="W35" s="11">
        <v>0</v>
      </c>
      <c r="X35" s="11">
        <v>0</v>
      </c>
      <c r="Y35" s="12">
        <v>61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22</v>
      </c>
      <c r="V36" s="11">
        <v>0</v>
      </c>
      <c r="W36" s="11">
        <v>0</v>
      </c>
      <c r="X36" s="11">
        <v>0</v>
      </c>
      <c r="Y36" s="12">
        <v>22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10</v>
      </c>
      <c r="W37" s="11">
        <v>0</v>
      </c>
      <c r="X37" s="11">
        <v>0</v>
      </c>
      <c r="Y37" s="12">
        <v>10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102</v>
      </c>
      <c r="D40" s="15">
        <v>33</v>
      </c>
      <c r="E40" s="15">
        <v>49</v>
      </c>
      <c r="F40" s="15">
        <v>0</v>
      </c>
      <c r="G40" s="15">
        <v>172</v>
      </c>
      <c r="H40" s="15">
        <v>73</v>
      </c>
      <c r="I40" s="15">
        <v>39</v>
      </c>
      <c r="J40" s="15">
        <v>0</v>
      </c>
      <c r="K40" s="15">
        <v>54</v>
      </c>
      <c r="L40" s="15">
        <v>12</v>
      </c>
      <c r="M40" s="15">
        <v>115</v>
      </c>
      <c r="N40" s="15">
        <v>16</v>
      </c>
      <c r="O40" s="15">
        <v>0</v>
      </c>
      <c r="P40" s="15">
        <v>12</v>
      </c>
      <c r="Q40" s="15">
        <v>18</v>
      </c>
      <c r="R40" s="15">
        <v>40</v>
      </c>
      <c r="S40" s="15">
        <v>0</v>
      </c>
      <c r="T40" s="15">
        <v>61</v>
      </c>
      <c r="U40" s="15">
        <v>22</v>
      </c>
      <c r="V40" s="15">
        <v>24</v>
      </c>
      <c r="W40" s="15">
        <v>0</v>
      </c>
      <c r="X40" s="15">
        <v>0</v>
      </c>
      <c r="Y40" s="16">
        <v>842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916.73000000000047</v>
      </c>
      <c r="D18" s="11">
        <v>0</v>
      </c>
      <c r="E18" s="11">
        <v>182.23000000000002</v>
      </c>
      <c r="F18" s="11">
        <v>33.08</v>
      </c>
      <c r="G18" s="11">
        <v>93.93</v>
      </c>
      <c r="H18" s="11">
        <v>27.900000000000002</v>
      </c>
      <c r="I18" s="11">
        <v>11.75</v>
      </c>
      <c r="J18" s="11">
        <v>17.45</v>
      </c>
      <c r="K18" s="11">
        <v>9.59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58.34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12.31</v>
      </c>
      <c r="Y18" s="12">
        <f t="shared" ref="Y18:Y39" si="0">SUM(C18:X18)</f>
        <v>1363.3100000000004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242.07000000000002</v>
      </c>
      <c r="D19" s="11">
        <v>0</v>
      </c>
      <c r="E19" s="11">
        <v>423.96</v>
      </c>
      <c r="F19" s="11">
        <v>15.54</v>
      </c>
      <c r="G19" s="11">
        <v>63.22</v>
      </c>
      <c r="H19" s="11">
        <v>14.440000000000001</v>
      </c>
      <c r="I19" s="11">
        <v>7.22</v>
      </c>
      <c r="J19" s="11">
        <v>13.95</v>
      </c>
      <c r="K19" s="11">
        <v>28.509999999999998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21.57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8.07</v>
      </c>
      <c r="Y19" s="12">
        <f t="shared" si="0"/>
        <v>838.55000000000018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392.09999999999997</v>
      </c>
      <c r="D20" s="11">
        <v>0</v>
      </c>
      <c r="E20" s="11">
        <v>545.95999999999981</v>
      </c>
      <c r="F20" s="11">
        <v>4.2699999999999996</v>
      </c>
      <c r="G20" s="11">
        <v>126.19</v>
      </c>
      <c r="H20" s="11">
        <v>5.72</v>
      </c>
      <c r="I20" s="11">
        <v>15.75</v>
      </c>
      <c r="J20" s="11">
        <v>0</v>
      </c>
      <c r="K20" s="11">
        <v>73.63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31.29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1194.9099999999999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402.20000000000005</v>
      </c>
      <c r="D21" s="11">
        <v>0</v>
      </c>
      <c r="E21" s="11">
        <v>190.70999999999998</v>
      </c>
      <c r="F21" s="11">
        <v>218.8</v>
      </c>
      <c r="G21" s="11">
        <v>225.09999999999994</v>
      </c>
      <c r="H21" s="11">
        <v>26.08</v>
      </c>
      <c r="I21" s="11">
        <v>11.33</v>
      </c>
      <c r="J21" s="11">
        <v>6.49</v>
      </c>
      <c r="K21" s="11">
        <v>82.4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6.8</v>
      </c>
      <c r="R21" s="11">
        <v>46.26</v>
      </c>
      <c r="S21" s="11">
        <v>0</v>
      </c>
      <c r="T21" s="11">
        <v>0</v>
      </c>
      <c r="U21" s="11">
        <v>0</v>
      </c>
      <c r="V21" s="11">
        <v>11.46</v>
      </c>
      <c r="W21" s="11">
        <v>0</v>
      </c>
      <c r="X21" s="11">
        <v>13.6</v>
      </c>
      <c r="Y21" s="12">
        <f t="shared" si="0"/>
        <v>1241.2299999999998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306.96000000000004</v>
      </c>
      <c r="D22" s="11">
        <v>0</v>
      </c>
      <c r="E22" s="11">
        <v>138.85</v>
      </c>
      <c r="F22" s="11">
        <v>25.82</v>
      </c>
      <c r="G22" s="11">
        <v>445.3</v>
      </c>
      <c r="H22" s="11">
        <v>19.13</v>
      </c>
      <c r="I22" s="11">
        <v>0</v>
      </c>
      <c r="J22" s="11">
        <v>8.39</v>
      </c>
      <c r="K22" s="11">
        <v>22.4</v>
      </c>
      <c r="L22" s="11">
        <v>11.16</v>
      </c>
      <c r="M22" s="11">
        <v>0</v>
      </c>
      <c r="N22" s="11">
        <v>0</v>
      </c>
      <c r="O22" s="11">
        <v>0</v>
      </c>
      <c r="P22" s="11">
        <v>0</v>
      </c>
      <c r="Q22" s="11">
        <v>10.25</v>
      </c>
      <c r="R22" s="11">
        <v>41.32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16.670000000000002</v>
      </c>
      <c r="Y22" s="12">
        <f t="shared" si="0"/>
        <v>1046.25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282.08</v>
      </c>
      <c r="D23" s="11">
        <v>0</v>
      </c>
      <c r="E23" s="11">
        <v>235.43</v>
      </c>
      <c r="F23" s="11">
        <v>86.259999999999991</v>
      </c>
      <c r="G23" s="11">
        <v>76.78</v>
      </c>
      <c r="H23" s="11">
        <v>525.44000000000005</v>
      </c>
      <c r="I23" s="11">
        <v>259.86</v>
      </c>
      <c r="J23" s="11">
        <v>55.82</v>
      </c>
      <c r="K23" s="11">
        <v>104.41</v>
      </c>
      <c r="L23" s="11">
        <v>28.82</v>
      </c>
      <c r="M23" s="11">
        <v>35.53</v>
      </c>
      <c r="N23" s="11">
        <v>0</v>
      </c>
      <c r="O23" s="11">
        <v>0</v>
      </c>
      <c r="P23" s="11">
        <v>0</v>
      </c>
      <c r="Q23" s="11">
        <v>30.57</v>
      </c>
      <c r="R23" s="11">
        <v>9.06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11.68</v>
      </c>
      <c r="Y23" s="12">
        <f t="shared" si="0"/>
        <v>1741.7399999999998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134.57</v>
      </c>
      <c r="D24" s="11">
        <v>0</v>
      </c>
      <c r="E24" s="11">
        <v>0</v>
      </c>
      <c r="F24" s="11">
        <v>0</v>
      </c>
      <c r="G24" s="11">
        <v>40.11</v>
      </c>
      <c r="H24" s="11">
        <v>22.6</v>
      </c>
      <c r="I24" s="11">
        <v>862.22</v>
      </c>
      <c r="J24" s="11">
        <v>41.129999999999995</v>
      </c>
      <c r="K24" s="11">
        <v>174.42999999999998</v>
      </c>
      <c r="L24" s="11">
        <v>77.009999999999991</v>
      </c>
      <c r="M24" s="11">
        <v>133.96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13.5</v>
      </c>
      <c r="Y24" s="12">
        <f t="shared" si="0"/>
        <v>1499.5300000000002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211.79000000000002</v>
      </c>
      <c r="D25" s="11">
        <v>0</v>
      </c>
      <c r="E25" s="11">
        <v>53.99</v>
      </c>
      <c r="F25" s="11">
        <v>0</v>
      </c>
      <c r="G25" s="11">
        <v>6.71</v>
      </c>
      <c r="H25" s="11">
        <v>239.84999999999994</v>
      </c>
      <c r="I25" s="11">
        <v>304.68</v>
      </c>
      <c r="J25" s="11">
        <v>503.96999999999991</v>
      </c>
      <c r="K25" s="11">
        <v>185.89999999999998</v>
      </c>
      <c r="L25" s="11">
        <v>228.25999999999991</v>
      </c>
      <c r="M25" s="11">
        <v>33.549999999999997</v>
      </c>
      <c r="N25" s="11">
        <v>47.39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14.68</v>
      </c>
      <c r="W25" s="11">
        <v>0</v>
      </c>
      <c r="X25" s="11">
        <v>7.25</v>
      </c>
      <c r="Y25" s="12">
        <f t="shared" si="0"/>
        <v>1838.02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206.73999999999998</v>
      </c>
      <c r="D26" s="11">
        <v>0</v>
      </c>
      <c r="E26" s="11">
        <v>21.52</v>
      </c>
      <c r="F26" s="11">
        <v>34.120000000000005</v>
      </c>
      <c r="G26" s="11">
        <v>39.11</v>
      </c>
      <c r="H26" s="11">
        <v>74.990000000000009</v>
      </c>
      <c r="I26" s="11">
        <v>337.03000000000003</v>
      </c>
      <c r="J26" s="11">
        <v>229.48000000000002</v>
      </c>
      <c r="K26" s="11">
        <v>205.54</v>
      </c>
      <c r="L26" s="11">
        <v>339.94000000000005</v>
      </c>
      <c r="M26" s="11">
        <v>509.2600000000001</v>
      </c>
      <c r="N26" s="11">
        <v>38.549999999999997</v>
      </c>
      <c r="O26" s="11">
        <v>0</v>
      </c>
      <c r="P26" s="11">
        <v>8.7899999999999991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13.93</v>
      </c>
      <c r="Y26" s="12">
        <f t="shared" si="0"/>
        <v>2072.4299999999998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174.81999999999996</v>
      </c>
      <c r="D27" s="11">
        <v>0</v>
      </c>
      <c r="E27" s="11">
        <v>0</v>
      </c>
      <c r="F27" s="11">
        <v>21.81</v>
      </c>
      <c r="G27" s="11">
        <v>28.18</v>
      </c>
      <c r="H27" s="11">
        <v>0</v>
      </c>
      <c r="I27" s="11">
        <v>46.769999999999996</v>
      </c>
      <c r="J27" s="11">
        <v>213.58</v>
      </c>
      <c r="K27" s="11">
        <v>145.4</v>
      </c>
      <c r="L27" s="11">
        <v>533.17000000000007</v>
      </c>
      <c r="M27" s="11">
        <v>73.22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16.73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1253.68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278.27999999999997</v>
      </c>
      <c r="D28" s="11">
        <v>0</v>
      </c>
      <c r="E28" s="11">
        <v>0</v>
      </c>
      <c r="F28" s="11">
        <v>0</v>
      </c>
      <c r="G28" s="11">
        <v>27.549999999999997</v>
      </c>
      <c r="H28" s="11">
        <v>14.41</v>
      </c>
      <c r="I28" s="11">
        <v>133.36000000000001</v>
      </c>
      <c r="J28" s="11">
        <v>205.36</v>
      </c>
      <c r="K28" s="11">
        <v>251.95000000000002</v>
      </c>
      <c r="L28" s="11">
        <v>368.62999999999994</v>
      </c>
      <c r="M28" s="11">
        <v>888.67000000000019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13.64</v>
      </c>
      <c r="Y28" s="12">
        <f t="shared" si="0"/>
        <v>2181.85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177.56000000000003</v>
      </c>
      <c r="D29" s="11">
        <v>0</v>
      </c>
      <c r="E29" s="11">
        <v>0</v>
      </c>
      <c r="F29" s="11">
        <v>0</v>
      </c>
      <c r="G29" s="11">
        <v>6.53</v>
      </c>
      <c r="H29" s="11">
        <v>103.1</v>
      </c>
      <c r="I29" s="11">
        <v>104.94999999999999</v>
      </c>
      <c r="J29" s="11">
        <v>71.539999999999992</v>
      </c>
      <c r="K29" s="11">
        <v>191.95999999999998</v>
      </c>
      <c r="L29" s="11">
        <v>654.78999999999962</v>
      </c>
      <c r="M29" s="11">
        <v>144.84000000000003</v>
      </c>
      <c r="N29" s="11">
        <v>84.06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36.010000000000005</v>
      </c>
      <c r="Y29" s="12">
        <f t="shared" si="0"/>
        <v>1575.34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21.07</v>
      </c>
      <c r="D30" s="11">
        <v>0</v>
      </c>
      <c r="E30" s="11">
        <v>0</v>
      </c>
      <c r="F30" s="11">
        <v>0</v>
      </c>
      <c r="G30" s="11">
        <v>0</v>
      </c>
      <c r="H30" s="11">
        <v>10.9</v>
      </c>
      <c r="I30" s="11">
        <v>30.110000000000003</v>
      </c>
      <c r="J30" s="11">
        <v>31.959999999999994</v>
      </c>
      <c r="K30" s="11">
        <v>36.54</v>
      </c>
      <c r="L30" s="11">
        <v>12.950000000000001</v>
      </c>
      <c r="M30" s="11">
        <v>4.9800000000000004</v>
      </c>
      <c r="N30" s="11">
        <v>0</v>
      </c>
      <c r="O30" s="11">
        <v>128.85999999999996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10</v>
      </c>
      <c r="Y30" s="12">
        <f t="shared" si="0"/>
        <v>287.36999999999989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593.70000000000005</v>
      </c>
      <c r="D31" s="11">
        <v>0</v>
      </c>
      <c r="E31" s="11">
        <v>215.08</v>
      </c>
      <c r="F31" s="11">
        <v>224.97000000000006</v>
      </c>
      <c r="G31" s="11">
        <v>129.43000000000004</v>
      </c>
      <c r="H31" s="11">
        <v>87.539999999999992</v>
      </c>
      <c r="I31" s="11">
        <v>20.74</v>
      </c>
      <c r="J31" s="11">
        <v>0</v>
      </c>
      <c r="K31" s="11">
        <v>123.93999999999998</v>
      </c>
      <c r="L31" s="11">
        <v>19.12</v>
      </c>
      <c r="M31" s="11">
        <v>37.480000000000004</v>
      </c>
      <c r="N31" s="11">
        <v>0</v>
      </c>
      <c r="O31" s="11">
        <v>0</v>
      </c>
      <c r="P31" s="11">
        <v>603.9300000000004</v>
      </c>
      <c r="Q31" s="11">
        <v>39.06</v>
      </c>
      <c r="R31" s="11">
        <v>15.5</v>
      </c>
      <c r="S31" s="11">
        <v>0</v>
      </c>
      <c r="T31" s="11">
        <v>188.93999999999997</v>
      </c>
      <c r="U31" s="11">
        <v>9.7799999999999994</v>
      </c>
      <c r="V31" s="11">
        <v>16.809999999999999</v>
      </c>
      <c r="W31" s="11">
        <v>0</v>
      </c>
      <c r="X31" s="11">
        <v>12.8</v>
      </c>
      <c r="Y31" s="12">
        <f t="shared" si="0"/>
        <v>2338.8200000000011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354.4799999999999</v>
      </c>
      <c r="D32" s="11">
        <v>0</v>
      </c>
      <c r="E32" s="11">
        <v>50.57</v>
      </c>
      <c r="F32" s="11">
        <v>24.33</v>
      </c>
      <c r="G32" s="11">
        <v>103.23999999999998</v>
      </c>
      <c r="H32" s="11">
        <v>5.05</v>
      </c>
      <c r="I32" s="11">
        <v>0</v>
      </c>
      <c r="J32" s="11">
        <v>9.48</v>
      </c>
      <c r="K32" s="11">
        <v>53.28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392.85000000000014</v>
      </c>
      <c r="R32" s="11">
        <v>420.63000000000005</v>
      </c>
      <c r="S32" s="11">
        <v>0</v>
      </c>
      <c r="T32" s="11">
        <v>0</v>
      </c>
      <c r="U32" s="11">
        <v>0</v>
      </c>
      <c r="V32" s="11">
        <v>7.56</v>
      </c>
      <c r="W32" s="11">
        <v>0</v>
      </c>
      <c r="X32" s="11">
        <v>0</v>
      </c>
      <c r="Y32" s="12">
        <f t="shared" si="0"/>
        <v>1421.47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344.20000000000005</v>
      </c>
      <c r="D33" s="11">
        <v>0</v>
      </c>
      <c r="E33" s="11">
        <v>156.25</v>
      </c>
      <c r="F33" s="11">
        <v>39.660000000000004</v>
      </c>
      <c r="G33" s="11">
        <v>85.87</v>
      </c>
      <c r="H33" s="11">
        <v>13.04</v>
      </c>
      <c r="I33" s="11">
        <v>36.21</v>
      </c>
      <c r="J33" s="11">
        <v>7.83</v>
      </c>
      <c r="K33" s="11">
        <v>20.94</v>
      </c>
      <c r="L33" s="11">
        <v>9.42</v>
      </c>
      <c r="M33" s="11">
        <v>0</v>
      </c>
      <c r="N33" s="11">
        <v>0</v>
      </c>
      <c r="O33" s="11">
        <v>0</v>
      </c>
      <c r="P33" s="11">
        <v>0</v>
      </c>
      <c r="Q33" s="11">
        <v>154.88999999999999</v>
      </c>
      <c r="R33" s="11">
        <v>1015.4100000000001</v>
      </c>
      <c r="S33" s="11">
        <v>0</v>
      </c>
      <c r="T33" s="11">
        <v>0</v>
      </c>
      <c r="U33" s="11">
        <v>0</v>
      </c>
      <c r="V33" s="11">
        <v>15.58</v>
      </c>
      <c r="W33" s="11">
        <v>0</v>
      </c>
      <c r="X33" s="11">
        <v>0</v>
      </c>
      <c r="Y33" s="12">
        <f t="shared" si="0"/>
        <v>1899.3000000000002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63.710000000000008</v>
      </c>
      <c r="D34" s="11">
        <v>0</v>
      </c>
      <c r="E34" s="11">
        <v>17.82</v>
      </c>
      <c r="F34" s="11">
        <v>0</v>
      </c>
      <c r="G34" s="11">
        <v>5.43</v>
      </c>
      <c r="H34" s="11">
        <v>7.79</v>
      </c>
      <c r="I34" s="11">
        <v>37.020000000000003</v>
      </c>
      <c r="J34" s="11">
        <v>62.110000000000014</v>
      </c>
      <c r="K34" s="11">
        <v>63.02</v>
      </c>
      <c r="L34" s="11">
        <v>59.480000000000004</v>
      </c>
      <c r="M34" s="11">
        <v>25.63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321.43000000000023</v>
      </c>
      <c r="T34" s="11">
        <v>0</v>
      </c>
      <c r="U34" s="11">
        <v>0</v>
      </c>
      <c r="V34" s="11">
        <v>4.74</v>
      </c>
      <c r="W34" s="11">
        <v>0</v>
      </c>
      <c r="X34" s="11">
        <v>0</v>
      </c>
      <c r="Y34" s="12">
        <f t="shared" si="0"/>
        <v>668.18000000000029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318.54000000000008</v>
      </c>
      <c r="D35" s="11">
        <v>0</v>
      </c>
      <c r="E35" s="11">
        <v>63.599999999999994</v>
      </c>
      <c r="F35" s="11">
        <v>0</v>
      </c>
      <c r="G35" s="11">
        <v>38.86</v>
      </c>
      <c r="H35" s="11">
        <v>0</v>
      </c>
      <c r="I35" s="11">
        <v>0</v>
      </c>
      <c r="J35" s="11">
        <v>16.420000000000002</v>
      </c>
      <c r="K35" s="11">
        <v>96.62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1450.8199999999993</v>
      </c>
      <c r="U35" s="11">
        <v>28.97</v>
      </c>
      <c r="V35" s="11">
        <v>0</v>
      </c>
      <c r="W35" s="11">
        <v>0</v>
      </c>
      <c r="X35" s="11">
        <v>0</v>
      </c>
      <c r="Y35" s="12">
        <f t="shared" si="0"/>
        <v>2013.8299999999995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145.30999999999997</v>
      </c>
      <c r="D36" s="11">
        <v>0</v>
      </c>
      <c r="E36" s="11">
        <v>49.08</v>
      </c>
      <c r="F36" s="11">
        <v>0</v>
      </c>
      <c r="G36" s="11">
        <v>21.52</v>
      </c>
      <c r="H36" s="11">
        <v>16.5</v>
      </c>
      <c r="I36" s="11">
        <v>11.22</v>
      </c>
      <c r="J36" s="11">
        <v>0</v>
      </c>
      <c r="K36" s="11">
        <v>70.55</v>
      </c>
      <c r="L36" s="11">
        <v>0</v>
      </c>
      <c r="M36" s="11">
        <v>0</v>
      </c>
      <c r="N36" s="11">
        <v>0</v>
      </c>
      <c r="O36" s="11">
        <v>0</v>
      </c>
      <c r="P36" s="11">
        <v>12.59</v>
      </c>
      <c r="Q36" s="11">
        <v>17.14</v>
      </c>
      <c r="R36" s="11">
        <v>0</v>
      </c>
      <c r="S36" s="11">
        <v>0</v>
      </c>
      <c r="T36" s="11">
        <v>338.14999999999992</v>
      </c>
      <c r="U36" s="11">
        <v>472.8900000000001</v>
      </c>
      <c r="V36" s="11">
        <v>13.95</v>
      </c>
      <c r="W36" s="11">
        <v>0</v>
      </c>
      <c r="X36" s="11">
        <v>42.32</v>
      </c>
      <c r="Y36" s="12">
        <f t="shared" si="0"/>
        <v>1211.22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136.02000000000001</v>
      </c>
      <c r="D37" s="11">
        <v>6.47</v>
      </c>
      <c r="E37" s="11">
        <v>96.25</v>
      </c>
      <c r="F37" s="11">
        <v>7.49</v>
      </c>
      <c r="G37" s="11">
        <v>36.449999999999996</v>
      </c>
      <c r="H37" s="11">
        <v>0</v>
      </c>
      <c r="I37" s="11">
        <v>42.730000000000004</v>
      </c>
      <c r="J37" s="11">
        <v>32.869999999999997</v>
      </c>
      <c r="K37" s="11">
        <v>67.34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98</v>
      </c>
      <c r="R37" s="11">
        <v>227.48</v>
      </c>
      <c r="S37" s="11">
        <v>0</v>
      </c>
      <c r="T37" s="11">
        <v>0</v>
      </c>
      <c r="U37" s="11">
        <v>0</v>
      </c>
      <c r="V37" s="11">
        <v>747.71</v>
      </c>
      <c r="W37" s="11">
        <v>0</v>
      </c>
      <c r="X37" s="11">
        <v>0</v>
      </c>
      <c r="Y37" s="12">
        <f t="shared" si="0"/>
        <v>1498.81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113.28999999999998</v>
      </c>
      <c r="D38" s="11">
        <v>0</v>
      </c>
      <c r="E38" s="11">
        <v>13.82</v>
      </c>
      <c r="F38" s="11">
        <v>0</v>
      </c>
      <c r="G38" s="11">
        <v>16.96</v>
      </c>
      <c r="H38" s="11">
        <v>0</v>
      </c>
      <c r="I38" s="11">
        <v>4.3</v>
      </c>
      <c r="J38" s="11">
        <v>23.619999999999997</v>
      </c>
      <c r="K38" s="11">
        <v>6.55</v>
      </c>
      <c r="L38" s="11">
        <v>5.85</v>
      </c>
      <c r="M38" s="11">
        <v>5.27</v>
      </c>
      <c r="N38" s="11">
        <v>0</v>
      </c>
      <c r="O38" s="11">
        <v>0</v>
      </c>
      <c r="P38" s="11">
        <v>0</v>
      </c>
      <c r="Q38" s="11">
        <v>136.61999999999995</v>
      </c>
      <c r="R38" s="11">
        <v>171.09999999999994</v>
      </c>
      <c r="S38" s="11">
        <v>0</v>
      </c>
      <c r="T38" s="11">
        <v>0</v>
      </c>
      <c r="U38" s="11">
        <v>0</v>
      </c>
      <c r="V38" s="11">
        <v>0</v>
      </c>
      <c r="W38" s="11">
        <v>227.14999999999992</v>
      </c>
      <c r="X38" s="11">
        <v>0</v>
      </c>
      <c r="Y38" s="12">
        <f t="shared" si="0"/>
        <v>724.52999999999975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18.53</v>
      </c>
      <c r="D39" s="11">
        <v>0</v>
      </c>
      <c r="E39" s="11">
        <v>0</v>
      </c>
      <c r="F39" s="11">
        <v>0</v>
      </c>
      <c r="G39" s="11">
        <v>13.14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31.67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5834.75</v>
      </c>
      <c r="D40" s="15">
        <f t="shared" si="1"/>
        <v>6.47</v>
      </c>
      <c r="E40" s="15">
        <f t="shared" si="1"/>
        <v>2455.12</v>
      </c>
      <c r="F40" s="15">
        <f t="shared" si="1"/>
        <v>736.15000000000009</v>
      </c>
      <c r="G40" s="15">
        <f t="shared" si="1"/>
        <v>1629.6100000000001</v>
      </c>
      <c r="H40" s="15">
        <f t="shared" si="1"/>
        <v>1214.4799999999998</v>
      </c>
      <c r="I40" s="15">
        <f t="shared" si="1"/>
        <v>2277.25</v>
      </c>
      <c r="J40" s="15">
        <f t="shared" si="1"/>
        <v>1551.4499999999998</v>
      </c>
      <c r="K40" s="15">
        <f t="shared" si="1"/>
        <v>2014.8999999999999</v>
      </c>
      <c r="L40" s="15">
        <f t="shared" si="1"/>
        <v>2348.5999999999995</v>
      </c>
      <c r="M40" s="15">
        <f t="shared" si="1"/>
        <v>1892.3900000000008</v>
      </c>
      <c r="N40" s="15">
        <f t="shared" si="1"/>
        <v>170</v>
      </c>
      <c r="O40" s="15">
        <f t="shared" si="1"/>
        <v>128.85999999999996</v>
      </c>
      <c r="P40" s="15">
        <f t="shared" si="1"/>
        <v>625.3100000000004</v>
      </c>
      <c r="Q40" s="15">
        <f t="shared" si="1"/>
        <v>886.18000000000006</v>
      </c>
      <c r="R40" s="15">
        <f t="shared" si="1"/>
        <v>2071.3900000000003</v>
      </c>
      <c r="S40" s="15">
        <f t="shared" si="1"/>
        <v>321.43000000000023</v>
      </c>
      <c r="T40" s="15">
        <f t="shared" si="1"/>
        <v>1994.6399999999992</v>
      </c>
      <c r="U40" s="15">
        <f t="shared" si="1"/>
        <v>511.6400000000001</v>
      </c>
      <c r="V40" s="15">
        <f t="shared" si="1"/>
        <v>832.49</v>
      </c>
      <c r="W40" s="15">
        <f t="shared" si="1"/>
        <v>227.14999999999992</v>
      </c>
      <c r="X40" s="15">
        <f t="shared" si="1"/>
        <v>211.78000000000003</v>
      </c>
      <c r="Y40" s="16">
        <f t="shared" si="1"/>
        <v>29942.039999999997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534.93000000000006</v>
      </c>
      <c r="D18" s="11">
        <v>0</v>
      </c>
      <c r="E18" s="11">
        <v>182.23000000000002</v>
      </c>
      <c r="F18" s="11">
        <v>26.06</v>
      </c>
      <c r="G18" s="11">
        <v>71.69</v>
      </c>
      <c r="H18" s="11">
        <v>27.900000000000002</v>
      </c>
      <c r="I18" s="11">
        <v>11.75</v>
      </c>
      <c r="J18" s="11">
        <v>17.45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58.34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12.31</v>
      </c>
      <c r="Y18" s="12">
        <f>SUM(C18:X18)</f>
        <v>942.66000000000008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129.17000000000002</v>
      </c>
      <c r="D19" s="11">
        <v>0</v>
      </c>
      <c r="E19" s="11">
        <v>338.32000000000011</v>
      </c>
      <c r="F19" s="11">
        <v>15.54</v>
      </c>
      <c r="G19" s="11">
        <v>44.21</v>
      </c>
      <c r="H19" s="11">
        <v>14.440000000000001</v>
      </c>
      <c r="I19" s="11">
        <v>7.22</v>
      </c>
      <c r="J19" s="11">
        <v>13.95</v>
      </c>
      <c r="K19" s="11">
        <v>7.22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6.87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8.07</v>
      </c>
      <c r="Y19" s="12">
        <f t="shared" ref="Y19:Y40" si="0">SUM(C19:X19)</f>
        <v>585.01000000000033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159.54999999999998</v>
      </c>
      <c r="D20" s="11">
        <v>0</v>
      </c>
      <c r="E20" s="11">
        <v>319.99000000000007</v>
      </c>
      <c r="F20" s="11">
        <v>4.2699999999999996</v>
      </c>
      <c r="G20" s="11">
        <v>117.02000000000001</v>
      </c>
      <c r="H20" s="11">
        <v>0</v>
      </c>
      <c r="I20" s="11">
        <v>10.82</v>
      </c>
      <c r="J20" s="11">
        <v>0</v>
      </c>
      <c r="K20" s="11">
        <v>53.69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6.31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671.65000000000009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268.89999999999998</v>
      </c>
      <c r="D21" s="11">
        <v>0</v>
      </c>
      <c r="E21" s="11">
        <v>155.97999999999999</v>
      </c>
      <c r="F21" s="11">
        <v>143.72999999999999</v>
      </c>
      <c r="G21" s="11">
        <v>206.44999999999996</v>
      </c>
      <c r="H21" s="11">
        <v>12.64</v>
      </c>
      <c r="I21" s="11">
        <v>11.33</v>
      </c>
      <c r="J21" s="11">
        <v>6.49</v>
      </c>
      <c r="K21" s="11">
        <v>82.4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6.8</v>
      </c>
      <c r="R21" s="11">
        <v>23.43</v>
      </c>
      <c r="S21" s="11">
        <v>0</v>
      </c>
      <c r="T21" s="11">
        <v>0</v>
      </c>
      <c r="U21" s="11">
        <v>0</v>
      </c>
      <c r="V21" s="11">
        <v>11.46</v>
      </c>
      <c r="W21" s="11">
        <v>0</v>
      </c>
      <c r="X21" s="11">
        <v>13.6</v>
      </c>
      <c r="Y21" s="12">
        <f t="shared" si="0"/>
        <v>943.20999999999992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110.46000000000001</v>
      </c>
      <c r="D22" s="11">
        <v>0</v>
      </c>
      <c r="E22" s="11">
        <v>98.25</v>
      </c>
      <c r="F22" s="11">
        <v>11.23</v>
      </c>
      <c r="G22" s="11">
        <v>347.65000000000003</v>
      </c>
      <c r="H22" s="11">
        <v>0</v>
      </c>
      <c r="I22" s="11">
        <v>0</v>
      </c>
      <c r="J22" s="11">
        <v>0</v>
      </c>
      <c r="K22" s="11">
        <v>10.25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10.25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16.670000000000002</v>
      </c>
      <c r="Y22" s="12">
        <f t="shared" si="0"/>
        <v>604.76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206.38</v>
      </c>
      <c r="D23" s="11">
        <v>0</v>
      </c>
      <c r="E23" s="11">
        <v>235.43</v>
      </c>
      <c r="F23" s="11">
        <v>56.88</v>
      </c>
      <c r="G23" s="11">
        <v>76.78</v>
      </c>
      <c r="H23" s="11">
        <v>360.45000000000005</v>
      </c>
      <c r="I23" s="11">
        <v>157.01</v>
      </c>
      <c r="J23" s="11">
        <v>39.99</v>
      </c>
      <c r="K23" s="11">
        <v>104.41</v>
      </c>
      <c r="L23" s="11">
        <v>17.55</v>
      </c>
      <c r="M23" s="11">
        <v>17.71</v>
      </c>
      <c r="N23" s="11">
        <v>0</v>
      </c>
      <c r="O23" s="11">
        <v>0</v>
      </c>
      <c r="P23" s="11">
        <v>0</v>
      </c>
      <c r="Q23" s="11">
        <v>30.57</v>
      </c>
      <c r="R23" s="11">
        <v>9.06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1312.22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72.709999999999994</v>
      </c>
      <c r="D24" s="11">
        <v>0</v>
      </c>
      <c r="E24" s="11">
        <v>0</v>
      </c>
      <c r="F24" s="11">
        <v>0</v>
      </c>
      <c r="G24" s="11">
        <v>29.520000000000003</v>
      </c>
      <c r="H24" s="11">
        <v>0</v>
      </c>
      <c r="I24" s="11">
        <v>596.91000000000008</v>
      </c>
      <c r="J24" s="11">
        <v>41.129999999999995</v>
      </c>
      <c r="K24" s="11">
        <v>133.16</v>
      </c>
      <c r="L24" s="11">
        <v>54.769999999999996</v>
      </c>
      <c r="M24" s="11">
        <v>38.970000000000006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967.17000000000007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145.51000000000002</v>
      </c>
      <c r="D25" s="11">
        <v>0</v>
      </c>
      <c r="E25" s="11">
        <v>53.99</v>
      </c>
      <c r="F25" s="11">
        <v>0</v>
      </c>
      <c r="G25" s="11">
        <v>6.71</v>
      </c>
      <c r="H25" s="11">
        <v>179.58999999999997</v>
      </c>
      <c r="I25" s="11">
        <v>187.08</v>
      </c>
      <c r="J25" s="11">
        <v>306.70999999999987</v>
      </c>
      <c r="K25" s="11">
        <v>112.53</v>
      </c>
      <c r="L25" s="11">
        <v>150.35</v>
      </c>
      <c r="M25" s="11">
        <v>25.090000000000003</v>
      </c>
      <c r="N25" s="11">
        <v>27.119999999999997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14.68</v>
      </c>
      <c r="W25" s="11">
        <v>0</v>
      </c>
      <c r="X25" s="11">
        <v>7.25</v>
      </c>
      <c r="Y25" s="12">
        <f t="shared" si="0"/>
        <v>1216.6099999999997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126.35999999999999</v>
      </c>
      <c r="D26" s="11">
        <v>0</v>
      </c>
      <c r="E26" s="11">
        <v>21.52</v>
      </c>
      <c r="F26" s="11">
        <v>0</v>
      </c>
      <c r="G26" s="11">
        <v>24.85</v>
      </c>
      <c r="H26" s="11">
        <v>52.690000000000005</v>
      </c>
      <c r="I26" s="11">
        <v>275.00999999999993</v>
      </c>
      <c r="J26" s="11">
        <v>147.6</v>
      </c>
      <c r="K26" s="11">
        <v>118.78</v>
      </c>
      <c r="L26" s="11">
        <v>224.73999999999995</v>
      </c>
      <c r="M26" s="11">
        <v>368.53000000000003</v>
      </c>
      <c r="N26" s="11">
        <v>26.990000000000002</v>
      </c>
      <c r="O26" s="11">
        <v>0</v>
      </c>
      <c r="P26" s="11">
        <v>8.7899999999999991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13.93</v>
      </c>
      <c r="Y26" s="12">
        <f t="shared" si="0"/>
        <v>1423.22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119.33</v>
      </c>
      <c r="D27" s="11">
        <v>0</v>
      </c>
      <c r="E27" s="11">
        <v>0</v>
      </c>
      <c r="F27" s="11">
        <v>21.81</v>
      </c>
      <c r="G27" s="11">
        <v>28.18</v>
      </c>
      <c r="H27" s="11">
        <v>0</v>
      </c>
      <c r="I27" s="11">
        <v>46.769999999999996</v>
      </c>
      <c r="J27" s="11">
        <v>171.46</v>
      </c>
      <c r="K27" s="11">
        <v>74.040000000000006</v>
      </c>
      <c r="L27" s="11">
        <v>356.07</v>
      </c>
      <c r="M27" s="11">
        <v>36.04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16.73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870.43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156.10000000000002</v>
      </c>
      <c r="D28" s="11">
        <v>0</v>
      </c>
      <c r="E28" s="11">
        <v>0</v>
      </c>
      <c r="F28" s="11">
        <v>0</v>
      </c>
      <c r="G28" s="11">
        <v>27.549999999999997</v>
      </c>
      <c r="H28" s="11">
        <v>14.41</v>
      </c>
      <c r="I28" s="11">
        <v>96.430000000000021</v>
      </c>
      <c r="J28" s="11">
        <v>124.61</v>
      </c>
      <c r="K28" s="11">
        <v>155.15</v>
      </c>
      <c r="L28" s="11">
        <v>219.28999999999994</v>
      </c>
      <c r="M28" s="11">
        <v>513.37000000000012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1306.9100000000003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124.16000000000001</v>
      </c>
      <c r="D29" s="11">
        <v>0</v>
      </c>
      <c r="E29" s="11">
        <v>0</v>
      </c>
      <c r="F29" s="11">
        <v>0</v>
      </c>
      <c r="G29" s="11">
        <v>0</v>
      </c>
      <c r="H29" s="11">
        <v>67.289999999999992</v>
      </c>
      <c r="I29" s="11">
        <v>90.169999999999987</v>
      </c>
      <c r="J29" s="11">
        <v>71.539999999999992</v>
      </c>
      <c r="K29" s="11">
        <v>121.87</v>
      </c>
      <c r="L29" s="11">
        <v>406.68000000000018</v>
      </c>
      <c r="M29" s="11">
        <v>77.039999999999992</v>
      </c>
      <c r="N29" s="11">
        <v>45.37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36.010000000000005</v>
      </c>
      <c r="Y29" s="12">
        <f t="shared" si="0"/>
        <v>1040.1300000000001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6.9</v>
      </c>
      <c r="D30" s="11">
        <v>0</v>
      </c>
      <c r="E30" s="11">
        <v>0</v>
      </c>
      <c r="F30" s="11">
        <v>0</v>
      </c>
      <c r="G30" s="11">
        <v>0</v>
      </c>
      <c r="H30" s="11">
        <v>10.9</v>
      </c>
      <c r="I30" s="11">
        <v>30.110000000000003</v>
      </c>
      <c r="J30" s="11">
        <v>31.959999999999994</v>
      </c>
      <c r="K30" s="11">
        <v>25.959999999999997</v>
      </c>
      <c r="L30" s="11">
        <v>12.950000000000001</v>
      </c>
      <c r="M30" s="11">
        <v>4.9800000000000004</v>
      </c>
      <c r="N30" s="11">
        <v>0</v>
      </c>
      <c r="O30" s="11">
        <v>82.689999999999984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10</v>
      </c>
      <c r="Y30" s="12">
        <f t="shared" si="0"/>
        <v>216.45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463.83</v>
      </c>
      <c r="D31" s="11">
        <v>0</v>
      </c>
      <c r="E31" s="11">
        <v>215.08</v>
      </c>
      <c r="F31" s="11">
        <v>161.03000000000003</v>
      </c>
      <c r="G31" s="11">
        <v>129.43000000000004</v>
      </c>
      <c r="H31" s="11">
        <v>87.539999999999992</v>
      </c>
      <c r="I31" s="11">
        <v>20.74</v>
      </c>
      <c r="J31" s="11">
        <v>0</v>
      </c>
      <c r="K31" s="11">
        <v>60.410000000000004</v>
      </c>
      <c r="L31" s="11">
        <v>19.12</v>
      </c>
      <c r="M31" s="11">
        <v>22.26</v>
      </c>
      <c r="N31" s="11">
        <v>0</v>
      </c>
      <c r="O31" s="11">
        <v>0</v>
      </c>
      <c r="P31" s="11">
        <v>442.11000000000018</v>
      </c>
      <c r="Q31" s="11">
        <v>39.06</v>
      </c>
      <c r="R31" s="11">
        <v>15.5</v>
      </c>
      <c r="S31" s="11">
        <v>0</v>
      </c>
      <c r="T31" s="11">
        <v>181.32999999999998</v>
      </c>
      <c r="U31" s="11">
        <v>9.7799999999999994</v>
      </c>
      <c r="V31" s="11">
        <v>16.809999999999999</v>
      </c>
      <c r="W31" s="11">
        <v>0</v>
      </c>
      <c r="X31" s="11">
        <v>12.8</v>
      </c>
      <c r="Y31" s="12">
        <f t="shared" si="0"/>
        <v>1896.83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194.82000000000002</v>
      </c>
      <c r="D32" s="11">
        <v>0</v>
      </c>
      <c r="E32" s="11">
        <v>50.57</v>
      </c>
      <c r="F32" s="11">
        <v>24.33</v>
      </c>
      <c r="G32" s="11">
        <v>87.03</v>
      </c>
      <c r="H32" s="11">
        <v>5.05</v>
      </c>
      <c r="I32" s="11">
        <v>0</v>
      </c>
      <c r="J32" s="11">
        <v>9.48</v>
      </c>
      <c r="K32" s="11">
        <v>44.55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298.18000000000012</v>
      </c>
      <c r="R32" s="11">
        <v>279.94000000000005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993.95000000000027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197.76999999999998</v>
      </c>
      <c r="D33" s="11">
        <v>0</v>
      </c>
      <c r="E33" s="11">
        <v>118.46000000000001</v>
      </c>
      <c r="F33" s="11">
        <v>32.130000000000003</v>
      </c>
      <c r="G33" s="11">
        <v>85.87</v>
      </c>
      <c r="H33" s="11">
        <v>13.04</v>
      </c>
      <c r="I33" s="11">
        <v>21.51</v>
      </c>
      <c r="J33" s="11">
        <v>7.83</v>
      </c>
      <c r="K33" s="11">
        <v>10.47</v>
      </c>
      <c r="L33" s="11">
        <v>9.42</v>
      </c>
      <c r="M33" s="11">
        <v>0</v>
      </c>
      <c r="N33" s="11">
        <v>0</v>
      </c>
      <c r="O33" s="11">
        <v>0</v>
      </c>
      <c r="P33" s="11">
        <v>0</v>
      </c>
      <c r="Q33" s="11">
        <v>127.96000000000001</v>
      </c>
      <c r="R33" s="11">
        <v>725.81</v>
      </c>
      <c r="S33" s="11">
        <v>0</v>
      </c>
      <c r="T33" s="11">
        <v>0</v>
      </c>
      <c r="U33" s="11">
        <v>0</v>
      </c>
      <c r="V33" s="11">
        <v>15.58</v>
      </c>
      <c r="W33" s="11">
        <v>0</v>
      </c>
      <c r="X33" s="11">
        <v>0</v>
      </c>
      <c r="Y33" s="12">
        <f t="shared" si="0"/>
        <v>1365.85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46.510000000000005</v>
      </c>
      <c r="D34" s="11">
        <v>0</v>
      </c>
      <c r="E34" s="11">
        <v>17.82</v>
      </c>
      <c r="F34" s="11">
        <v>0</v>
      </c>
      <c r="G34" s="11">
        <v>0</v>
      </c>
      <c r="H34" s="11">
        <v>7.79</v>
      </c>
      <c r="I34" s="11">
        <v>37.020000000000003</v>
      </c>
      <c r="J34" s="11">
        <v>58.110000000000014</v>
      </c>
      <c r="K34" s="11">
        <v>48.07</v>
      </c>
      <c r="L34" s="11">
        <v>59.480000000000004</v>
      </c>
      <c r="M34" s="11">
        <v>18.91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230.81000000000006</v>
      </c>
      <c r="T34" s="11">
        <v>0</v>
      </c>
      <c r="U34" s="11">
        <v>0</v>
      </c>
      <c r="V34" s="11">
        <v>4.74</v>
      </c>
      <c r="W34" s="11">
        <v>0</v>
      </c>
      <c r="X34" s="11">
        <v>0</v>
      </c>
      <c r="Y34" s="12">
        <f t="shared" si="0"/>
        <v>529.2600000000001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265.21000000000009</v>
      </c>
      <c r="D35" s="11">
        <v>0</v>
      </c>
      <c r="E35" s="11">
        <v>63.599999999999994</v>
      </c>
      <c r="F35" s="11">
        <v>0</v>
      </c>
      <c r="G35" s="11">
        <v>38.86</v>
      </c>
      <c r="H35" s="11">
        <v>0</v>
      </c>
      <c r="I35" s="11">
        <v>0</v>
      </c>
      <c r="J35" s="11">
        <v>16.420000000000002</v>
      </c>
      <c r="K35" s="11">
        <v>83.67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981.05999999999926</v>
      </c>
      <c r="U35" s="11">
        <v>28.97</v>
      </c>
      <c r="V35" s="11">
        <v>0</v>
      </c>
      <c r="W35" s="11">
        <v>0</v>
      </c>
      <c r="X35" s="11">
        <v>0</v>
      </c>
      <c r="Y35" s="12">
        <f t="shared" si="0"/>
        <v>1477.7899999999993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113.93</v>
      </c>
      <c r="D36" s="11">
        <v>0</v>
      </c>
      <c r="E36" s="11">
        <v>49.08</v>
      </c>
      <c r="F36" s="11">
        <v>0</v>
      </c>
      <c r="G36" s="11">
        <v>21.52</v>
      </c>
      <c r="H36" s="11">
        <v>16.5</v>
      </c>
      <c r="I36" s="11">
        <v>11.22</v>
      </c>
      <c r="J36" s="11">
        <v>0</v>
      </c>
      <c r="K36" s="11">
        <v>70.55</v>
      </c>
      <c r="L36" s="11">
        <v>0</v>
      </c>
      <c r="M36" s="11">
        <v>0</v>
      </c>
      <c r="N36" s="11">
        <v>0</v>
      </c>
      <c r="O36" s="11">
        <v>0</v>
      </c>
      <c r="P36" s="11">
        <v>12.59</v>
      </c>
      <c r="Q36" s="11">
        <v>17.14</v>
      </c>
      <c r="R36" s="11">
        <v>0</v>
      </c>
      <c r="S36" s="11">
        <v>0</v>
      </c>
      <c r="T36" s="11">
        <v>312.15999999999997</v>
      </c>
      <c r="U36" s="11">
        <v>275.6400000000001</v>
      </c>
      <c r="V36" s="11">
        <v>0</v>
      </c>
      <c r="W36" s="11">
        <v>0</v>
      </c>
      <c r="X36" s="11">
        <v>0</v>
      </c>
      <c r="Y36" s="12">
        <f t="shared" si="0"/>
        <v>900.33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94.76</v>
      </c>
      <c r="D37" s="11">
        <v>6.47</v>
      </c>
      <c r="E37" s="11">
        <v>57.41</v>
      </c>
      <c r="F37" s="11">
        <v>7.49</v>
      </c>
      <c r="G37" s="11">
        <v>36.449999999999996</v>
      </c>
      <c r="H37" s="11">
        <v>0</v>
      </c>
      <c r="I37" s="11">
        <v>42.730000000000004</v>
      </c>
      <c r="J37" s="11">
        <v>32.869999999999997</v>
      </c>
      <c r="K37" s="11">
        <v>53.820000000000007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98</v>
      </c>
      <c r="R37" s="11">
        <v>213.96</v>
      </c>
      <c r="S37" s="11">
        <v>0</v>
      </c>
      <c r="T37" s="11">
        <v>0</v>
      </c>
      <c r="U37" s="11">
        <v>0</v>
      </c>
      <c r="V37" s="11">
        <v>472.91000000000008</v>
      </c>
      <c r="W37" s="11">
        <v>0</v>
      </c>
      <c r="X37" s="11">
        <v>0</v>
      </c>
      <c r="Y37" s="12">
        <f t="shared" si="0"/>
        <v>1116.8700000000001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87.61</v>
      </c>
      <c r="D38" s="11">
        <v>0</v>
      </c>
      <c r="E38" s="11">
        <v>13.82</v>
      </c>
      <c r="F38" s="11">
        <v>0</v>
      </c>
      <c r="G38" s="11">
        <v>16.96</v>
      </c>
      <c r="H38" s="11">
        <v>0</v>
      </c>
      <c r="I38" s="11">
        <v>4.3</v>
      </c>
      <c r="J38" s="11">
        <v>23.619999999999997</v>
      </c>
      <c r="K38" s="11">
        <v>6.55</v>
      </c>
      <c r="L38" s="11">
        <v>5.85</v>
      </c>
      <c r="M38" s="11">
        <v>5.27</v>
      </c>
      <c r="N38" s="11">
        <v>0</v>
      </c>
      <c r="O38" s="11">
        <v>0</v>
      </c>
      <c r="P38" s="11">
        <v>0</v>
      </c>
      <c r="Q38" s="11">
        <v>103.24999999999999</v>
      </c>
      <c r="R38" s="11">
        <v>147.65999999999994</v>
      </c>
      <c r="S38" s="11">
        <v>0</v>
      </c>
      <c r="T38" s="11">
        <v>0</v>
      </c>
      <c r="U38" s="11">
        <v>0</v>
      </c>
      <c r="V38" s="11">
        <v>0</v>
      </c>
      <c r="W38" s="11">
        <v>159.49999999999997</v>
      </c>
      <c r="X38" s="11">
        <v>0</v>
      </c>
      <c r="Y38" s="12">
        <f t="shared" si="0"/>
        <v>574.39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>SUM(C18:C39)</f>
        <v>3624.9000000000005</v>
      </c>
      <c r="D40" s="15">
        <f t="shared" ref="D40:X40" si="1">SUM(D18:D39)</f>
        <v>6.47</v>
      </c>
      <c r="E40" s="15">
        <f t="shared" si="1"/>
        <v>1991.55</v>
      </c>
      <c r="F40" s="15">
        <f t="shared" si="1"/>
        <v>504.5</v>
      </c>
      <c r="G40" s="15">
        <f t="shared" si="1"/>
        <v>1396.73</v>
      </c>
      <c r="H40" s="15">
        <f t="shared" si="1"/>
        <v>870.22999999999979</v>
      </c>
      <c r="I40" s="15">
        <f t="shared" si="1"/>
        <v>1658.13</v>
      </c>
      <c r="J40" s="15">
        <f t="shared" si="1"/>
        <v>1121.2199999999998</v>
      </c>
      <c r="K40" s="15">
        <f t="shared" si="1"/>
        <v>1377.5499999999997</v>
      </c>
      <c r="L40" s="15">
        <f t="shared" si="1"/>
        <v>1536.2700000000002</v>
      </c>
      <c r="M40" s="15">
        <f t="shared" si="1"/>
        <v>1128.1700000000003</v>
      </c>
      <c r="N40" s="15">
        <f t="shared" si="1"/>
        <v>99.47999999999999</v>
      </c>
      <c r="O40" s="15">
        <f t="shared" si="1"/>
        <v>82.689999999999984</v>
      </c>
      <c r="P40" s="15">
        <f t="shared" si="1"/>
        <v>463.49000000000018</v>
      </c>
      <c r="Q40" s="15">
        <f t="shared" si="1"/>
        <v>731.21000000000015</v>
      </c>
      <c r="R40" s="15">
        <f t="shared" si="1"/>
        <v>1500.31</v>
      </c>
      <c r="S40" s="15">
        <f t="shared" si="1"/>
        <v>230.81000000000006</v>
      </c>
      <c r="T40" s="15">
        <f t="shared" si="1"/>
        <v>1491.2799999999993</v>
      </c>
      <c r="U40" s="15">
        <f t="shared" si="1"/>
        <v>314.3900000000001</v>
      </c>
      <c r="V40" s="15">
        <f t="shared" si="1"/>
        <v>536.18000000000006</v>
      </c>
      <c r="W40" s="15">
        <f t="shared" si="1"/>
        <v>159.49999999999997</v>
      </c>
      <c r="X40" s="15">
        <f t="shared" si="1"/>
        <v>130.64000000000001</v>
      </c>
      <c r="Y40" s="12">
        <f t="shared" si="0"/>
        <v>20955.699999999997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51">
        <v>31.45</v>
      </c>
      <c r="D18" s="51">
        <v>0</v>
      </c>
      <c r="E18" s="51">
        <v>0</v>
      </c>
      <c r="F18" s="51">
        <v>0</v>
      </c>
      <c r="G18" s="51">
        <v>0</v>
      </c>
      <c r="H18" s="51">
        <v>0</v>
      </c>
      <c r="I18" s="51">
        <v>0</v>
      </c>
      <c r="J18" s="51">
        <v>0</v>
      </c>
      <c r="K18" s="51">
        <v>0</v>
      </c>
      <c r="L18" s="51">
        <v>0</v>
      </c>
      <c r="M18" s="51">
        <v>0</v>
      </c>
      <c r="N18" s="51">
        <v>0</v>
      </c>
      <c r="O18" s="51">
        <v>0</v>
      </c>
      <c r="P18" s="51">
        <v>0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51">
        <v>0</v>
      </c>
      <c r="X18" s="51">
        <v>0</v>
      </c>
      <c r="Y18" s="12">
        <f>SUM(SPETO15T!C18:X18)</f>
        <v>31.45</v>
      </c>
      <c r="DM18" s="35"/>
    </row>
    <row r="19" spans="1:117" ht="16.5" thickTop="1" thickBot="1" x14ac:dyDescent="0.3">
      <c r="A19" s="9" t="s">
        <v>74</v>
      </c>
      <c r="B19" s="10">
        <v>2</v>
      </c>
      <c r="C19" s="51">
        <v>40.590000000000003</v>
      </c>
      <c r="D19" s="51">
        <v>0</v>
      </c>
      <c r="E19" s="51">
        <v>0</v>
      </c>
      <c r="F19" s="51">
        <v>0</v>
      </c>
      <c r="G19" s="51">
        <v>0</v>
      </c>
      <c r="H19" s="51">
        <v>0</v>
      </c>
      <c r="I19" s="51">
        <v>0</v>
      </c>
      <c r="J19" s="51">
        <v>0</v>
      </c>
      <c r="K19" s="51">
        <v>0</v>
      </c>
      <c r="L19" s="51">
        <v>0</v>
      </c>
      <c r="M19" s="51">
        <v>0</v>
      </c>
      <c r="N19" s="51">
        <v>0</v>
      </c>
      <c r="O19" s="51">
        <v>0</v>
      </c>
      <c r="P19" s="51">
        <v>0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51">
        <v>0</v>
      </c>
      <c r="X19" s="51">
        <v>0</v>
      </c>
      <c r="Y19" s="12">
        <f>SUM(SPETO15T!C19:X19)</f>
        <v>40.590000000000003</v>
      </c>
      <c r="DM19" s="35"/>
    </row>
    <row r="20" spans="1:117" ht="16.5" thickTop="1" thickBot="1" x14ac:dyDescent="0.3">
      <c r="A20" s="9" t="s">
        <v>75</v>
      </c>
      <c r="B20" s="10">
        <v>3</v>
      </c>
      <c r="C20" s="51">
        <v>10.72</v>
      </c>
      <c r="D20" s="51">
        <v>0</v>
      </c>
      <c r="E20" s="51">
        <v>0</v>
      </c>
      <c r="F20" s="51">
        <v>0</v>
      </c>
      <c r="G20" s="51">
        <v>9.17</v>
      </c>
      <c r="H20" s="51">
        <v>5.72</v>
      </c>
      <c r="I20" s="51">
        <v>0</v>
      </c>
      <c r="J20" s="51">
        <v>0</v>
      </c>
      <c r="K20" s="51">
        <v>0</v>
      </c>
      <c r="L20" s="51">
        <v>0</v>
      </c>
      <c r="M20" s="51">
        <v>0</v>
      </c>
      <c r="N20" s="51">
        <v>0</v>
      </c>
      <c r="O20" s="51">
        <v>0</v>
      </c>
      <c r="P20" s="51">
        <v>0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51">
        <v>0</v>
      </c>
      <c r="X20" s="51">
        <v>0</v>
      </c>
      <c r="Y20" s="12">
        <f>SUM(SPETO15T!C20:X20)</f>
        <v>25.61</v>
      </c>
      <c r="DM20" s="35"/>
    </row>
    <row r="21" spans="1:117" ht="16.5" thickTop="1" thickBot="1" x14ac:dyDescent="0.3">
      <c r="A21" s="9" t="s">
        <v>76</v>
      </c>
      <c r="B21" s="10">
        <v>4</v>
      </c>
      <c r="C21" s="51">
        <v>6.49</v>
      </c>
      <c r="D21" s="51">
        <v>0</v>
      </c>
      <c r="E21" s="51">
        <v>0</v>
      </c>
      <c r="F21" s="51">
        <v>0</v>
      </c>
      <c r="G21" s="51">
        <v>0</v>
      </c>
      <c r="H21" s="51">
        <v>0</v>
      </c>
      <c r="I21" s="51">
        <v>0</v>
      </c>
      <c r="J21" s="51">
        <v>0</v>
      </c>
      <c r="K21" s="51">
        <v>0</v>
      </c>
      <c r="L21" s="51">
        <v>0</v>
      </c>
      <c r="M21" s="51">
        <v>0</v>
      </c>
      <c r="N21" s="51">
        <v>0</v>
      </c>
      <c r="O21" s="51">
        <v>0</v>
      </c>
      <c r="P21" s="51">
        <v>0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12">
        <f>SUM(SPETO15T!C21:X21)</f>
        <v>6.49</v>
      </c>
      <c r="DM21" s="35"/>
    </row>
    <row r="22" spans="1:117" ht="16.5" thickTop="1" thickBot="1" x14ac:dyDescent="0.3">
      <c r="A22" s="9" t="s">
        <v>78</v>
      </c>
      <c r="B22" s="10">
        <v>5</v>
      </c>
      <c r="C22" s="51">
        <v>46.63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12">
        <f>SUM(SPETO15T!C22:X22)</f>
        <v>46.63</v>
      </c>
      <c r="DM22" s="35"/>
    </row>
    <row r="23" spans="1:117" ht="16.5" thickTop="1" thickBot="1" x14ac:dyDescent="0.3">
      <c r="A23" s="9" t="s">
        <v>254</v>
      </c>
      <c r="B23" s="10">
        <v>6</v>
      </c>
      <c r="C23" s="51">
        <v>8.5399999999999991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21.75</v>
      </c>
      <c r="J23" s="51">
        <v>0</v>
      </c>
      <c r="K23" s="51">
        <v>0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12">
        <f>SUM(SPETO15T!C23:X23)</f>
        <v>30.29</v>
      </c>
      <c r="DM23" s="35"/>
    </row>
    <row r="24" spans="1:117" ht="16.5" thickTop="1" thickBot="1" x14ac:dyDescent="0.3">
      <c r="A24" s="9" t="s">
        <v>69</v>
      </c>
      <c r="B24" s="10">
        <v>7</v>
      </c>
      <c r="C24" s="51">
        <v>13.5</v>
      </c>
      <c r="D24" s="51">
        <v>0</v>
      </c>
      <c r="E24" s="51">
        <v>0</v>
      </c>
      <c r="F24" s="51">
        <v>0</v>
      </c>
      <c r="G24" s="51">
        <v>0</v>
      </c>
      <c r="H24" s="51">
        <v>0</v>
      </c>
      <c r="I24" s="51">
        <v>0</v>
      </c>
      <c r="J24" s="51">
        <v>0</v>
      </c>
      <c r="K24" s="51">
        <v>0</v>
      </c>
      <c r="L24" s="51">
        <v>0</v>
      </c>
      <c r="M24" s="51">
        <v>5.82</v>
      </c>
      <c r="N24" s="51">
        <v>0</v>
      </c>
      <c r="O24" s="51">
        <v>0</v>
      </c>
      <c r="P24" s="51">
        <v>0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12">
        <f>SUM(SPETO15T!C24:X24)</f>
        <v>19.32</v>
      </c>
      <c r="DM24" s="35"/>
    </row>
    <row r="25" spans="1:117" ht="16.5" thickTop="1" thickBot="1" x14ac:dyDescent="0.3">
      <c r="A25" s="9" t="s">
        <v>70</v>
      </c>
      <c r="B25" s="10">
        <v>8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3.56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12">
        <f>SUM(SPETO15T!C25:X25)</f>
        <v>3.56</v>
      </c>
      <c r="DM25" s="35"/>
    </row>
    <row r="26" spans="1:117" ht="16.5" thickTop="1" thickBot="1" x14ac:dyDescent="0.3">
      <c r="A26" s="9" t="s">
        <v>63</v>
      </c>
      <c r="B26" s="10">
        <v>9</v>
      </c>
      <c r="C26" s="51">
        <v>32.76</v>
      </c>
      <c r="D26" s="51">
        <v>0</v>
      </c>
      <c r="E26" s="51">
        <v>0</v>
      </c>
      <c r="F26" s="51">
        <v>0</v>
      </c>
      <c r="G26" s="51">
        <v>14.26</v>
      </c>
      <c r="H26" s="51">
        <v>0</v>
      </c>
      <c r="I26" s="51">
        <v>0</v>
      </c>
      <c r="J26" s="51">
        <v>0</v>
      </c>
      <c r="K26" s="51">
        <v>0</v>
      </c>
      <c r="L26" s="51">
        <v>0</v>
      </c>
      <c r="M26" s="51">
        <v>10.8</v>
      </c>
      <c r="N26" s="51">
        <v>0</v>
      </c>
      <c r="O26" s="51">
        <v>0</v>
      </c>
      <c r="P26" s="51">
        <v>0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12">
        <f>SUM(SPETO15T!C26:X26)</f>
        <v>57.819999999999993</v>
      </c>
      <c r="DM26" s="35"/>
    </row>
    <row r="27" spans="1:117" ht="16.5" thickTop="1" thickBot="1" x14ac:dyDescent="0.3">
      <c r="A27" s="9" t="s">
        <v>64</v>
      </c>
      <c r="B27" s="10">
        <v>10</v>
      </c>
      <c r="C27" s="51">
        <v>11.48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12.95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12">
        <f>SUM(SPETO15T!C27:X27)</f>
        <v>24.43</v>
      </c>
      <c r="DM27" s="35"/>
    </row>
    <row r="28" spans="1:117" ht="16.5" thickTop="1" thickBot="1" x14ac:dyDescent="0.3">
      <c r="A28" s="9" t="s">
        <v>79</v>
      </c>
      <c r="B28" s="10">
        <v>11</v>
      </c>
      <c r="C28" s="51">
        <v>0</v>
      </c>
      <c r="D28" s="51">
        <v>0</v>
      </c>
      <c r="E28" s="51">
        <v>0</v>
      </c>
      <c r="F28" s="51">
        <v>0</v>
      </c>
      <c r="G28" s="51">
        <v>0</v>
      </c>
      <c r="H28" s="51">
        <v>0</v>
      </c>
      <c r="I28" s="51">
        <v>26.290000000000003</v>
      </c>
      <c r="J28" s="51">
        <v>0</v>
      </c>
      <c r="K28" s="51">
        <v>0</v>
      </c>
      <c r="L28" s="51">
        <v>0</v>
      </c>
      <c r="M28" s="51">
        <v>10.48</v>
      </c>
      <c r="N28" s="51">
        <v>0</v>
      </c>
      <c r="O28" s="51">
        <v>0</v>
      </c>
      <c r="P28" s="51">
        <v>0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51">
        <v>0</v>
      </c>
      <c r="X28" s="51">
        <v>0</v>
      </c>
      <c r="Y28" s="12">
        <f>SUM(SPETO15T!C28:X28)</f>
        <v>36.770000000000003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51">
        <v>0</v>
      </c>
      <c r="D29" s="51">
        <v>0</v>
      </c>
      <c r="E29" s="51">
        <v>0</v>
      </c>
      <c r="F29" s="51">
        <v>0</v>
      </c>
      <c r="G29" s="51">
        <v>0</v>
      </c>
      <c r="H29" s="51">
        <v>0</v>
      </c>
      <c r="I29" s="51">
        <v>0</v>
      </c>
      <c r="J29" s="51">
        <v>0</v>
      </c>
      <c r="K29" s="51">
        <v>0</v>
      </c>
      <c r="L29" s="51">
        <v>0</v>
      </c>
      <c r="M29" s="51">
        <v>0</v>
      </c>
      <c r="N29" s="51">
        <v>0</v>
      </c>
      <c r="O29" s="51">
        <v>0</v>
      </c>
      <c r="P29" s="51">
        <v>0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12">
        <f>SUM(SPETO15T!C29:X29)</f>
        <v>0</v>
      </c>
      <c r="DM29" s="35"/>
    </row>
    <row r="30" spans="1:117" ht="16.5" thickTop="1" thickBot="1" x14ac:dyDescent="0.3">
      <c r="A30" s="9" t="s">
        <v>66</v>
      </c>
      <c r="B30" s="10">
        <v>13</v>
      </c>
      <c r="C30" s="51">
        <v>0</v>
      </c>
      <c r="D30" s="51">
        <v>0</v>
      </c>
      <c r="E30" s="51">
        <v>0</v>
      </c>
      <c r="F30" s="51">
        <v>0</v>
      </c>
      <c r="G30" s="51">
        <v>0</v>
      </c>
      <c r="H30" s="51">
        <v>0</v>
      </c>
      <c r="I30" s="51">
        <v>0</v>
      </c>
      <c r="J30" s="51">
        <v>0</v>
      </c>
      <c r="K30" s="51">
        <v>0</v>
      </c>
      <c r="L30" s="51">
        <v>0</v>
      </c>
      <c r="M30" s="51">
        <v>0</v>
      </c>
      <c r="N30" s="51">
        <v>0</v>
      </c>
      <c r="O30" s="51">
        <v>0</v>
      </c>
      <c r="P30" s="51">
        <v>0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1">
        <v>0</v>
      </c>
      <c r="X30" s="51">
        <v>0</v>
      </c>
      <c r="Y30" s="12">
        <f>SUM(SPETO15T!C30:X30)</f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51">
        <v>41.46</v>
      </c>
      <c r="D31" s="51">
        <v>0</v>
      </c>
      <c r="E31" s="51">
        <v>0</v>
      </c>
      <c r="F31" s="51">
        <v>0</v>
      </c>
      <c r="G31" s="51">
        <v>0</v>
      </c>
      <c r="H31" s="51">
        <v>0</v>
      </c>
      <c r="I31" s="51">
        <v>0</v>
      </c>
      <c r="J31" s="51">
        <v>0</v>
      </c>
      <c r="K31" s="51">
        <v>21.18</v>
      </c>
      <c r="L31" s="51">
        <v>0</v>
      </c>
      <c r="M31" s="51">
        <v>0</v>
      </c>
      <c r="N31" s="51">
        <v>0</v>
      </c>
      <c r="O31" s="51">
        <v>0</v>
      </c>
      <c r="P31" s="51">
        <v>0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51">
        <v>0</v>
      </c>
      <c r="X31" s="51">
        <v>0</v>
      </c>
      <c r="Y31" s="12">
        <f>SUM(SPETO15T!C31:X31)</f>
        <v>62.64</v>
      </c>
      <c r="DM31" s="35"/>
    </row>
    <row r="32" spans="1:117" ht="15.6" thickTop="1" thickBot="1" x14ac:dyDescent="0.35">
      <c r="A32" s="9" t="s">
        <v>71</v>
      </c>
      <c r="B32" s="10">
        <v>15</v>
      </c>
      <c r="C32" s="51">
        <v>19.259999999999998</v>
      </c>
      <c r="D32" s="51">
        <v>0</v>
      </c>
      <c r="E32" s="51">
        <v>0</v>
      </c>
      <c r="F32" s="51">
        <v>0</v>
      </c>
      <c r="G32" s="51">
        <v>0</v>
      </c>
      <c r="H32" s="51">
        <v>0</v>
      </c>
      <c r="I32" s="51">
        <v>0</v>
      </c>
      <c r="J32" s="51">
        <v>0</v>
      </c>
      <c r="K32" s="51">
        <v>0</v>
      </c>
      <c r="L32" s="51">
        <v>0</v>
      </c>
      <c r="M32" s="51">
        <v>0</v>
      </c>
      <c r="N32" s="51">
        <v>0</v>
      </c>
      <c r="O32" s="51">
        <v>0</v>
      </c>
      <c r="P32" s="51">
        <v>0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12">
        <f>SUM(SPETO15T!C32:X32)</f>
        <v>19.259999999999998</v>
      </c>
      <c r="DM32" s="35"/>
    </row>
    <row r="33" spans="1:117" ht="16.5" thickTop="1" thickBot="1" x14ac:dyDescent="0.3">
      <c r="A33" s="9" t="s">
        <v>72</v>
      </c>
      <c r="B33" s="10">
        <v>16</v>
      </c>
      <c r="C33" s="51">
        <v>0</v>
      </c>
      <c r="D33" s="51">
        <v>0</v>
      </c>
      <c r="E33" s="51">
        <v>0</v>
      </c>
      <c r="F33" s="51">
        <v>0</v>
      </c>
      <c r="G33" s="51">
        <v>0</v>
      </c>
      <c r="H33" s="51">
        <v>0</v>
      </c>
      <c r="I33" s="51">
        <v>0</v>
      </c>
      <c r="J33" s="51">
        <v>0</v>
      </c>
      <c r="K33" s="51">
        <v>0</v>
      </c>
      <c r="L33" s="51">
        <v>0</v>
      </c>
      <c r="M33" s="51">
        <v>0</v>
      </c>
      <c r="N33" s="51">
        <v>0</v>
      </c>
      <c r="O33" s="51">
        <v>0</v>
      </c>
      <c r="P33" s="51">
        <v>0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51">
        <v>0</v>
      </c>
      <c r="X33" s="51">
        <v>0</v>
      </c>
      <c r="Y33" s="12">
        <f>SUM(SPETO15T!C33:X33)</f>
        <v>0</v>
      </c>
      <c r="DM33" s="35"/>
    </row>
    <row r="34" spans="1:117" ht="15.6" thickTop="1" thickBot="1" x14ac:dyDescent="0.35">
      <c r="A34" s="9" t="s">
        <v>255</v>
      </c>
      <c r="B34" s="10">
        <v>17</v>
      </c>
      <c r="C34" s="51">
        <v>0</v>
      </c>
      <c r="D34" s="51">
        <v>0</v>
      </c>
      <c r="E34" s="51">
        <v>0</v>
      </c>
      <c r="F34" s="51">
        <v>0</v>
      </c>
      <c r="G34" s="51">
        <v>0</v>
      </c>
      <c r="H34" s="51">
        <v>0</v>
      </c>
      <c r="I34" s="51">
        <v>0</v>
      </c>
      <c r="J34" s="51">
        <v>0</v>
      </c>
      <c r="K34" s="51">
        <v>5.83</v>
      </c>
      <c r="L34" s="51">
        <v>0</v>
      </c>
      <c r="M34" s="51">
        <v>0</v>
      </c>
      <c r="N34" s="51">
        <v>0</v>
      </c>
      <c r="O34" s="51">
        <v>0</v>
      </c>
      <c r="P34" s="51">
        <v>0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12">
        <f>SUM(SPETO15T!C34:X34)</f>
        <v>5.83</v>
      </c>
      <c r="DM34" s="35"/>
    </row>
    <row r="35" spans="1:117" ht="16.5" thickTop="1" thickBot="1" x14ac:dyDescent="0.3">
      <c r="A35" s="9" t="s">
        <v>80</v>
      </c>
      <c r="B35" s="10">
        <v>18</v>
      </c>
      <c r="C35" s="51">
        <v>15.37</v>
      </c>
      <c r="D35" s="51">
        <v>0</v>
      </c>
      <c r="E35" s="51">
        <v>0</v>
      </c>
      <c r="F35" s="51">
        <v>0</v>
      </c>
      <c r="G35" s="51">
        <v>0</v>
      </c>
      <c r="H35" s="51">
        <v>0</v>
      </c>
      <c r="I35" s="51">
        <v>0</v>
      </c>
      <c r="J35" s="51">
        <v>0</v>
      </c>
      <c r="K35" s="51">
        <v>0</v>
      </c>
      <c r="L35" s="51">
        <v>0</v>
      </c>
      <c r="M35" s="51">
        <v>0</v>
      </c>
      <c r="N35" s="51">
        <v>0</v>
      </c>
      <c r="O35" s="51">
        <v>0</v>
      </c>
      <c r="P35" s="51">
        <v>0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12">
        <f>SUM(SPETO15T!C35:X35)</f>
        <v>15.37</v>
      </c>
      <c r="DM35" s="35"/>
    </row>
    <row r="36" spans="1:117" ht="15.6" thickTop="1" thickBot="1" x14ac:dyDescent="0.35">
      <c r="A36" s="9" t="s">
        <v>81</v>
      </c>
      <c r="B36" s="10">
        <v>19</v>
      </c>
      <c r="C36" s="51">
        <v>0</v>
      </c>
      <c r="D36" s="51">
        <v>0</v>
      </c>
      <c r="E36" s="51">
        <v>0</v>
      </c>
      <c r="F36" s="51">
        <v>0</v>
      </c>
      <c r="G36" s="51">
        <v>0</v>
      </c>
      <c r="H36" s="51">
        <v>0</v>
      </c>
      <c r="I36" s="51">
        <v>0</v>
      </c>
      <c r="J36" s="51">
        <v>0</v>
      </c>
      <c r="K36" s="51">
        <v>0</v>
      </c>
      <c r="L36" s="51">
        <v>0</v>
      </c>
      <c r="M36" s="51">
        <v>0</v>
      </c>
      <c r="N36" s="51">
        <v>0</v>
      </c>
      <c r="O36" s="51">
        <v>0</v>
      </c>
      <c r="P36" s="51">
        <v>0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51">
        <v>0</v>
      </c>
      <c r="X36" s="51">
        <v>12.59</v>
      </c>
      <c r="Y36" s="12">
        <f>SUM(SPETO15T!C36:X36)</f>
        <v>12.59</v>
      </c>
      <c r="DM36" s="35"/>
    </row>
    <row r="37" spans="1:117" ht="16.5" thickTop="1" thickBot="1" x14ac:dyDescent="0.3">
      <c r="A37" s="9" t="s">
        <v>68</v>
      </c>
      <c r="B37" s="10">
        <v>20</v>
      </c>
      <c r="C37" s="51">
        <v>0</v>
      </c>
      <c r="D37" s="51">
        <v>0</v>
      </c>
      <c r="E37" s="51">
        <v>29.4</v>
      </c>
      <c r="F37" s="51">
        <v>0</v>
      </c>
      <c r="G37" s="51">
        <v>0</v>
      </c>
      <c r="H37" s="51">
        <v>0</v>
      </c>
      <c r="I37" s="51">
        <v>0</v>
      </c>
      <c r="J37" s="51">
        <v>0</v>
      </c>
      <c r="K37" s="51">
        <v>0</v>
      </c>
      <c r="L37" s="51">
        <v>0</v>
      </c>
      <c r="M37" s="51">
        <v>0</v>
      </c>
      <c r="N37" s="51">
        <v>0</v>
      </c>
      <c r="O37" s="51">
        <v>0</v>
      </c>
      <c r="P37" s="51">
        <v>0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51">
        <v>0</v>
      </c>
      <c r="X37" s="51">
        <v>0</v>
      </c>
      <c r="Y37" s="12">
        <f>SUM(SPETO15T!C37:X37)</f>
        <v>29.4</v>
      </c>
      <c r="DM37" s="35"/>
    </row>
    <row r="38" spans="1:117" ht="16.5" thickTop="1" thickBot="1" x14ac:dyDescent="0.3">
      <c r="A38" s="9" t="s">
        <v>259</v>
      </c>
      <c r="B38" s="10">
        <v>21</v>
      </c>
      <c r="C38" s="51">
        <v>4.03</v>
      </c>
      <c r="D38" s="51">
        <v>0</v>
      </c>
      <c r="E38" s="51">
        <v>0</v>
      </c>
      <c r="F38" s="51">
        <v>0</v>
      </c>
      <c r="G38" s="51">
        <v>0</v>
      </c>
      <c r="H38" s="51">
        <v>0</v>
      </c>
      <c r="I38" s="51">
        <v>0</v>
      </c>
      <c r="J38" s="51">
        <v>0</v>
      </c>
      <c r="K38" s="51">
        <v>0</v>
      </c>
      <c r="L38" s="51">
        <v>0</v>
      </c>
      <c r="M38" s="51">
        <v>0</v>
      </c>
      <c r="N38" s="51">
        <v>0</v>
      </c>
      <c r="O38" s="51">
        <v>0</v>
      </c>
      <c r="P38" s="51">
        <v>0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51">
        <v>0</v>
      </c>
      <c r="X38" s="51">
        <v>0</v>
      </c>
      <c r="Y38" s="12">
        <f>SUM(SPETO15T!C38:X38)</f>
        <v>4.03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51">
        <v>0</v>
      </c>
      <c r="D39" s="51">
        <v>0</v>
      </c>
      <c r="E39" s="51">
        <v>0</v>
      </c>
      <c r="F39" s="51">
        <v>0</v>
      </c>
      <c r="G39" s="51">
        <v>0</v>
      </c>
      <c r="H39" s="51">
        <v>0</v>
      </c>
      <c r="I39" s="51">
        <v>0</v>
      </c>
      <c r="J39" s="51">
        <v>0</v>
      </c>
      <c r="K39" s="51">
        <v>0</v>
      </c>
      <c r="L39" s="51">
        <v>0</v>
      </c>
      <c r="M39" s="51">
        <v>0</v>
      </c>
      <c r="N39" s="51">
        <v>0</v>
      </c>
      <c r="O39" s="51">
        <v>0</v>
      </c>
      <c r="P39" s="51">
        <v>0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51">
        <v>0</v>
      </c>
      <c r="X39" s="51">
        <v>0</v>
      </c>
      <c r="Y39" s="12">
        <f>SUM(SAETO15T!C39:X39)</f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>SUM(SPETO15T!C18:C39)</f>
        <v>282.27999999999997</v>
      </c>
      <c r="D40" s="15">
        <f>SUM(SPETO15T!D18:D39)</f>
        <v>0</v>
      </c>
      <c r="E40" s="15">
        <f>SUM(SPETO15T!E18:E39)</f>
        <v>29.4</v>
      </c>
      <c r="F40" s="15">
        <f>SUM(SPETO15T!F18:F39)</f>
        <v>0</v>
      </c>
      <c r="G40" s="15">
        <f>SUM(SPETO15T!G18:G39)</f>
        <v>23.43</v>
      </c>
      <c r="H40" s="15">
        <f>SUM(SPETO15T!H18:H39)</f>
        <v>5.72</v>
      </c>
      <c r="I40" s="15">
        <f>SUM(SPETO15T!I18:I39)</f>
        <v>51.6</v>
      </c>
      <c r="J40" s="15">
        <f>SUM(SPETO15T!J18:J39)</f>
        <v>0</v>
      </c>
      <c r="K40" s="15">
        <f>SUM(SPETO15T!K18:K39)</f>
        <v>27.009999999999998</v>
      </c>
      <c r="L40" s="15">
        <f>SUM(SPETO15T!L18:L39)</f>
        <v>0</v>
      </c>
      <c r="M40" s="15">
        <f>SUM(SPETO15T!M18:M39)</f>
        <v>40.049999999999997</v>
      </c>
      <c r="N40" s="15">
        <f>SUM(SPETO15T!N18:N39)</f>
        <v>0</v>
      </c>
      <c r="O40" s="15">
        <f>SUM(SPETO15T!O18:O39)</f>
        <v>0</v>
      </c>
      <c r="P40" s="15">
        <f>SUM(SPETO15T!P18:P39)</f>
        <v>0</v>
      </c>
      <c r="Q40" s="15">
        <f>SUM(SPETO15T!Q18:Q39)</f>
        <v>0</v>
      </c>
      <c r="R40" s="15">
        <f>SUM(SPETO15T!R18:R39)</f>
        <v>0</v>
      </c>
      <c r="S40" s="15">
        <f>SUM(SPETO15T!S18:S39)</f>
        <v>0</v>
      </c>
      <c r="T40" s="15">
        <f>SUM(SPETO15T!T18:T39)</f>
        <v>0</v>
      </c>
      <c r="U40" s="15">
        <f>SUM(SPETO15T!U18:U39)</f>
        <v>0</v>
      </c>
      <c r="V40" s="15">
        <f>SUM(SPETO15T!V18:V39)</f>
        <v>0</v>
      </c>
      <c r="W40" s="15">
        <f>SUM(SPETO15T!W18:W39)</f>
        <v>0</v>
      </c>
      <c r="X40" s="15">
        <f>SUM(SPETO15T!X18:X39)</f>
        <v>12.59</v>
      </c>
      <c r="Y40" s="16">
        <f>SUM(Y18:Y39)</f>
        <v>472.07999999999987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350</v>
      </c>
      <c r="D18" s="11">
        <v>0</v>
      </c>
      <c r="E18" s="11">
        <v>0</v>
      </c>
      <c r="F18" s="11">
        <v>7</v>
      </c>
      <c r="G18" s="11">
        <v>15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373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66</v>
      </c>
      <c r="D19" s="11">
        <v>0</v>
      </c>
      <c r="E19" s="11">
        <v>86</v>
      </c>
      <c r="F19" s="11">
        <v>0</v>
      </c>
      <c r="G19" s="11">
        <v>9</v>
      </c>
      <c r="H19" s="11">
        <v>0</v>
      </c>
      <c r="I19" s="11">
        <v>0</v>
      </c>
      <c r="J19" s="11">
        <v>0</v>
      </c>
      <c r="K19" s="11">
        <v>21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15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196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202</v>
      </c>
      <c r="D20" s="11">
        <v>0</v>
      </c>
      <c r="E20" s="11">
        <v>226</v>
      </c>
      <c r="F20" s="11">
        <v>0</v>
      </c>
      <c r="G20" s="11">
        <v>0</v>
      </c>
      <c r="H20" s="11">
        <v>0</v>
      </c>
      <c r="I20" s="11">
        <v>5</v>
      </c>
      <c r="J20" s="11">
        <v>0</v>
      </c>
      <c r="K20" s="11">
        <v>20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25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478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110</v>
      </c>
      <c r="D21" s="11">
        <v>0</v>
      </c>
      <c r="E21" s="11">
        <v>35</v>
      </c>
      <c r="F21" s="11">
        <v>75</v>
      </c>
      <c r="G21" s="11">
        <v>19</v>
      </c>
      <c r="H21" s="11">
        <v>13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23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275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150</v>
      </c>
      <c r="D22" s="11">
        <v>0</v>
      </c>
      <c r="E22" s="11">
        <v>41</v>
      </c>
      <c r="F22" s="11">
        <v>15</v>
      </c>
      <c r="G22" s="11">
        <v>98</v>
      </c>
      <c r="H22" s="11">
        <v>19</v>
      </c>
      <c r="I22" s="11">
        <v>0</v>
      </c>
      <c r="J22" s="11">
        <v>8</v>
      </c>
      <c r="K22" s="11">
        <v>12</v>
      </c>
      <c r="L22" s="11">
        <v>11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41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395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42</v>
      </c>
      <c r="D23" s="11">
        <v>0</v>
      </c>
      <c r="E23" s="11">
        <v>0</v>
      </c>
      <c r="F23" s="11">
        <v>29</v>
      </c>
      <c r="G23" s="11">
        <v>0</v>
      </c>
      <c r="H23" s="11">
        <v>165</v>
      </c>
      <c r="I23" s="11">
        <v>81</v>
      </c>
      <c r="J23" s="11">
        <v>16</v>
      </c>
      <c r="K23" s="11">
        <v>0</v>
      </c>
      <c r="L23" s="11">
        <v>11</v>
      </c>
      <c r="M23" s="11">
        <v>18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12</v>
      </c>
      <c r="Y23" s="12">
        <v>374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43</v>
      </c>
      <c r="D24" s="11">
        <v>0</v>
      </c>
      <c r="E24" s="11">
        <v>0</v>
      </c>
      <c r="F24" s="11">
        <v>0</v>
      </c>
      <c r="G24" s="11">
        <v>11</v>
      </c>
      <c r="H24" s="11">
        <v>23</v>
      </c>
      <c r="I24" s="11">
        <v>265</v>
      </c>
      <c r="J24" s="11">
        <v>0</v>
      </c>
      <c r="K24" s="11">
        <v>28</v>
      </c>
      <c r="L24" s="11">
        <v>22</v>
      </c>
      <c r="M24" s="11">
        <v>89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14</v>
      </c>
      <c r="Y24" s="12">
        <v>494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50</v>
      </c>
      <c r="D25" s="11">
        <v>0</v>
      </c>
      <c r="E25" s="11">
        <v>0</v>
      </c>
      <c r="F25" s="11">
        <v>0</v>
      </c>
      <c r="G25" s="11">
        <v>0</v>
      </c>
      <c r="H25" s="11">
        <v>60</v>
      </c>
      <c r="I25" s="11">
        <v>114</v>
      </c>
      <c r="J25" s="11">
        <v>197</v>
      </c>
      <c r="K25" s="11">
        <v>73</v>
      </c>
      <c r="L25" s="11">
        <v>78</v>
      </c>
      <c r="M25" s="11">
        <v>8</v>
      </c>
      <c r="N25" s="11">
        <v>20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602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37</v>
      </c>
      <c r="D26" s="11">
        <v>0</v>
      </c>
      <c r="E26" s="11">
        <v>0</v>
      </c>
      <c r="F26" s="11">
        <v>9</v>
      </c>
      <c r="G26" s="11">
        <v>0</v>
      </c>
      <c r="H26" s="11">
        <v>22</v>
      </c>
      <c r="I26" s="11">
        <v>62</v>
      </c>
      <c r="J26" s="11">
        <v>82</v>
      </c>
      <c r="K26" s="11">
        <v>77</v>
      </c>
      <c r="L26" s="11">
        <v>115</v>
      </c>
      <c r="M26" s="11">
        <v>112</v>
      </c>
      <c r="N26" s="11">
        <v>12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527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32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42</v>
      </c>
      <c r="K27" s="11">
        <v>71</v>
      </c>
      <c r="L27" s="11">
        <v>177</v>
      </c>
      <c r="M27" s="11">
        <v>24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346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100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11</v>
      </c>
      <c r="J28" s="11">
        <v>81</v>
      </c>
      <c r="K28" s="11">
        <v>97</v>
      </c>
      <c r="L28" s="11">
        <v>139</v>
      </c>
      <c r="M28" s="11">
        <v>365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14</v>
      </c>
      <c r="Y28" s="12">
        <v>805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53</v>
      </c>
      <c r="D29" s="11">
        <v>0</v>
      </c>
      <c r="E29" s="11">
        <v>0</v>
      </c>
      <c r="F29" s="11">
        <v>0</v>
      </c>
      <c r="G29" s="11">
        <v>0</v>
      </c>
      <c r="H29" s="11">
        <v>36</v>
      </c>
      <c r="I29" s="11">
        <v>15</v>
      </c>
      <c r="J29" s="11">
        <v>0</v>
      </c>
      <c r="K29" s="11">
        <v>70</v>
      </c>
      <c r="L29" s="11">
        <v>248</v>
      </c>
      <c r="M29" s="11">
        <v>68</v>
      </c>
      <c r="N29" s="11">
        <v>39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529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5</v>
      </c>
      <c r="L30" s="11">
        <v>0</v>
      </c>
      <c r="M30" s="11">
        <v>0</v>
      </c>
      <c r="N30" s="11">
        <v>0</v>
      </c>
      <c r="O30" s="11">
        <v>46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62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88</v>
      </c>
      <c r="D31" s="11">
        <v>0</v>
      </c>
      <c r="E31" s="11">
        <v>0</v>
      </c>
      <c r="F31" s="11">
        <v>64</v>
      </c>
      <c r="G31" s="11">
        <v>0</v>
      </c>
      <c r="H31" s="11">
        <v>0</v>
      </c>
      <c r="I31" s="11">
        <v>0</v>
      </c>
      <c r="J31" s="11">
        <v>0</v>
      </c>
      <c r="K31" s="11">
        <v>42</v>
      </c>
      <c r="L31" s="11">
        <v>0</v>
      </c>
      <c r="M31" s="11">
        <v>15</v>
      </c>
      <c r="N31" s="11">
        <v>0</v>
      </c>
      <c r="O31" s="11">
        <v>0</v>
      </c>
      <c r="P31" s="11">
        <v>162</v>
      </c>
      <c r="Q31" s="11">
        <v>0</v>
      </c>
      <c r="R31" s="11">
        <v>0</v>
      </c>
      <c r="S31" s="11">
        <v>0</v>
      </c>
      <c r="T31" s="11">
        <v>8</v>
      </c>
      <c r="U31" s="11">
        <v>0</v>
      </c>
      <c r="V31" s="11">
        <v>0</v>
      </c>
      <c r="W31" s="11">
        <v>0</v>
      </c>
      <c r="X31" s="11">
        <v>0</v>
      </c>
      <c r="Y31" s="12">
        <v>379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133</v>
      </c>
      <c r="D32" s="11">
        <v>0</v>
      </c>
      <c r="E32" s="11">
        <v>0</v>
      </c>
      <c r="F32" s="11">
        <v>0</v>
      </c>
      <c r="G32" s="11">
        <v>8</v>
      </c>
      <c r="H32" s="11">
        <v>0</v>
      </c>
      <c r="I32" s="11">
        <v>0</v>
      </c>
      <c r="J32" s="11">
        <v>0</v>
      </c>
      <c r="K32" s="11">
        <v>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95</v>
      </c>
      <c r="R32" s="11">
        <v>141</v>
      </c>
      <c r="S32" s="11">
        <v>0</v>
      </c>
      <c r="T32" s="11">
        <v>0</v>
      </c>
      <c r="U32" s="11">
        <v>0</v>
      </c>
      <c r="V32" s="11">
        <v>8</v>
      </c>
      <c r="W32" s="11">
        <v>0</v>
      </c>
      <c r="X32" s="11">
        <v>0</v>
      </c>
      <c r="Y32" s="12">
        <v>392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80</v>
      </c>
      <c r="D33" s="11">
        <v>0</v>
      </c>
      <c r="E33" s="11">
        <v>0</v>
      </c>
      <c r="F33" s="11">
        <v>8</v>
      </c>
      <c r="G33" s="11">
        <v>0</v>
      </c>
      <c r="H33" s="11">
        <v>0</v>
      </c>
      <c r="I33" s="11">
        <v>15</v>
      </c>
      <c r="J33" s="11">
        <v>0</v>
      </c>
      <c r="K33" s="11">
        <v>10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27</v>
      </c>
      <c r="R33" s="11">
        <v>290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429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17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4</v>
      </c>
      <c r="K34" s="11">
        <v>9</v>
      </c>
      <c r="L34" s="11">
        <v>0</v>
      </c>
      <c r="M34" s="11">
        <v>7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91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128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38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13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470</v>
      </c>
      <c r="U35" s="11">
        <v>0</v>
      </c>
      <c r="V35" s="11">
        <v>0</v>
      </c>
      <c r="W35" s="11">
        <v>0</v>
      </c>
      <c r="X35" s="11">
        <v>0</v>
      </c>
      <c r="Y35" s="12">
        <v>521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26</v>
      </c>
      <c r="U36" s="11">
        <v>197</v>
      </c>
      <c r="V36" s="11">
        <v>14</v>
      </c>
      <c r="W36" s="11">
        <v>0</v>
      </c>
      <c r="X36" s="11">
        <v>17</v>
      </c>
      <c r="Y36" s="12">
        <v>274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41</v>
      </c>
      <c r="D37" s="11">
        <v>0</v>
      </c>
      <c r="E37" s="11">
        <v>9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14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14</v>
      </c>
      <c r="S37" s="11">
        <v>0</v>
      </c>
      <c r="T37" s="11">
        <v>0</v>
      </c>
      <c r="U37" s="11">
        <v>0</v>
      </c>
      <c r="V37" s="11">
        <v>275</v>
      </c>
      <c r="W37" s="11">
        <v>0</v>
      </c>
      <c r="X37" s="11">
        <v>0</v>
      </c>
      <c r="Y37" s="12">
        <v>353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22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33</v>
      </c>
      <c r="R38" s="11">
        <v>23</v>
      </c>
      <c r="S38" s="11">
        <v>0</v>
      </c>
      <c r="T38" s="11">
        <v>0</v>
      </c>
      <c r="U38" s="11">
        <v>0</v>
      </c>
      <c r="V38" s="11">
        <v>0</v>
      </c>
      <c r="W38" s="11">
        <v>68</v>
      </c>
      <c r="X38" s="11">
        <v>0</v>
      </c>
      <c r="Y38" s="12">
        <v>146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12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12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1696</v>
      </c>
      <c r="D40" s="15">
        <v>0</v>
      </c>
      <c r="E40" s="15">
        <v>396</v>
      </c>
      <c r="F40" s="15">
        <v>206</v>
      </c>
      <c r="G40" s="15">
        <v>158</v>
      </c>
      <c r="H40" s="15">
        <v>339</v>
      </c>
      <c r="I40" s="15">
        <v>568</v>
      </c>
      <c r="J40" s="15">
        <v>430</v>
      </c>
      <c r="K40" s="15">
        <v>572</v>
      </c>
      <c r="L40" s="15">
        <v>802</v>
      </c>
      <c r="M40" s="15">
        <v>706</v>
      </c>
      <c r="N40" s="15">
        <v>71</v>
      </c>
      <c r="O40" s="15">
        <v>46</v>
      </c>
      <c r="P40" s="15">
        <v>162</v>
      </c>
      <c r="Q40" s="15">
        <v>155</v>
      </c>
      <c r="R40" s="15">
        <v>571</v>
      </c>
      <c r="S40" s="15">
        <v>91</v>
      </c>
      <c r="T40" s="15">
        <v>503</v>
      </c>
      <c r="U40" s="15">
        <v>197</v>
      </c>
      <c r="V40" s="15">
        <v>296</v>
      </c>
      <c r="W40" s="15">
        <v>68</v>
      </c>
      <c r="X40" s="15">
        <v>56</v>
      </c>
      <c r="Y40" s="16">
        <v>8089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610.49000000000012</v>
      </c>
      <c r="D18" s="11">
        <v>0</v>
      </c>
      <c r="E18" s="11">
        <v>182.23000000000002</v>
      </c>
      <c r="F18" s="11">
        <v>33.08</v>
      </c>
      <c r="G18" s="11">
        <v>93.93</v>
      </c>
      <c r="H18" s="11">
        <v>27.900000000000002</v>
      </c>
      <c r="I18" s="11">
        <v>11.75</v>
      </c>
      <c r="J18" s="11">
        <v>17.45</v>
      </c>
      <c r="K18" s="11">
        <v>9.59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58.34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12.31</v>
      </c>
      <c r="Y18" s="12">
        <f t="shared" ref="Y18:Y39" si="0">SUM(C18:X18)</f>
        <v>1057.0700000000002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242.07000000000002</v>
      </c>
      <c r="D19" s="11">
        <v>0</v>
      </c>
      <c r="E19" s="11">
        <v>423.96</v>
      </c>
      <c r="F19" s="11">
        <v>15.54</v>
      </c>
      <c r="G19" s="11">
        <v>63.22</v>
      </c>
      <c r="H19" s="11">
        <v>14.440000000000001</v>
      </c>
      <c r="I19" s="11">
        <v>7.22</v>
      </c>
      <c r="J19" s="11">
        <v>13.95</v>
      </c>
      <c r="K19" s="11">
        <v>28.509999999999998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21.57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8.07</v>
      </c>
      <c r="Y19" s="12">
        <f t="shared" si="0"/>
        <v>838.55000000000018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383.77</v>
      </c>
      <c r="D20" s="11">
        <v>0</v>
      </c>
      <c r="E20" s="11">
        <v>225.9</v>
      </c>
      <c r="F20" s="11">
        <v>4.2699999999999996</v>
      </c>
      <c r="G20" s="11">
        <v>126.19</v>
      </c>
      <c r="H20" s="11">
        <v>5.72</v>
      </c>
      <c r="I20" s="11">
        <v>15.75</v>
      </c>
      <c r="J20" s="11">
        <v>0</v>
      </c>
      <c r="K20" s="11">
        <v>73.63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31.29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866.51999999999987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402.20000000000005</v>
      </c>
      <c r="D21" s="11">
        <v>0</v>
      </c>
      <c r="E21" s="11">
        <v>184.18999999999997</v>
      </c>
      <c r="F21" s="11">
        <v>151.00000000000003</v>
      </c>
      <c r="G21" s="11">
        <v>211.63999999999996</v>
      </c>
      <c r="H21" s="11">
        <v>26.08</v>
      </c>
      <c r="I21" s="11">
        <v>11.33</v>
      </c>
      <c r="J21" s="11">
        <v>6.49</v>
      </c>
      <c r="K21" s="11">
        <v>82.4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6.8</v>
      </c>
      <c r="R21" s="11">
        <v>46.26</v>
      </c>
      <c r="S21" s="11">
        <v>0</v>
      </c>
      <c r="T21" s="11">
        <v>0</v>
      </c>
      <c r="U21" s="11">
        <v>0</v>
      </c>
      <c r="V21" s="11">
        <v>11.46</v>
      </c>
      <c r="W21" s="11">
        <v>0</v>
      </c>
      <c r="X21" s="11">
        <v>13.6</v>
      </c>
      <c r="Y21" s="12">
        <f t="shared" si="0"/>
        <v>1153.45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199.66999999999996</v>
      </c>
      <c r="D22" s="11">
        <v>0</v>
      </c>
      <c r="E22" s="11">
        <v>108.42000000000002</v>
      </c>
      <c r="F22" s="11">
        <v>14.59</v>
      </c>
      <c r="G22" s="11">
        <v>289.54000000000002</v>
      </c>
      <c r="H22" s="11">
        <v>19.13</v>
      </c>
      <c r="I22" s="11">
        <v>0</v>
      </c>
      <c r="J22" s="11">
        <v>8.39</v>
      </c>
      <c r="K22" s="11">
        <v>22.4</v>
      </c>
      <c r="L22" s="11">
        <v>11.16</v>
      </c>
      <c r="M22" s="11">
        <v>0</v>
      </c>
      <c r="N22" s="11">
        <v>0</v>
      </c>
      <c r="O22" s="11">
        <v>0</v>
      </c>
      <c r="P22" s="11">
        <v>0</v>
      </c>
      <c r="Q22" s="11">
        <v>10.25</v>
      </c>
      <c r="R22" s="11">
        <v>41.32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16.670000000000002</v>
      </c>
      <c r="Y22" s="12">
        <f t="shared" si="0"/>
        <v>741.54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282.08</v>
      </c>
      <c r="D23" s="11">
        <v>0</v>
      </c>
      <c r="E23" s="11">
        <v>235.43</v>
      </c>
      <c r="F23" s="11">
        <v>86.259999999999991</v>
      </c>
      <c r="G23" s="11">
        <v>76.78</v>
      </c>
      <c r="H23" s="11">
        <v>284.99000000000007</v>
      </c>
      <c r="I23" s="11">
        <v>242.30999999999997</v>
      </c>
      <c r="J23" s="11">
        <v>55.82</v>
      </c>
      <c r="K23" s="11">
        <v>95.12</v>
      </c>
      <c r="L23" s="11">
        <v>28.82</v>
      </c>
      <c r="M23" s="11">
        <v>35.53</v>
      </c>
      <c r="N23" s="11">
        <v>0</v>
      </c>
      <c r="O23" s="11">
        <v>0</v>
      </c>
      <c r="P23" s="11">
        <v>0</v>
      </c>
      <c r="Q23" s="11">
        <v>30.57</v>
      </c>
      <c r="R23" s="11">
        <v>9.06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11.68</v>
      </c>
      <c r="Y23" s="12">
        <f t="shared" si="0"/>
        <v>1474.4499999999998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134.57</v>
      </c>
      <c r="D24" s="11">
        <v>0</v>
      </c>
      <c r="E24" s="11">
        <v>0</v>
      </c>
      <c r="F24" s="11">
        <v>0</v>
      </c>
      <c r="G24" s="11">
        <v>40.11</v>
      </c>
      <c r="H24" s="11">
        <v>22.6</v>
      </c>
      <c r="I24" s="11">
        <v>516.96999999999991</v>
      </c>
      <c r="J24" s="11">
        <v>41.129999999999995</v>
      </c>
      <c r="K24" s="11">
        <v>166.2</v>
      </c>
      <c r="L24" s="11">
        <v>77.009999999999991</v>
      </c>
      <c r="M24" s="11">
        <v>133.96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13.5</v>
      </c>
      <c r="Y24" s="12">
        <f t="shared" si="0"/>
        <v>1146.05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211.79000000000002</v>
      </c>
      <c r="D25" s="11">
        <v>0</v>
      </c>
      <c r="E25" s="11">
        <v>53.99</v>
      </c>
      <c r="F25" s="11">
        <v>0</v>
      </c>
      <c r="G25" s="11">
        <v>6.71</v>
      </c>
      <c r="H25" s="11">
        <v>239.84999999999994</v>
      </c>
      <c r="I25" s="11">
        <v>287.57000000000005</v>
      </c>
      <c r="J25" s="11">
        <v>286.47999999999996</v>
      </c>
      <c r="K25" s="11">
        <v>185.89999999999998</v>
      </c>
      <c r="L25" s="11">
        <v>188.99999999999997</v>
      </c>
      <c r="M25" s="11">
        <v>33.549999999999997</v>
      </c>
      <c r="N25" s="11">
        <v>47.39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14.68</v>
      </c>
      <c r="W25" s="11">
        <v>0</v>
      </c>
      <c r="X25" s="11">
        <v>7.25</v>
      </c>
      <c r="Y25" s="12">
        <f t="shared" si="0"/>
        <v>1564.16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206.73999999999998</v>
      </c>
      <c r="D26" s="11">
        <v>0</v>
      </c>
      <c r="E26" s="11">
        <v>21.52</v>
      </c>
      <c r="F26" s="11">
        <v>34.120000000000005</v>
      </c>
      <c r="G26" s="11">
        <v>39.11</v>
      </c>
      <c r="H26" s="11">
        <v>74.990000000000009</v>
      </c>
      <c r="I26" s="11">
        <v>337.03000000000003</v>
      </c>
      <c r="J26" s="11">
        <v>229.48000000000002</v>
      </c>
      <c r="K26" s="11">
        <v>124.15</v>
      </c>
      <c r="L26" s="11">
        <v>339.94000000000005</v>
      </c>
      <c r="M26" s="11">
        <v>499.43000000000012</v>
      </c>
      <c r="N26" s="11">
        <v>38.549999999999997</v>
      </c>
      <c r="O26" s="11">
        <v>0</v>
      </c>
      <c r="P26" s="11">
        <v>8.7899999999999991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13.93</v>
      </c>
      <c r="Y26" s="12">
        <f t="shared" si="0"/>
        <v>1981.2100000000003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174.81999999999996</v>
      </c>
      <c r="D27" s="11">
        <v>0</v>
      </c>
      <c r="E27" s="11">
        <v>0</v>
      </c>
      <c r="F27" s="11">
        <v>21.81</v>
      </c>
      <c r="G27" s="11">
        <v>28.18</v>
      </c>
      <c r="H27" s="11">
        <v>0</v>
      </c>
      <c r="I27" s="11">
        <v>46.769999999999996</v>
      </c>
      <c r="J27" s="11">
        <v>182.81</v>
      </c>
      <c r="K27" s="11">
        <v>118.39</v>
      </c>
      <c r="L27" s="11">
        <v>362.63000000000011</v>
      </c>
      <c r="M27" s="11">
        <v>61.41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16.73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1013.5500000000001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278.27999999999997</v>
      </c>
      <c r="D28" s="11">
        <v>0</v>
      </c>
      <c r="E28" s="11">
        <v>0</v>
      </c>
      <c r="F28" s="11">
        <v>0</v>
      </c>
      <c r="G28" s="11">
        <v>27.549999999999997</v>
      </c>
      <c r="H28" s="11">
        <v>14.41</v>
      </c>
      <c r="I28" s="11">
        <v>133.36000000000001</v>
      </c>
      <c r="J28" s="11">
        <v>205.36</v>
      </c>
      <c r="K28" s="11">
        <v>142.55000000000001</v>
      </c>
      <c r="L28" s="11">
        <v>368.62999999999994</v>
      </c>
      <c r="M28" s="11">
        <v>637.31000000000006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13.64</v>
      </c>
      <c r="Y28" s="12">
        <f t="shared" si="0"/>
        <v>1821.09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177.56000000000003</v>
      </c>
      <c r="D29" s="11">
        <v>0</v>
      </c>
      <c r="E29" s="11">
        <v>0</v>
      </c>
      <c r="F29" s="11">
        <v>0</v>
      </c>
      <c r="G29" s="11">
        <v>6.53</v>
      </c>
      <c r="H29" s="11">
        <v>103.1</v>
      </c>
      <c r="I29" s="11">
        <v>104.94999999999999</v>
      </c>
      <c r="J29" s="11">
        <v>71.539999999999992</v>
      </c>
      <c r="K29" s="11">
        <v>191.95999999999998</v>
      </c>
      <c r="L29" s="11">
        <v>611.35999999999967</v>
      </c>
      <c r="M29" s="11">
        <v>144.84000000000003</v>
      </c>
      <c r="N29" s="11">
        <v>22.04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36.010000000000005</v>
      </c>
      <c r="Y29" s="12">
        <f t="shared" si="0"/>
        <v>1469.8899999999996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21.07</v>
      </c>
      <c r="D30" s="11">
        <v>0</v>
      </c>
      <c r="E30" s="11">
        <v>0</v>
      </c>
      <c r="F30" s="11">
        <v>0</v>
      </c>
      <c r="G30" s="11">
        <v>0</v>
      </c>
      <c r="H30" s="11">
        <v>10.9</v>
      </c>
      <c r="I30" s="11">
        <v>30.110000000000003</v>
      </c>
      <c r="J30" s="11">
        <v>31.959999999999994</v>
      </c>
      <c r="K30" s="11">
        <v>36.54</v>
      </c>
      <c r="L30" s="11">
        <v>12.950000000000001</v>
      </c>
      <c r="M30" s="11">
        <v>4.9800000000000004</v>
      </c>
      <c r="N30" s="11">
        <v>0</v>
      </c>
      <c r="O30" s="11">
        <v>72.71999999999997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10</v>
      </c>
      <c r="Y30" s="12">
        <f t="shared" si="0"/>
        <v>231.22999999999993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532.66</v>
      </c>
      <c r="D31" s="11">
        <v>0</v>
      </c>
      <c r="E31" s="11">
        <v>215.08</v>
      </c>
      <c r="F31" s="11">
        <v>224.97000000000006</v>
      </c>
      <c r="G31" s="11">
        <v>122.39000000000003</v>
      </c>
      <c r="H31" s="11">
        <v>87.539999999999992</v>
      </c>
      <c r="I31" s="11">
        <v>20.74</v>
      </c>
      <c r="J31" s="11">
        <v>0</v>
      </c>
      <c r="K31" s="11">
        <v>123.93999999999998</v>
      </c>
      <c r="L31" s="11">
        <v>19.12</v>
      </c>
      <c r="M31" s="11">
        <v>37.480000000000004</v>
      </c>
      <c r="N31" s="11">
        <v>0</v>
      </c>
      <c r="O31" s="11">
        <v>0</v>
      </c>
      <c r="P31" s="11">
        <v>515.2700000000001</v>
      </c>
      <c r="Q31" s="11">
        <v>39.06</v>
      </c>
      <c r="R31" s="11">
        <v>7.89</v>
      </c>
      <c r="S31" s="11">
        <v>0</v>
      </c>
      <c r="T31" s="11">
        <v>188.93999999999997</v>
      </c>
      <c r="U31" s="11">
        <v>9.7799999999999994</v>
      </c>
      <c r="V31" s="11">
        <v>16.809999999999999</v>
      </c>
      <c r="W31" s="11">
        <v>0</v>
      </c>
      <c r="X31" s="11">
        <v>12.8</v>
      </c>
      <c r="Y31" s="12">
        <f t="shared" si="0"/>
        <v>2174.4700000000003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354.4799999999999</v>
      </c>
      <c r="D32" s="11">
        <v>0</v>
      </c>
      <c r="E32" s="11">
        <v>50.57</v>
      </c>
      <c r="F32" s="11">
        <v>24.33</v>
      </c>
      <c r="G32" s="11">
        <v>103.23999999999998</v>
      </c>
      <c r="H32" s="11">
        <v>5.05</v>
      </c>
      <c r="I32" s="11">
        <v>0</v>
      </c>
      <c r="J32" s="11">
        <v>9.48</v>
      </c>
      <c r="K32" s="11">
        <v>53.28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357.48000000000019</v>
      </c>
      <c r="R32" s="11">
        <v>328.41</v>
      </c>
      <c r="S32" s="11">
        <v>0</v>
      </c>
      <c r="T32" s="11">
        <v>0</v>
      </c>
      <c r="U32" s="11">
        <v>0</v>
      </c>
      <c r="V32" s="11">
        <v>7.56</v>
      </c>
      <c r="W32" s="11">
        <v>0</v>
      </c>
      <c r="X32" s="11">
        <v>0</v>
      </c>
      <c r="Y32" s="12">
        <f t="shared" si="0"/>
        <v>1293.8800000000001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344.20000000000005</v>
      </c>
      <c r="D33" s="11">
        <v>0</v>
      </c>
      <c r="E33" s="11">
        <v>156.25</v>
      </c>
      <c r="F33" s="11">
        <v>39.660000000000004</v>
      </c>
      <c r="G33" s="11">
        <v>85.87</v>
      </c>
      <c r="H33" s="11">
        <v>13.04</v>
      </c>
      <c r="I33" s="11">
        <v>36.21</v>
      </c>
      <c r="J33" s="11">
        <v>7.83</v>
      </c>
      <c r="K33" s="11">
        <v>20.94</v>
      </c>
      <c r="L33" s="11">
        <v>9.42</v>
      </c>
      <c r="M33" s="11">
        <v>0</v>
      </c>
      <c r="N33" s="11">
        <v>0</v>
      </c>
      <c r="O33" s="11">
        <v>0</v>
      </c>
      <c r="P33" s="11">
        <v>0</v>
      </c>
      <c r="Q33" s="11">
        <v>143.78</v>
      </c>
      <c r="R33" s="11">
        <v>604.18000000000006</v>
      </c>
      <c r="S33" s="11">
        <v>0</v>
      </c>
      <c r="T33" s="11">
        <v>0</v>
      </c>
      <c r="U33" s="11">
        <v>0</v>
      </c>
      <c r="V33" s="11">
        <v>15.58</v>
      </c>
      <c r="W33" s="11">
        <v>0</v>
      </c>
      <c r="X33" s="11">
        <v>0</v>
      </c>
      <c r="Y33" s="12">
        <f t="shared" si="0"/>
        <v>1476.96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63.710000000000008</v>
      </c>
      <c r="D34" s="11">
        <v>0</v>
      </c>
      <c r="E34" s="11">
        <v>17.82</v>
      </c>
      <c r="F34" s="11">
        <v>0</v>
      </c>
      <c r="G34" s="11">
        <v>5.43</v>
      </c>
      <c r="H34" s="11">
        <v>7.79</v>
      </c>
      <c r="I34" s="11">
        <v>37.020000000000003</v>
      </c>
      <c r="J34" s="11">
        <v>62.110000000000014</v>
      </c>
      <c r="K34" s="11">
        <v>63.02</v>
      </c>
      <c r="L34" s="11">
        <v>59.480000000000004</v>
      </c>
      <c r="M34" s="11">
        <v>25.63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288.57000000000011</v>
      </c>
      <c r="T34" s="11">
        <v>0</v>
      </c>
      <c r="U34" s="11">
        <v>0</v>
      </c>
      <c r="V34" s="11">
        <v>4.74</v>
      </c>
      <c r="W34" s="11">
        <v>0</v>
      </c>
      <c r="X34" s="11">
        <v>0</v>
      </c>
      <c r="Y34" s="12">
        <f t="shared" si="0"/>
        <v>635.32000000000016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318.54000000000008</v>
      </c>
      <c r="D35" s="11">
        <v>0</v>
      </c>
      <c r="E35" s="11">
        <v>63.599999999999994</v>
      </c>
      <c r="F35" s="11">
        <v>0</v>
      </c>
      <c r="G35" s="11">
        <v>38.86</v>
      </c>
      <c r="H35" s="11">
        <v>0</v>
      </c>
      <c r="I35" s="11">
        <v>0</v>
      </c>
      <c r="J35" s="11">
        <v>16.420000000000002</v>
      </c>
      <c r="K35" s="11">
        <v>96.62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1012.3799999999993</v>
      </c>
      <c r="U35" s="11">
        <v>28.97</v>
      </c>
      <c r="V35" s="11">
        <v>0</v>
      </c>
      <c r="W35" s="11">
        <v>0</v>
      </c>
      <c r="X35" s="11">
        <v>0</v>
      </c>
      <c r="Y35" s="12">
        <f t="shared" si="0"/>
        <v>1575.3899999999996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145.30999999999997</v>
      </c>
      <c r="D36" s="11">
        <v>0</v>
      </c>
      <c r="E36" s="11">
        <v>49.08</v>
      </c>
      <c r="F36" s="11">
        <v>0</v>
      </c>
      <c r="G36" s="11">
        <v>21.52</v>
      </c>
      <c r="H36" s="11">
        <v>16.5</v>
      </c>
      <c r="I36" s="11">
        <v>11.22</v>
      </c>
      <c r="J36" s="11">
        <v>0</v>
      </c>
      <c r="K36" s="11">
        <v>70.55</v>
      </c>
      <c r="L36" s="11">
        <v>0</v>
      </c>
      <c r="M36" s="11">
        <v>0</v>
      </c>
      <c r="N36" s="11">
        <v>0</v>
      </c>
      <c r="O36" s="11">
        <v>0</v>
      </c>
      <c r="P36" s="11">
        <v>12.59</v>
      </c>
      <c r="Q36" s="11">
        <v>17.14</v>
      </c>
      <c r="R36" s="11">
        <v>0</v>
      </c>
      <c r="S36" s="11">
        <v>0</v>
      </c>
      <c r="T36" s="11">
        <v>338.14999999999992</v>
      </c>
      <c r="U36" s="11">
        <v>448.6400000000001</v>
      </c>
      <c r="V36" s="11">
        <v>13.95</v>
      </c>
      <c r="W36" s="11">
        <v>0</v>
      </c>
      <c r="X36" s="11">
        <v>42.32</v>
      </c>
      <c r="Y36" s="12">
        <f t="shared" si="0"/>
        <v>1186.97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136.02000000000001</v>
      </c>
      <c r="D37" s="11">
        <v>6.47</v>
      </c>
      <c r="E37" s="11">
        <v>96.25</v>
      </c>
      <c r="F37" s="11">
        <v>7.49</v>
      </c>
      <c r="G37" s="11">
        <v>36.449999999999996</v>
      </c>
      <c r="H37" s="11">
        <v>0</v>
      </c>
      <c r="I37" s="11">
        <v>42.730000000000004</v>
      </c>
      <c r="J37" s="11">
        <v>32.869999999999997</v>
      </c>
      <c r="K37" s="11">
        <v>67.34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98</v>
      </c>
      <c r="R37" s="11">
        <v>227.48</v>
      </c>
      <c r="S37" s="11">
        <v>0</v>
      </c>
      <c r="T37" s="11">
        <v>0</v>
      </c>
      <c r="U37" s="11">
        <v>0</v>
      </c>
      <c r="V37" s="11">
        <v>475.06999999999994</v>
      </c>
      <c r="W37" s="11">
        <v>0</v>
      </c>
      <c r="X37" s="11">
        <v>0</v>
      </c>
      <c r="Y37" s="12">
        <f t="shared" si="0"/>
        <v>1226.17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113.28999999999998</v>
      </c>
      <c r="D38" s="11">
        <v>0</v>
      </c>
      <c r="E38" s="11">
        <v>13.82</v>
      </c>
      <c r="F38" s="11">
        <v>0</v>
      </c>
      <c r="G38" s="11">
        <v>16.96</v>
      </c>
      <c r="H38" s="11">
        <v>0</v>
      </c>
      <c r="I38" s="11">
        <v>4.3</v>
      </c>
      <c r="J38" s="11">
        <v>23.619999999999997</v>
      </c>
      <c r="K38" s="11">
        <v>6.55</v>
      </c>
      <c r="L38" s="11">
        <v>5.85</v>
      </c>
      <c r="M38" s="11">
        <v>5.27</v>
      </c>
      <c r="N38" s="11">
        <v>0</v>
      </c>
      <c r="O38" s="11">
        <v>0</v>
      </c>
      <c r="P38" s="11">
        <v>0</v>
      </c>
      <c r="Q38" s="11">
        <v>136.61999999999995</v>
      </c>
      <c r="R38" s="11">
        <v>171.09999999999994</v>
      </c>
      <c r="S38" s="11">
        <v>0</v>
      </c>
      <c r="T38" s="11">
        <v>0</v>
      </c>
      <c r="U38" s="11">
        <v>0</v>
      </c>
      <c r="V38" s="11">
        <v>0</v>
      </c>
      <c r="W38" s="11">
        <v>227.14999999999992</v>
      </c>
      <c r="X38" s="11">
        <v>0</v>
      </c>
      <c r="Y38" s="12">
        <f t="shared" si="0"/>
        <v>724.52999999999975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18.53</v>
      </c>
      <c r="D39" s="11">
        <v>0</v>
      </c>
      <c r="E39" s="11">
        <v>0</v>
      </c>
      <c r="F39" s="11">
        <v>0</v>
      </c>
      <c r="G39" s="11">
        <v>13.14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31.67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5351.85</v>
      </c>
      <c r="D40" s="15">
        <f t="shared" si="1"/>
        <v>6.47</v>
      </c>
      <c r="E40" s="15">
        <f t="shared" si="1"/>
        <v>2098.11</v>
      </c>
      <c r="F40" s="15">
        <f t="shared" si="1"/>
        <v>657.12000000000012</v>
      </c>
      <c r="G40" s="15">
        <f t="shared" si="1"/>
        <v>1453.35</v>
      </c>
      <c r="H40" s="15">
        <f t="shared" si="1"/>
        <v>974.02999999999986</v>
      </c>
      <c r="I40" s="15">
        <f t="shared" si="1"/>
        <v>1897.34</v>
      </c>
      <c r="J40" s="15">
        <f t="shared" si="1"/>
        <v>1303.19</v>
      </c>
      <c r="K40" s="15">
        <f t="shared" si="1"/>
        <v>1779.5799999999997</v>
      </c>
      <c r="L40" s="15">
        <f t="shared" si="1"/>
        <v>2095.3699999999994</v>
      </c>
      <c r="M40" s="15">
        <f t="shared" si="1"/>
        <v>1619.3900000000003</v>
      </c>
      <c r="N40" s="15">
        <f t="shared" si="1"/>
        <v>107.97999999999999</v>
      </c>
      <c r="O40" s="15">
        <f t="shared" si="1"/>
        <v>72.71999999999997</v>
      </c>
      <c r="P40" s="15">
        <f t="shared" si="1"/>
        <v>536.65000000000009</v>
      </c>
      <c r="Q40" s="15">
        <f t="shared" si="1"/>
        <v>839.7</v>
      </c>
      <c r="R40" s="15">
        <f t="shared" si="1"/>
        <v>1560.33</v>
      </c>
      <c r="S40" s="15">
        <f t="shared" si="1"/>
        <v>288.57000000000011</v>
      </c>
      <c r="T40" s="15">
        <f t="shared" si="1"/>
        <v>1556.1999999999991</v>
      </c>
      <c r="U40" s="15">
        <f t="shared" si="1"/>
        <v>487.3900000000001</v>
      </c>
      <c r="V40" s="15">
        <f t="shared" si="1"/>
        <v>559.84999999999991</v>
      </c>
      <c r="W40" s="15">
        <f t="shared" si="1"/>
        <v>227.14999999999992</v>
      </c>
      <c r="X40" s="15">
        <f t="shared" si="1"/>
        <v>211.78000000000003</v>
      </c>
      <c r="Y40" s="16">
        <f t="shared" si="1"/>
        <v>25684.119999999995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338.47000000000008</v>
      </c>
      <c r="D18" s="11">
        <v>0</v>
      </c>
      <c r="E18" s="11">
        <v>182.23000000000002</v>
      </c>
      <c r="F18" s="11">
        <v>26.06</v>
      </c>
      <c r="G18" s="11">
        <v>71.69</v>
      </c>
      <c r="H18" s="11">
        <v>27.900000000000002</v>
      </c>
      <c r="I18" s="11">
        <v>11.75</v>
      </c>
      <c r="J18" s="11">
        <v>17.45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58.34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12.31</v>
      </c>
      <c r="Y18" s="12">
        <f t="shared" ref="Y18:Y39" si="0">SUM(C18:X18)</f>
        <v>746.2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129.17000000000002</v>
      </c>
      <c r="D19" s="11">
        <v>0</v>
      </c>
      <c r="E19" s="11">
        <v>338.32000000000011</v>
      </c>
      <c r="F19" s="11">
        <v>15.54</v>
      </c>
      <c r="G19" s="11">
        <v>44.21</v>
      </c>
      <c r="H19" s="11">
        <v>14.440000000000001</v>
      </c>
      <c r="I19" s="11">
        <v>7.22</v>
      </c>
      <c r="J19" s="11">
        <v>13.95</v>
      </c>
      <c r="K19" s="11">
        <v>7.22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6.87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8.07</v>
      </c>
      <c r="Y19" s="12">
        <f t="shared" si="0"/>
        <v>585.01000000000033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151.22</v>
      </c>
      <c r="D20" s="11">
        <v>0</v>
      </c>
      <c r="E20" s="11">
        <v>179.25000000000006</v>
      </c>
      <c r="F20" s="11">
        <v>4.2699999999999996</v>
      </c>
      <c r="G20" s="11">
        <v>117.02000000000001</v>
      </c>
      <c r="H20" s="11">
        <v>0</v>
      </c>
      <c r="I20" s="11">
        <v>10.82</v>
      </c>
      <c r="J20" s="11">
        <v>0</v>
      </c>
      <c r="K20" s="11">
        <v>53.69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6.31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522.57999999999993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268.89999999999998</v>
      </c>
      <c r="D21" s="11">
        <v>0</v>
      </c>
      <c r="E21" s="11">
        <v>149.45999999999998</v>
      </c>
      <c r="F21" s="11">
        <v>99.839999999999989</v>
      </c>
      <c r="G21" s="11">
        <v>199.72</v>
      </c>
      <c r="H21" s="11">
        <v>12.64</v>
      </c>
      <c r="I21" s="11">
        <v>11.33</v>
      </c>
      <c r="J21" s="11">
        <v>6.49</v>
      </c>
      <c r="K21" s="11">
        <v>82.4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6.8</v>
      </c>
      <c r="R21" s="11">
        <v>23.43</v>
      </c>
      <c r="S21" s="11">
        <v>0</v>
      </c>
      <c r="T21" s="11">
        <v>0</v>
      </c>
      <c r="U21" s="11">
        <v>0</v>
      </c>
      <c r="V21" s="11">
        <v>11.46</v>
      </c>
      <c r="W21" s="11">
        <v>0</v>
      </c>
      <c r="X21" s="11">
        <v>13.6</v>
      </c>
      <c r="Y21" s="12">
        <f t="shared" si="0"/>
        <v>886.06999999999994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73.300000000000011</v>
      </c>
      <c r="D22" s="11">
        <v>0</v>
      </c>
      <c r="E22" s="11">
        <v>80.89</v>
      </c>
      <c r="F22" s="11">
        <v>0</v>
      </c>
      <c r="G22" s="11">
        <v>262.14999999999998</v>
      </c>
      <c r="H22" s="11">
        <v>0</v>
      </c>
      <c r="I22" s="11">
        <v>0</v>
      </c>
      <c r="J22" s="11">
        <v>0</v>
      </c>
      <c r="K22" s="11">
        <v>10.25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10.25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16.670000000000002</v>
      </c>
      <c r="Y22" s="12">
        <f t="shared" si="0"/>
        <v>453.51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206.38</v>
      </c>
      <c r="D23" s="11">
        <v>0</v>
      </c>
      <c r="E23" s="11">
        <v>235.43</v>
      </c>
      <c r="F23" s="11">
        <v>56.88</v>
      </c>
      <c r="G23" s="11">
        <v>76.78</v>
      </c>
      <c r="H23" s="11">
        <v>207.67000000000004</v>
      </c>
      <c r="I23" s="11">
        <v>139.46</v>
      </c>
      <c r="J23" s="11">
        <v>39.99</v>
      </c>
      <c r="K23" s="11">
        <v>95.12</v>
      </c>
      <c r="L23" s="11">
        <v>17.55</v>
      </c>
      <c r="M23" s="11">
        <v>17.71</v>
      </c>
      <c r="N23" s="11">
        <v>0</v>
      </c>
      <c r="O23" s="11">
        <v>0</v>
      </c>
      <c r="P23" s="11">
        <v>0</v>
      </c>
      <c r="Q23" s="11">
        <v>30.57</v>
      </c>
      <c r="R23" s="11">
        <v>9.06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1132.5999999999999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72.709999999999994</v>
      </c>
      <c r="D24" s="11">
        <v>0</v>
      </c>
      <c r="E24" s="11">
        <v>0</v>
      </c>
      <c r="F24" s="11">
        <v>0</v>
      </c>
      <c r="G24" s="11">
        <v>29.520000000000003</v>
      </c>
      <c r="H24" s="11">
        <v>0</v>
      </c>
      <c r="I24" s="11">
        <v>339.29</v>
      </c>
      <c r="J24" s="11">
        <v>41.129999999999995</v>
      </c>
      <c r="K24" s="11">
        <v>124.92999999999999</v>
      </c>
      <c r="L24" s="11">
        <v>54.769999999999996</v>
      </c>
      <c r="M24" s="11">
        <v>38.970000000000006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701.31999999999994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145.51000000000002</v>
      </c>
      <c r="D25" s="11">
        <v>0</v>
      </c>
      <c r="E25" s="11">
        <v>53.99</v>
      </c>
      <c r="F25" s="11">
        <v>0</v>
      </c>
      <c r="G25" s="11">
        <v>6.71</v>
      </c>
      <c r="H25" s="11">
        <v>179.58999999999997</v>
      </c>
      <c r="I25" s="11">
        <v>169.96999999999997</v>
      </c>
      <c r="J25" s="11">
        <v>188.81999999999994</v>
      </c>
      <c r="K25" s="11">
        <v>112.53</v>
      </c>
      <c r="L25" s="11">
        <v>137.67999999999998</v>
      </c>
      <c r="M25" s="11">
        <v>25.090000000000003</v>
      </c>
      <c r="N25" s="11">
        <v>27.119999999999997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14.68</v>
      </c>
      <c r="W25" s="11">
        <v>0</v>
      </c>
      <c r="X25" s="11">
        <v>7.25</v>
      </c>
      <c r="Y25" s="12">
        <f t="shared" si="0"/>
        <v>1068.9399999999998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126.35999999999999</v>
      </c>
      <c r="D26" s="11">
        <v>0</v>
      </c>
      <c r="E26" s="11">
        <v>21.52</v>
      </c>
      <c r="F26" s="11">
        <v>0</v>
      </c>
      <c r="G26" s="11">
        <v>24.85</v>
      </c>
      <c r="H26" s="11">
        <v>52.690000000000005</v>
      </c>
      <c r="I26" s="11">
        <v>275.00999999999993</v>
      </c>
      <c r="J26" s="11">
        <v>147.6</v>
      </c>
      <c r="K26" s="11">
        <v>83.579999999999984</v>
      </c>
      <c r="L26" s="11">
        <v>224.73999999999995</v>
      </c>
      <c r="M26" s="11">
        <v>358.7</v>
      </c>
      <c r="N26" s="11">
        <v>26.990000000000002</v>
      </c>
      <c r="O26" s="11">
        <v>0</v>
      </c>
      <c r="P26" s="11">
        <v>8.7899999999999991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13.93</v>
      </c>
      <c r="Y26" s="12">
        <f t="shared" si="0"/>
        <v>1378.19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119.33</v>
      </c>
      <c r="D27" s="11">
        <v>0</v>
      </c>
      <c r="E27" s="11">
        <v>0</v>
      </c>
      <c r="F27" s="11">
        <v>21.81</v>
      </c>
      <c r="G27" s="11">
        <v>28.18</v>
      </c>
      <c r="H27" s="11">
        <v>0</v>
      </c>
      <c r="I27" s="11">
        <v>46.769999999999996</v>
      </c>
      <c r="J27" s="11">
        <v>158.51000000000002</v>
      </c>
      <c r="K27" s="11">
        <v>74.040000000000006</v>
      </c>
      <c r="L27" s="11">
        <v>279.88</v>
      </c>
      <c r="M27" s="11">
        <v>24.23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16.73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769.48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156.1</v>
      </c>
      <c r="D28" s="11">
        <v>0</v>
      </c>
      <c r="E28" s="11">
        <v>0</v>
      </c>
      <c r="F28" s="11">
        <v>0</v>
      </c>
      <c r="G28" s="11">
        <v>27.549999999999997</v>
      </c>
      <c r="H28" s="11">
        <v>14.41</v>
      </c>
      <c r="I28" s="11">
        <v>96.430000000000021</v>
      </c>
      <c r="J28" s="11">
        <v>124.61</v>
      </c>
      <c r="K28" s="11">
        <v>94.57</v>
      </c>
      <c r="L28" s="11">
        <v>219.29</v>
      </c>
      <c r="M28" s="11">
        <v>345.55999999999995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1078.52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124.16000000000001</v>
      </c>
      <c r="D29" s="11">
        <v>0</v>
      </c>
      <c r="E29" s="11">
        <v>0</v>
      </c>
      <c r="F29" s="11">
        <v>0</v>
      </c>
      <c r="G29" s="11">
        <v>0</v>
      </c>
      <c r="H29" s="11">
        <v>67.289999999999992</v>
      </c>
      <c r="I29" s="11">
        <v>90.169999999999987</v>
      </c>
      <c r="J29" s="11">
        <v>71.539999999999992</v>
      </c>
      <c r="K29" s="11">
        <v>121.87</v>
      </c>
      <c r="L29" s="11">
        <v>381.19000000000017</v>
      </c>
      <c r="M29" s="11">
        <v>77.039999999999992</v>
      </c>
      <c r="N29" s="11">
        <v>14.36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36.010000000000005</v>
      </c>
      <c r="Y29" s="12">
        <f t="shared" si="0"/>
        <v>983.63000000000011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6.9</v>
      </c>
      <c r="D30" s="11">
        <v>0</v>
      </c>
      <c r="E30" s="11">
        <v>0</v>
      </c>
      <c r="F30" s="11">
        <v>0</v>
      </c>
      <c r="G30" s="11">
        <v>0</v>
      </c>
      <c r="H30" s="11">
        <v>10.9</v>
      </c>
      <c r="I30" s="11">
        <v>30.110000000000003</v>
      </c>
      <c r="J30" s="11">
        <v>31.959999999999994</v>
      </c>
      <c r="K30" s="11">
        <v>25.959999999999997</v>
      </c>
      <c r="L30" s="11">
        <v>12.950000000000001</v>
      </c>
      <c r="M30" s="11">
        <v>4.9800000000000004</v>
      </c>
      <c r="N30" s="11">
        <v>0</v>
      </c>
      <c r="O30" s="11">
        <v>52.719999999999992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10</v>
      </c>
      <c r="Y30" s="12">
        <f t="shared" si="0"/>
        <v>186.48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421.39000000000004</v>
      </c>
      <c r="D31" s="11">
        <v>0</v>
      </c>
      <c r="E31" s="11">
        <v>215.08</v>
      </c>
      <c r="F31" s="11">
        <v>161.03000000000003</v>
      </c>
      <c r="G31" s="11">
        <v>122.39000000000003</v>
      </c>
      <c r="H31" s="11">
        <v>87.539999999999992</v>
      </c>
      <c r="I31" s="11">
        <v>20.74</v>
      </c>
      <c r="J31" s="11">
        <v>0</v>
      </c>
      <c r="K31" s="11">
        <v>60.410000000000004</v>
      </c>
      <c r="L31" s="11">
        <v>19.12</v>
      </c>
      <c r="M31" s="11">
        <v>22.26</v>
      </c>
      <c r="N31" s="11">
        <v>0</v>
      </c>
      <c r="O31" s="11">
        <v>0</v>
      </c>
      <c r="P31" s="11">
        <v>389.54000000000013</v>
      </c>
      <c r="Q31" s="11">
        <v>39.06</v>
      </c>
      <c r="R31" s="11">
        <v>7.89</v>
      </c>
      <c r="S31" s="11">
        <v>0</v>
      </c>
      <c r="T31" s="11">
        <v>181.32999999999998</v>
      </c>
      <c r="U31" s="11">
        <v>9.7799999999999994</v>
      </c>
      <c r="V31" s="11">
        <v>16.809999999999999</v>
      </c>
      <c r="W31" s="11">
        <v>0</v>
      </c>
      <c r="X31" s="11">
        <v>12.8</v>
      </c>
      <c r="Y31" s="12">
        <f t="shared" si="0"/>
        <v>1787.1699999999998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194.82000000000002</v>
      </c>
      <c r="D32" s="11">
        <v>0</v>
      </c>
      <c r="E32" s="11">
        <v>50.57</v>
      </c>
      <c r="F32" s="11">
        <v>24.33</v>
      </c>
      <c r="G32" s="11">
        <v>87.03</v>
      </c>
      <c r="H32" s="11">
        <v>5.05</v>
      </c>
      <c r="I32" s="11">
        <v>0</v>
      </c>
      <c r="J32" s="11">
        <v>9.48</v>
      </c>
      <c r="K32" s="11">
        <v>44.55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276.85000000000002</v>
      </c>
      <c r="R32" s="11">
        <v>239.63000000000005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932.31000000000017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197.76999999999998</v>
      </c>
      <c r="D33" s="11">
        <v>0</v>
      </c>
      <c r="E33" s="11">
        <v>118.46000000000001</v>
      </c>
      <c r="F33" s="11">
        <v>32.130000000000003</v>
      </c>
      <c r="G33" s="11">
        <v>85.87</v>
      </c>
      <c r="H33" s="11">
        <v>13.04</v>
      </c>
      <c r="I33" s="11">
        <v>21.51</v>
      </c>
      <c r="J33" s="11">
        <v>7.83</v>
      </c>
      <c r="K33" s="11">
        <v>10.47</v>
      </c>
      <c r="L33" s="11">
        <v>9.42</v>
      </c>
      <c r="M33" s="11">
        <v>0</v>
      </c>
      <c r="N33" s="11">
        <v>0</v>
      </c>
      <c r="O33" s="11">
        <v>0</v>
      </c>
      <c r="P33" s="11">
        <v>0</v>
      </c>
      <c r="Q33" s="11">
        <v>116.85000000000001</v>
      </c>
      <c r="R33" s="11">
        <v>482.39</v>
      </c>
      <c r="S33" s="11">
        <v>0</v>
      </c>
      <c r="T33" s="11">
        <v>0</v>
      </c>
      <c r="U33" s="11">
        <v>0</v>
      </c>
      <c r="V33" s="11">
        <v>15.58</v>
      </c>
      <c r="W33" s="11">
        <v>0</v>
      </c>
      <c r="X33" s="11">
        <v>0</v>
      </c>
      <c r="Y33" s="12">
        <f t="shared" si="0"/>
        <v>1111.32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46.510000000000005</v>
      </c>
      <c r="D34" s="11">
        <v>0</v>
      </c>
      <c r="E34" s="11">
        <v>17.82</v>
      </c>
      <c r="F34" s="11">
        <v>0</v>
      </c>
      <c r="G34" s="11">
        <v>0</v>
      </c>
      <c r="H34" s="11">
        <v>7.79</v>
      </c>
      <c r="I34" s="11">
        <v>37.020000000000003</v>
      </c>
      <c r="J34" s="11">
        <v>58.110000000000014</v>
      </c>
      <c r="K34" s="11">
        <v>48.07</v>
      </c>
      <c r="L34" s="11">
        <v>59.480000000000004</v>
      </c>
      <c r="M34" s="11">
        <v>18.91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201.31000000000003</v>
      </c>
      <c r="T34" s="11">
        <v>0</v>
      </c>
      <c r="U34" s="11">
        <v>0</v>
      </c>
      <c r="V34" s="11">
        <v>4.74</v>
      </c>
      <c r="W34" s="11">
        <v>0</v>
      </c>
      <c r="X34" s="11">
        <v>0</v>
      </c>
      <c r="Y34" s="12">
        <f t="shared" si="0"/>
        <v>499.7600000000001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265.21000000000009</v>
      </c>
      <c r="D35" s="11">
        <v>0</v>
      </c>
      <c r="E35" s="11">
        <v>63.599999999999994</v>
      </c>
      <c r="F35" s="11">
        <v>0</v>
      </c>
      <c r="G35" s="11">
        <v>38.86</v>
      </c>
      <c r="H35" s="11">
        <v>0</v>
      </c>
      <c r="I35" s="11">
        <v>0</v>
      </c>
      <c r="J35" s="11">
        <v>16.420000000000002</v>
      </c>
      <c r="K35" s="11">
        <v>83.67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736.77999999999975</v>
      </c>
      <c r="U35" s="11">
        <v>28.97</v>
      </c>
      <c r="V35" s="11">
        <v>0</v>
      </c>
      <c r="W35" s="11">
        <v>0</v>
      </c>
      <c r="X35" s="11">
        <v>0</v>
      </c>
      <c r="Y35" s="12">
        <f t="shared" si="0"/>
        <v>1233.51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113.93</v>
      </c>
      <c r="D36" s="11">
        <v>0</v>
      </c>
      <c r="E36" s="11">
        <v>49.08</v>
      </c>
      <c r="F36" s="11">
        <v>0</v>
      </c>
      <c r="G36" s="11">
        <v>21.52</v>
      </c>
      <c r="H36" s="11">
        <v>16.5</v>
      </c>
      <c r="I36" s="11">
        <v>11.22</v>
      </c>
      <c r="J36" s="11">
        <v>0</v>
      </c>
      <c r="K36" s="11">
        <v>70.55</v>
      </c>
      <c r="L36" s="11">
        <v>0</v>
      </c>
      <c r="M36" s="11">
        <v>0</v>
      </c>
      <c r="N36" s="11">
        <v>0</v>
      </c>
      <c r="O36" s="11">
        <v>0</v>
      </c>
      <c r="P36" s="11">
        <v>12.59</v>
      </c>
      <c r="Q36" s="11">
        <v>17.14</v>
      </c>
      <c r="R36" s="11">
        <v>0</v>
      </c>
      <c r="S36" s="11">
        <v>0</v>
      </c>
      <c r="T36" s="11">
        <v>312.15999999999997</v>
      </c>
      <c r="U36" s="11">
        <v>267.3900000000001</v>
      </c>
      <c r="V36" s="11">
        <v>0</v>
      </c>
      <c r="W36" s="11">
        <v>0</v>
      </c>
      <c r="X36" s="11">
        <v>0</v>
      </c>
      <c r="Y36" s="12">
        <f t="shared" si="0"/>
        <v>892.08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94.76</v>
      </c>
      <c r="D37" s="11">
        <v>6.47</v>
      </c>
      <c r="E37" s="11">
        <v>57.41</v>
      </c>
      <c r="F37" s="11">
        <v>7.49</v>
      </c>
      <c r="G37" s="11">
        <v>36.449999999999996</v>
      </c>
      <c r="H37" s="11">
        <v>0</v>
      </c>
      <c r="I37" s="11">
        <v>42.730000000000004</v>
      </c>
      <c r="J37" s="11">
        <v>32.869999999999997</v>
      </c>
      <c r="K37" s="11">
        <v>53.820000000000007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98</v>
      </c>
      <c r="R37" s="11">
        <v>213.96</v>
      </c>
      <c r="S37" s="11">
        <v>0</v>
      </c>
      <c r="T37" s="11">
        <v>0</v>
      </c>
      <c r="U37" s="11">
        <v>0</v>
      </c>
      <c r="V37" s="11">
        <v>322.65000000000009</v>
      </c>
      <c r="W37" s="11">
        <v>0</v>
      </c>
      <c r="X37" s="11">
        <v>0</v>
      </c>
      <c r="Y37" s="12">
        <f t="shared" si="0"/>
        <v>966.61000000000013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87.610000000000014</v>
      </c>
      <c r="D38" s="11">
        <v>0</v>
      </c>
      <c r="E38" s="11">
        <v>13.82</v>
      </c>
      <c r="F38" s="11">
        <v>0</v>
      </c>
      <c r="G38" s="11">
        <v>16.96</v>
      </c>
      <c r="H38" s="11">
        <v>0</v>
      </c>
      <c r="I38" s="11">
        <v>4.3</v>
      </c>
      <c r="J38" s="11">
        <v>23.619999999999997</v>
      </c>
      <c r="K38" s="11">
        <v>6.55</v>
      </c>
      <c r="L38" s="11">
        <v>5.85</v>
      </c>
      <c r="M38" s="11">
        <v>5.27</v>
      </c>
      <c r="N38" s="11">
        <v>0</v>
      </c>
      <c r="O38" s="11">
        <v>0</v>
      </c>
      <c r="P38" s="11">
        <v>0</v>
      </c>
      <c r="Q38" s="11">
        <v>103.24999999999999</v>
      </c>
      <c r="R38" s="11">
        <v>147.65999999999994</v>
      </c>
      <c r="S38" s="11">
        <v>0</v>
      </c>
      <c r="T38" s="11">
        <v>0</v>
      </c>
      <c r="U38" s="11">
        <v>0</v>
      </c>
      <c r="V38" s="11">
        <v>0</v>
      </c>
      <c r="W38" s="11">
        <v>159.49999999999997</v>
      </c>
      <c r="X38" s="11">
        <v>0</v>
      </c>
      <c r="Y38" s="12">
        <f t="shared" si="0"/>
        <v>574.39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3340.5100000000007</v>
      </c>
      <c r="D40" s="15">
        <f t="shared" si="1"/>
        <v>6.47</v>
      </c>
      <c r="E40" s="15">
        <f t="shared" si="1"/>
        <v>1826.9299999999998</v>
      </c>
      <c r="F40" s="15">
        <f t="shared" si="1"/>
        <v>449.38</v>
      </c>
      <c r="G40" s="15">
        <f t="shared" si="1"/>
        <v>1297.46</v>
      </c>
      <c r="H40" s="15">
        <f t="shared" si="1"/>
        <v>717.44999999999982</v>
      </c>
      <c r="I40" s="15">
        <f t="shared" si="1"/>
        <v>1365.85</v>
      </c>
      <c r="J40" s="15">
        <f t="shared" si="1"/>
        <v>990.38</v>
      </c>
      <c r="K40" s="15">
        <f t="shared" si="1"/>
        <v>1264.2499999999998</v>
      </c>
      <c r="L40" s="15">
        <f t="shared" si="1"/>
        <v>1421.9199999999998</v>
      </c>
      <c r="M40" s="15">
        <f t="shared" si="1"/>
        <v>938.71999999999991</v>
      </c>
      <c r="N40" s="15">
        <f t="shared" si="1"/>
        <v>68.47</v>
      </c>
      <c r="O40" s="15">
        <f t="shared" si="1"/>
        <v>52.719999999999992</v>
      </c>
      <c r="P40" s="15">
        <f t="shared" si="1"/>
        <v>410.92000000000013</v>
      </c>
      <c r="Q40" s="15">
        <f t="shared" si="1"/>
        <v>698.77</v>
      </c>
      <c r="R40" s="15">
        <f t="shared" si="1"/>
        <v>1208.97</v>
      </c>
      <c r="S40" s="15">
        <f t="shared" si="1"/>
        <v>201.31000000000003</v>
      </c>
      <c r="T40" s="15">
        <f t="shared" si="1"/>
        <v>1246.9999999999995</v>
      </c>
      <c r="U40" s="15">
        <f t="shared" si="1"/>
        <v>306.1400000000001</v>
      </c>
      <c r="V40" s="15">
        <f t="shared" si="1"/>
        <v>385.92000000000007</v>
      </c>
      <c r="W40" s="15">
        <f t="shared" si="1"/>
        <v>159.49999999999997</v>
      </c>
      <c r="X40" s="15">
        <f t="shared" si="1"/>
        <v>130.64000000000001</v>
      </c>
      <c r="Y40" s="16">
        <f t="shared" si="1"/>
        <v>18489.68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31.45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31.45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40.590000000000003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40.590000000000003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10.72</v>
      </c>
      <c r="D20" s="11">
        <v>0</v>
      </c>
      <c r="E20" s="11">
        <v>0</v>
      </c>
      <c r="F20" s="11">
        <v>0</v>
      </c>
      <c r="G20" s="11">
        <v>9.17</v>
      </c>
      <c r="H20" s="11">
        <v>5.72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25.61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6.49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6.49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17.46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17.46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8.5399999999999991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21.75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30.29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13.5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5.82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19.32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3.56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3.56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32.76</v>
      </c>
      <c r="D26" s="11">
        <v>0</v>
      </c>
      <c r="E26" s="11">
        <v>0</v>
      </c>
      <c r="F26" s="11">
        <v>0</v>
      </c>
      <c r="G26" s="11">
        <v>14.26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10.8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57.819999999999993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11.48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12.95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24.43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26.290000000000003</v>
      </c>
      <c r="J28" s="11">
        <v>0</v>
      </c>
      <c r="K28" s="11">
        <v>0</v>
      </c>
      <c r="L28" s="11">
        <v>0</v>
      </c>
      <c r="M28" s="11">
        <v>10.48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36.770000000000003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0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41.46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21.18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62.64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19.259999999999998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19.259999999999998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0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5.83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5.83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15.37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15.37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0</v>
      </c>
      <c r="W36" s="11">
        <v>0</v>
      </c>
      <c r="X36" s="11">
        <v>12.59</v>
      </c>
      <c r="Y36" s="12">
        <f t="shared" si="0"/>
        <v>12.59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29.4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29.4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4.03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4.03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253.10999999999999</v>
      </c>
      <c r="D40" s="15">
        <f t="shared" si="1"/>
        <v>0</v>
      </c>
      <c r="E40" s="15">
        <f t="shared" si="1"/>
        <v>29.4</v>
      </c>
      <c r="F40" s="15">
        <f t="shared" si="1"/>
        <v>0</v>
      </c>
      <c r="G40" s="15">
        <f t="shared" si="1"/>
        <v>23.43</v>
      </c>
      <c r="H40" s="15">
        <f t="shared" si="1"/>
        <v>5.72</v>
      </c>
      <c r="I40" s="15">
        <f t="shared" si="1"/>
        <v>51.6</v>
      </c>
      <c r="J40" s="15">
        <f t="shared" si="1"/>
        <v>0</v>
      </c>
      <c r="K40" s="15">
        <f t="shared" si="1"/>
        <v>27.009999999999998</v>
      </c>
      <c r="L40" s="15">
        <f t="shared" si="1"/>
        <v>0</v>
      </c>
      <c r="M40" s="15">
        <f t="shared" si="1"/>
        <v>40.049999999999997</v>
      </c>
      <c r="N40" s="15">
        <f t="shared" si="1"/>
        <v>0</v>
      </c>
      <c r="O40" s="15">
        <f t="shared" si="1"/>
        <v>0</v>
      </c>
      <c r="P40" s="15">
        <f t="shared" si="1"/>
        <v>0</v>
      </c>
      <c r="Q40" s="15">
        <f t="shared" si="1"/>
        <v>0</v>
      </c>
      <c r="R40" s="15">
        <f t="shared" si="1"/>
        <v>0</v>
      </c>
      <c r="S40" s="15">
        <f t="shared" si="1"/>
        <v>0</v>
      </c>
      <c r="T40" s="15">
        <f t="shared" si="1"/>
        <v>0</v>
      </c>
      <c r="U40" s="15">
        <f t="shared" si="1"/>
        <v>0</v>
      </c>
      <c r="V40" s="15">
        <f t="shared" si="1"/>
        <v>0</v>
      </c>
      <c r="W40" s="15">
        <f t="shared" si="1"/>
        <v>0</v>
      </c>
      <c r="X40" s="15">
        <f t="shared" si="1"/>
        <v>12.59</v>
      </c>
      <c r="Y40" s="16">
        <f t="shared" si="1"/>
        <v>442.90999999999985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241</v>
      </c>
      <c r="D18" s="11">
        <v>0</v>
      </c>
      <c r="E18" s="11">
        <v>0</v>
      </c>
      <c r="F18" s="11">
        <v>7</v>
      </c>
      <c r="G18" s="11">
        <v>15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263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66</v>
      </c>
      <c r="D19" s="11">
        <v>0</v>
      </c>
      <c r="E19" s="11">
        <v>86</v>
      </c>
      <c r="F19" s="11">
        <v>0</v>
      </c>
      <c r="G19" s="11">
        <v>9</v>
      </c>
      <c r="H19" s="11">
        <v>0</v>
      </c>
      <c r="I19" s="11">
        <v>0</v>
      </c>
      <c r="J19" s="11">
        <v>0</v>
      </c>
      <c r="K19" s="11">
        <v>21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15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196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202</v>
      </c>
      <c r="D20" s="11">
        <v>0</v>
      </c>
      <c r="E20" s="11">
        <v>47</v>
      </c>
      <c r="F20" s="11">
        <v>0</v>
      </c>
      <c r="G20" s="11">
        <v>0</v>
      </c>
      <c r="H20" s="11">
        <v>0</v>
      </c>
      <c r="I20" s="11">
        <v>5</v>
      </c>
      <c r="J20" s="11">
        <v>0</v>
      </c>
      <c r="K20" s="11">
        <v>20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25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298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110</v>
      </c>
      <c r="D21" s="11">
        <v>0</v>
      </c>
      <c r="E21" s="11">
        <v>35</v>
      </c>
      <c r="F21" s="11">
        <v>51</v>
      </c>
      <c r="G21" s="11">
        <v>12</v>
      </c>
      <c r="H21" s="11">
        <v>13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23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244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109</v>
      </c>
      <c r="D22" s="11">
        <v>0</v>
      </c>
      <c r="E22" s="11">
        <v>28</v>
      </c>
      <c r="F22" s="11">
        <v>15</v>
      </c>
      <c r="G22" s="11">
        <v>27</v>
      </c>
      <c r="H22" s="11">
        <v>19</v>
      </c>
      <c r="I22" s="11">
        <v>0</v>
      </c>
      <c r="J22" s="11">
        <v>8</v>
      </c>
      <c r="K22" s="11">
        <v>12</v>
      </c>
      <c r="L22" s="11">
        <v>11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41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271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42</v>
      </c>
      <c r="D23" s="11">
        <v>0</v>
      </c>
      <c r="E23" s="11">
        <v>0</v>
      </c>
      <c r="F23" s="11">
        <v>29</v>
      </c>
      <c r="G23" s="11">
        <v>0</v>
      </c>
      <c r="H23" s="11">
        <v>77</v>
      </c>
      <c r="I23" s="11">
        <v>81</v>
      </c>
      <c r="J23" s="11">
        <v>16</v>
      </c>
      <c r="K23" s="11">
        <v>0</v>
      </c>
      <c r="L23" s="11">
        <v>11</v>
      </c>
      <c r="M23" s="11">
        <v>18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12</v>
      </c>
      <c r="Y23" s="12">
        <v>286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43</v>
      </c>
      <c r="D24" s="11">
        <v>0</v>
      </c>
      <c r="E24" s="11">
        <v>0</v>
      </c>
      <c r="F24" s="11">
        <v>0</v>
      </c>
      <c r="G24" s="11">
        <v>11</v>
      </c>
      <c r="H24" s="11">
        <v>23</v>
      </c>
      <c r="I24" s="11">
        <v>178</v>
      </c>
      <c r="J24" s="11">
        <v>0</v>
      </c>
      <c r="K24" s="11">
        <v>28</v>
      </c>
      <c r="L24" s="11">
        <v>22</v>
      </c>
      <c r="M24" s="11">
        <v>89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14</v>
      </c>
      <c r="Y24" s="12">
        <v>406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50</v>
      </c>
      <c r="D25" s="11">
        <v>0</v>
      </c>
      <c r="E25" s="11">
        <v>0</v>
      </c>
      <c r="F25" s="11">
        <v>0</v>
      </c>
      <c r="G25" s="11">
        <v>0</v>
      </c>
      <c r="H25" s="11">
        <v>60</v>
      </c>
      <c r="I25" s="11">
        <v>114</v>
      </c>
      <c r="J25" s="11">
        <v>98</v>
      </c>
      <c r="K25" s="11">
        <v>73</v>
      </c>
      <c r="L25" s="11">
        <v>51</v>
      </c>
      <c r="M25" s="11">
        <v>8</v>
      </c>
      <c r="N25" s="11">
        <v>20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475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37</v>
      </c>
      <c r="D26" s="11">
        <v>0</v>
      </c>
      <c r="E26" s="11">
        <v>0</v>
      </c>
      <c r="F26" s="11">
        <v>9</v>
      </c>
      <c r="G26" s="11">
        <v>0</v>
      </c>
      <c r="H26" s="11">
        <v>22</v>
      </c>
      <c r="I26" s="11">
        <v>62</v>
      </c>
      <c r="J26" s="11">
        <v>82</v>
      </c>
      <c r="K26" s="11">
        <v>30</v>
      </c>
      <c r="L26" s="11">
        <v>115</v>
      </c>
      <c r="M26" s="11">
        <v>112</v>
      </c>
      <c r="N26" s="11">
        <v>12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481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32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24</v>
      </c>
      <c r="K27" s="11">
        <v>44</v>
      </c>
      <c r="L27" s="11">
        <v>83</v>
      </c>
      <c r="M27" s="11">
        <v>24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207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100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11</v>
      </c>
      <c r="J28" s="11">
        <v>81</v>
      </c>
      <c r="K28" s="11">
        <v>48</v>
      </c>
      <c r="L28" s="11">
        <v>139</v>
      </c>
      <c r="M28" s="11">
        <v>281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14</v>
      </c>
      <c r="Y28" s="12">
        <v>673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53</v>
      </c>
      <c r="D29" s="11">
        <v>0</v>
      </c>
      <c r="E29" s="11">
        <v>0</v>
      </c>
      <c r="F29" s="11">
        <v>0</v>
      </c>
      <c r="G29" s="11">
        <v>0</v>
      </c>
      <c r="H29" s="11">
        <v>36</v>
      </c>
      <c r="I29" s="11">
        <v>15</v>
      </c>
      <c r="J29" s="11">
        <v>0</v>
      </c>
      <c r="K29" s="11">
        <v>70</v>
      </c>
      <c r="L29" s="11">
        <v>230</v>
      </c>
      <c r="M29" s="11">
        <v>68</v>
      </c>
      <c r="N29" s="11">
        <v>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480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5</v>
      </c>
      <c r="L30" s="11">
        <v>0</v>
      </c>
      <c r="M30" s="11">
        <v>0</v>
      </c>
      <c r="N30" s="11">
        <v>0</v>
      </c>
      <c r="O30" s="11">
        <v>20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36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70</v>
      </c>
      <c r="D31" s="11">
        <v>0</v>
      </c>
      <c r="E31" s="11">
        <v>0</v>
      </c>
      <c r="F31" s="11">
        <v>64</v>
      </c>
      <c r="G31" s="11">
        <v>0</v>
      </c>
      <c r="H31" s="11">
        <v>0</v>
      </c>
      <c r="I31" s="11">
        <v>0</v>
      </c>
      <c r="J31" s="11">
        <v>0</v>
      </c>
      <c r="K31" s="11">
        <v>42</v>
      </c>
      <c r="L31" s="11">
        <v>0</v>
      </c>
      <c r="M31" s="11">
        <v>15</v>
      </c>
      <c r="N31" s="11">
        <v>0</v>
      </c>
      <c r="O31" s="11">
        <v>0</v>
      </c>
      <c r="P31" s="11">
        <v>126</v>
      </c>
      <c r="Q31" s="11">
        <v>0</v>
      </c>
      <c r="R31" s="11">
        <v>0</v>
      </c>
      <c r="S31" s="11">
        <v>0</v>
      </c>
      <c r="T31" s="11">
        <v>8</v>
      </c>
      <c r="U31" s="11">
        <v>0</v>
      </c>
      <c r="V31" s="11">
        <v>0</v>
      </c>
      <c r="W31" s="11">
        <v>0</v>
      </c>
      <c r="X31" s="11">
        <v>0</v>
      </c>
      <c r="Y31" s="12">
        <v>325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133</v>
      </c>
      <c r="D32" s="11">
        <v>0</v>
      </c>
      <c r="E32" s="11">
        <v>0</v>
      </c>
      <c r="F32" s="11">
        <v>0</v>
      </c>
      <c r="G32" s="11">
        <v>8</v>
      </c>
      <c r="H32" s="11">
        <v>0</v>
      </c>
      <c r="I32" s="11">
        <v>0</v>
      </c>
      <c r="J32" s="11">
        <v>0</v>
      </c>
      <c r="K32" s="11">
        <v>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81</v>
      </c>
      <c r="R32" s="11">
        <v>89</v>
      </c>
      <c r="S32" s="11">
        <v>0</v>
      </c>
      <c r="T32" s="11">
        <v>0</v>
      </c>
      <c r="U32" s="11">
        <v>0</v>
      </c>
      <c r="V32" s="11">
        <v>8</v>
      </c>
      <c r="W32" s="11">
        <v>0</v>
      </c>
      <c r="X32" s="11">
        <v>0</v>
      </c>
      <c r="Y32" s="12">
        <v>326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80</v>
      </c>
      <c r="D33" s="11">
        <v>0</v>
      </c>
      <c r="E33" s="11">
        <v>0</v>
      </c>
      <c r="F33" s="11">
        <v>8</v>
      </c>
      <c r="G33" s="11">
        <v>0</v>
      </c>
      <c r="H33" s="11">
        <v>0</v>
      </c>
      <c r="I33" s="11">
        <v>15</v>
      </c>
      <c r="J33" s="11">
        <v>0</v>
      </c>
      <c r="K33" s="11">
        <v>10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27</v>
      </c>
      <c r="R33" s="11">
        <v>122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261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17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4</v>
      </c>
      <c r="K34" s="11">
        <v>9</v>
      </c>
      <c r="L34" s="11">
        <v>0</v>
      </c>
      <c r="M34" s="11">
        <v>7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87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124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38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13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276</v>
      </c>
      <c r="U35" s="11">
        <v>0</v>
      </c>
      <c r="V35" s="11">
        <v>0</v>
      </c>
      <c r="W35" s="11">
        <v>0</v>
      </c>
      <c r="X35" s="11">
        <v>0</v>
      </c>
      <c r="Y35" s="12">
        <v>326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26</v>
      </c>
      <c r="U36" s="11">
        <v>181</v>
      </c>
      <c r="V36" s="11">
        <v>14</v>
      </c>
      <c r="W36" s="11">
        <v>0</v>
      </c>
      <c r="X36" s="11">
        <v>17</v>
      </c>
      <c r="Y36" s="12">
        <v>258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41</v>
      </c>
      <c r="D37" s="11">
        <v>0</v>
      </c>
      <c r="E37" s="11">
        <v>9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14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14</v>
      </c>
      <c r="S37" s="11">
        <v>0</v>
      </c>
      <c r="T37" s="11">
        <v>0</v>
      </c>
      <c r="U37" s="11">
        <v>0</v>
      </c>
      <c r="V37" s="11">
        <v>152</v>
      </c>
      <c r="W37" s="11">
        <v>0</v>
      </c>
      <c r="X37" s="11">
        <v>0</v>
      </c>
      <c r="Y37" s="12">
        <v>230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22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33</v>
      </c>
      <c r="R38" s="11">
        <v>23</v>
      </c>
      <c r="S38" s="11">
        <v>0</v>
      </c>
      <c r="T38" s="11">
        <v>0</v>
      </c>
      <c r="U38" s="11">
        <v>0</v>
      </c>
      <c r="V38" s="11">
        <v>0</v>
      </c>
      <c r="W38" s="11">
        <v>68</v>
      </c>
      <c r="X38" s="11">
        <v>0</v>
      </c>
      <c r="Y38" s="12">
        <v>146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12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12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1527</v>
      </c>
      <c r="D40" s="15">
        <v>0</v>
      </c>
      <c r="E40" s="15">
        <v>204</v>
      </c>
      <c r="F40" s="15">
        <v>182</v>
      </c>
      <c r="G40" s="15">
        <v>81</v>
      </c>
      <c r="H40" s="15">
        <v>251</v>
      </c>
      <c r="I40" s="15">
        <v>480</v>
      </c>
      <c r="J40" s="15">
        <v>313</v>
      </c>
      <c r="K40" s="15">
        <v>450</v>
      </c>
      <c r="L40" s="15">
        <v>663</v>
      </c>
      <c r="M40" s="15">
        <v>622</v>
      </c>
      <c r="N40" s="15">
        <v>40</v>
      </c>
      <c r="O40" s="15">
        <v>20</v>
      </c>
      <c r="P40" s="15">
        <v>126</v>
      </c>
      <c r="Q40" s="15">
        <v>141</v>
      </c>
      <c r="R40" s="15">
        <v>351</v>
      </c>
      <c r="S40" s="15">
        <v>87</v>
      </c>
      <c r="T40" s="15">
        <v>309</v>
      </c>
      <c r="U40" s="15">
        <v>181</v>
      </c>
      <c r="V40" s="15">
        <v>174</v>
      </c>
      <c r="W40" s="15">
        <v>68</v>
      </c>
      <c r="X40" s="15">
        <v>56</v>
      </c>
      <c r="Y40" s="16">
        <v>6326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1.140625" style="36" customWidth="1"/>
    <col min="2" max="2" width="25.7109375" style="35" customWidth="1"/>
    <col min="3" max="113" width="11.42578125" style="35"/>
    <col min="114" max="114" width="11.42578125" style="36"/>
    <col min="115" max="16384" width="11.42578125" style="35"/>
  </cols>
  <sheetData>
    <row r="1" spans="1:114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2"/>
    </row>
    <row r="2" spans="1:114" s="17" customFormat="1" ht="5.25" customHeight="1" x14ac:dyDescent="0.25">
      <c r="A2" s="24"/>
      <c r="DJ2" s="5"/>
    </row>
    <row r="3" spans="1:114" s="17" customFormat="1" x14ac:dyDescent="0.25">
      <c r="A3" s="24" t="s">
        <v>26</v>
      </c>
      <c r="B3" s="25" t="s">
        <v>83</v>
      </c>
      <c r="C3" s="18"/>
      <c r="D3" s="18"/>
      <c r="DJ3" s="5"/>
    </row>
    <row r="4" spans="1:114" s="17" customFormat="1" ht="14.25" customHeight="1" x14ac:dyDescent="0.25">
      <c r="A4" s="5" t="s">
        <v>27</v>
      </c>
      <c r="B4" s="25" t="s">
        <v>61</v>
      </c>
      <c r="C4" s="19"/>
      <c r="D4" s="19"/>
      <c r="DJ4" s="5"/>
    </row>
    <row r="5" spans="1:114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J5" s="5"/>
    </row>
    <row r="6" spans="1:114" s="17" customFormat="1" x14ac:dyDescent="0.25">
      <c r="A6" s="24"/>
      <c r="B6" s="27"/>
      <c r="C6" s="27"/>
      <c r="D6" s="27"/>
      <c r="E6" s="28"/>
      <c r="DJ6" s="5"/>
    </row>
    <row r="7" spans="1:114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J7" s="5"/>
    </row>
    <row r="8" spans="1:114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J8" s="5"/>
    </row>
    <row r="9" spans="1:114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J9" s="5"/>
    </row>
    <row r="10" spans="1:114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J10" s="5"/>
    </row>
    <row r="11" spans="1:114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J11" s="5"/>
    </row>
    <row r="12" spans="1:114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J12" s="5"/>
    </row>
    <row r="13" spans="1:114" s="17" customFormat="1" ht="6" customHeight="1" x14ac:dyDescent="0.25">
      <c r="C13" s="19"/>
      <c r="D13" s="19"/>
      <c r="DJ13" s="5"/>
    </row>
    <row r="14" spans="1:114" s="17" customFormat="1" x14ac:dyDescent="0.25">
      <c r="A14" s="24" t="s">
        <v>18</v>
      </c>
      <c r="B14" s="33" t="s">
        <v>59</v>
      </c>
      <c r="C14" s="19"/>
      <c r="D14" s="19"/>
      <c r="DJ14" s="5"/>
    </row>
    <row r="15" spans="1:114" s="17" customFormat="1" x14ac:dyDescent="0.25">
      <c r="B15" s="19"/>
      <c r="C15" s="19"/>
      <c r="D15" s="34" t="s">
        <v>38</v>
      </c>
      <c r="E15" s="34" t="s">
        <v>258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4" s="17" customFormat="1" ht="15.75" thickBot="1" x14ac:dyDescent="0.3">
      <c r="DH16" s="5"/>
    </row>
    <row r="17" spans="1:114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4" ht="16.5" thickTop="1" thickBot="1" x14ac:dyDescent="0.3">
      <c r="A18" s="9" t="s">
        <v>73</v>
      </c>
      <c r="B18" s="10">
        <v>1</v>
      </c>
      <c r="C18" s="11">
        <v>7674.7199999999984</v>
      </c>
      <c r="D18" s="11">
        <v>3040.2000000000007</v>
      </c>
      <c r="E18" s="11">
        <v>3025.9799999999991</v>
      </c>
      <c r="F18" s="11">
        <v>1749.6400000000012</v>
      </c>
      <c r="G18" s="11">
        <v>3329.8599999999983</v>
      </c>
      <c r="H18" s="11">
        <v>1659.7799999999995</v>
      </c>
      <c r="I18" s="11">
        <v>671.20000000000016</v>
      </c>
      <c r="J18" s="11">
        <v>572.6099999999999</v>
      </c>
      <c r="K18" s="11">
        <v>1045.3500000000004</v>
      </c>
      <c r="L18" s="11">
        <v>571.71</v>
      </c>
      <c r="M18" s="11">
        <v>808.45000000000016</v>
      </c>
      <c r="N18" s="11">
        <v>390.44000000000005</v>
      </c>
      <c r="O18" s="11">
        <v>30.349999999999998</v>
      </c>
      <c r="P18" s="11">
        <v>2704.7599999999998</v>
      </c>
      <c r="Q18" s="11">
        <v>1406.7400000000002</v>
      </c>
      <c r="R18" s="11">
        <v>1585.4799999999998</v>
      </c>
      <c r="S18" s="11">
        <v>220.33000000000004</v>
      </c>
      <c r="T18" s="11">
        <v>893.62999999999988</v>
      </c>
      <c r="U18" s="11">
        <v>588.27</v>
      </c>
      <c r="V18" s="11">
        <v>751.87999999999977</v>
      </c>
      <c r="W18" s="11">
        <v>483.01</v>
      </c>
      <c r="X18" s="11">
        <v>431.08</v>
      </c>
      <c r="Y18" s="12">
        <f t="shared" ref="Y18:Y39" si="0">SUM(C18:X18)</f>
        <v>33635.47</v>
      </c>
      <c r="DJ18" s="35"/>
    </row>
    <row r="19" spans="1:114" ht="16.5" thickTop="1" thickBot="1" x14ac:dyDescent="0.3">
      <c r="A19" s="9" t="s">
        <v>74</v>
      </c>
      <c r="B19" s="10">
        <v>2</v>
      </c>
      <c r="C19" s="11">
        <v>2771.4800000000005</v>
      </c>
      <c r="D19" s="11">
        <v>4078.5999999999995</v>
      </c>
      <c r="E19" s="11">
        <v>4316.4799999999941</v>
      </c>
      <c r="F19" s="11">
        <v>1326.8800000000003</v>
      </c>
      <c r="G19" s="11">
        <v>1788.9799999999996</v>
      </c>
      <c r="H19" s="11">
        <v>940.2299999999999</v>
      </c>
      <c r="I19" s="11">
        <v>426.67999999999995</v>
      </c>
      <c r="J19" s="11">
        <v>391.55999999999995</v>
      </c>
      <c r="K19" s="11">
        <v>632.5100000000001</v>
      </c>
      <c r="L19" s="11">
        <v>239.73000000000002</v>
      </c>
      <c r="M19" s="11">
        <v>276.14</v>
      </c>
      <c r="N19" s="11">
        <v>257.46000000000004</v>
      </c>
      <c r="O19" s="11">
        <v>35.44</v>
      </c>
      <c r="P19" s="11">
        <v>2538.3700000000013</v>
      </c>
      <c r="Q19" s="11">
        <v>749.08000000000038</v>
      </c>
      <c r="R19" s="11">
        <v>1538.43</v>
      </c>
      <c r="S19" s="11">
        <v>131.32</v>
      </c>
      <c r="T19" s="11">
        <v>616.94000000000028</v>
      </c>
      <c r="U19" s="11">
        <v>463.53999999999979</v>
      </c>
      <c r="V19" s="11">
        <v>473.56999999999988</v>
      </c>
      <c r="W19" s="11">
        <v>217.81000000000006</v>
      </c>
      <c r="X19" s="11">
        <v>218.42999999999995</v>
      </c>
      <c r="Y19" s="12">
        <f t="shared" si="0"/>
        <v>24429.659999999996</v>
      </c>
      <c r="DJ19" s="35"/>
    </row>
    <row r="20" spans="1:114" ht="16.5" thickTop="1" thickBot="1" x14ac:dyDescent="0.3">
      <c r="A20" s="9" t="s">
        <v>75</v>
      </c>
      <c r="B20" s="10">
        <v>3</v>
      </c>
      <c r="C20" s="11">
        <v>2949.1499999999983</v>
      </c>
      <c r="D20" s="11">
        <v>4120.6899999999951</v>
      </c>
      <c r="E20" s="11">
        <v>6559.8399999999992</v>
      </c>
      <c r="F20" s="11">
        <v>1769.3899999999996</v>
      </c>
      <c r="G20" s="11">
        <v>2677.889999999999</v>
      </c>
      <c r="H20" s="11">
        <v>1097.0400000000002</v>
      </c>
      <c r="I20" s="11">
        <v>287.87000000000006</v>
      </c>
      <c r="J20" s="11">
        <v>370.05999999999995</v>
      </c>
      <c r="K20" s="11">
        <v>474.85999999999996</v>
      </c>
      <c r="L20" s="11">
        <v>348.17999999999995</v>
      </c>
      <c r="M20" s="11">
        <v>436.55000000000013</v>
      </c>
      <c r="N20" s="11">
        <v>136.35000000000002</v>
      </c>
      <c r="O20" s="11">
        <v>6.18</v>
      </c>
      <c r="P20" s="11">
        <v>2471.2700000000018</v>
      </c>
      <c r="Q20" s="11">
        <v>753.7700000000001</v>
      </c>
      <c r="R20" s="11">
        <v>1173.52</v>
      </c>
      <c r="S20" s="11">
        <v>101.36</v>
      </c>
      <c r="T20" s="11">
        <v>358.75999999999993</v>
      </c>
      <c r="U20" s="11">
        <v>365.28</v>
      </c>
      <c r="V20" s="11">
        <v>517.71999999999991</v>
      </c>
      <c r="W20" s="11">
        <v>198.78000000000003</v>
      </c>
      <c r="X20" s="11">
        <v>227.53999999999994</v>
      </c>
      <c r="Y20" s="12">
        <f t="shared" si="0"/>
        <v>27402.049999999992</v>
      </c>
      <c r="DJ20" s="35"/>
    </row>
    <row r="21" spans="1:114" ht="16.5" thickTop="1" thickBot="1" x14ac:dyDescent="0.3">
      <c r="A21" s="9" t="s">
        <v>76</v>
      </c>
      <c r="B21" s="10">
        <v>4</v>
      </c>
      <c r="C21" s="11">
        <v>1650.6300000000006</v>
      </c>
      <c r="D21" s="11">
        <v>1441.5100000000002</v>
      </c>
      <c r="E21" s="11">
        <v>1552.3799999999999</v>
      </c>
      <c r="F21" s="11">
        <v>2224.9500000000007</v>
      </c>
      <c r="G21" s="11">
        <v>1730.1400000000003</v>
      </c>
      <c r="H21" s="11">
        <v>1078.559999999999</v>
      </c>
      <c r="I21" s="11">
        <v>258.09000000000003</v>
      </c>
      <c r="J21" s="11">
        <v>175.72</v>
      </c>
      <c r="K21" s="11">
        <v>474.77999999999992</v>
      </c>
      <c r="L21" s="11">
        <v>188.08999999999997</v>
      </c>
      <c r="M21" s="11">
        <v>224.78000000000003</v>
      </c>
      <c r="N21" s="11">
        <v>43.57</v>
      </c>
      <c r="O21" s="11">
        <v>35.22</v>
      </c>
      <c r="P21" s="11">
        <v>1766.74</v>
      </c>
      <c r="Q21" s="11">
        <v>565.30999999999995</v>
      </c>
      <c r="R21" s="11">
        <v>659.99999999999977</v>
      </c>
      <c r="S21" s="11">
        <v>50.33</v>
      </c>
      <c r="T21" s="11">
        <v>177.63</v>
      </c>
      <c r="U21" s="11">
        <v>123.00999999999999</v>
      </c>
      <c r="V21" s="11">
        <v>327.36</v>
      </c>
      <c r="W21" s="11">
        <v>123.9</v>
      </c>
      <c r="X21" s="11">
        <v>189.08000000000004</v>
      </c>
      <c r="Y21" s="12">
        <f t="shared" si="0"/>
        <v>15061.779999999999</v>
      </c>
      <c r="DJ21" s="35"/>
    </row>
    <row r="22" spans="1:114" ht="16.5" thickTop="1" thickBot="1" x14ac:dyDescent="0.3">
      <c r="A22" s="9" t="s">
        <v>78</v>
      </c>
      <c r="B22" s="10">
        <v>5</v>
      </c>
      <c r="C22" s="11">
        <v>3513.6000000000008</v>
      </c>
      <c r="D22" s="11">
        <v>1685.370000000001</v>
      </c>
      <c r="E22" s="11">
        <v>2660.0899999999983</v>
      </c>
      <c r="F22" s="11">
        <v>1764.3000000000009</v>
      </c>
      <c r="G22" s="11">
        <v>5297.3399999999992</v>
      </c>
      <c r="H22" s="11">
        <v>1300.5200000000007</v>
      </c>
      <c r="I22" s="11">
        <v>315.27</v>
      </c>
      <c r="J22" s="11">
        <v>341.54</v>
      </c>
      <c r="K22" s="11">
        <v>504.51999999999987</v>
      </c>
      <c r="L22" s="11">
        <v>421.22999999999996</v>
      </c>
      <c r="M22" s="11">
        <v>541.16999999999996</v>
      </c>
      <c r="N22" s="11">
        <v>252.13000000000005</v>
      </c>
      <c r="O22" s="11">
        <v>14.75</v>
      </c>
      <c r="P22" s="11">
        <v>1515.3699999999992</v>
      </c>
      <c r="Q22" s="11">
        <v>1253.9300000000005</v>
      </c>
      <c r="R22" s="11">
        <v>1335.4899999999996</v>
      </c>
      <c r="S22" s="11">
        <v>89.33</v>
      </c>
      <c r="T22" s="11">
        <v>282.32</v>
      </c>
      <c r="U22" s="11">
        <v>299.09000000000003</v>
      </c>
      <c r="V22" s="11">
        <v>390.78</v>
      </c>
      <c r="W22" s="11">
        <v>224.42</v>
      </c>
      <c r="X22" s="11">
        <v>280.46999999999997</v>
      </c>
      <c r="Y22" s="12">
        <f t="shared" si="0"/>
        <v>24283.03</v>
      </c>
      <c r="DJ22" s="35"/>
    </row>
    <row r="23" spans="1:114" ht="16.5" thickTop="1" thickBot="1" x14ac:dyDescent="0.3">
      <c r="A23" s="9" t="s">
        <v>254</v>
      </c>
      <c r="B23" s="10">
        <v>6</v>
      </c>
      <c r="C23" s="11">
        <v>1608.5499999999993</v>
      </c>
      <c r="D23" s="11">
        <v>897.2399999999999</v>
      </c>
      <c r="E23" s="11">
        <v>1236.22</v>
      </c>
      <c r="F23" s="11">
        <v>1023.6199999999995</v>
      </c>
      <c r="G23" s="11">
        <v>1360.3100000000002</v>
      </c>
      <c r="H23" s="11">
        <v>4707.5300000000043</v>
      </c>
      <c r="I23" s="11">
        <v>1784.5099999999995</v>
      </c>
      <c r="J23" s="11">
        <v>1612.110000000001</v>
      </c>
      <c r="K23" s="11">
        <v>1406.0800000000004</v>
      </c>
      <c r="L23" s="11">
        <v>865.83999999999992</v>
      </c>
      <c r="M23" s="11">
        <v>948.01000000000033</v>
      </c>
      <c r="N23" s="11">
        <v>493.21000000000015</v>
      </c>
      <c r="O23" s="11">
        <v>50.75</v>
      </c>
      <c r="P23" s="11">
        <v>1555.7899999999991</v>
      </c>
      <c r="Q23" s="11">
        <v>362.32000000000005</v>
      </c>
      <c r="R23" s="11">
        <v>436.04999999999995</v>
      </c>
      <c r="S23" s="11">
        <v>170.88999999999996</v>
      </c>
      <c r="T23" s="11">
        <v>167.7</v>
      </c>
      <c r="U23" s="11">
        <v>167.27999999999997</v>
      </c>
      <c r="V23" s="11">
        <v>223.19000000000003</v>
      </c>
      <c r="W23" s="11">
        <v>87.91</v>
      </c>
      <c r="X23" s="11">
        <v>263.44</v>
      </c>
      <c r="Y23" s="12">
        <f t="shared" si="0"/>
        <v>21428.55</v>
      </c>
      <c r="DJ23" s="35"/>
    </row>
    <row r="24" spans="1:114" ht="16.5" thickTop="1" thickBot="1" x14ac:dyDescent="0.3">
      <c r="A24" s="9" t="s">
        <v>69</v>
      </c>
      <c r="B24" s="10">
        <v>7</v>
      </c>
      <c r="C24" s="11">
        <v>739.12000000000035</v>
      </c>
      <c r="D24" s="11">
        <v>406.24999999999989</v>
      </c>
      <c r="E24" s="11">
        <v>319.26</v>
      </c>
      <c r="F24" s="11">
        <v>208.25000000000006</v>
      </c>
      <c r="G24" s="11">
        <v>355.94</v>
      </c>
      <c r="H24" s="11">
        <v>1885.339999999999</v>
      </c>
      <c r="I24" s="11">
        <v>4542.1200000000017</v>
      </c>
      <c r="J24" s="11">
        <v>1620.9400000000005</v>
      </c>
      <c r="K24" s="11">
        <v>2231.8499999999981</v>
      </c>
      <c r="L24" s="11">
        <v>767.51999999999975</v>
      </c>
      <c r="M24" s="11">
        <v>1184.9000000000005</v>
      </c>
      <c r="N24" s="11">
        <v>455.42000000000007</v>
      </c>
      <c r="O24" s="11">
        <v>58.499999999999986</v>
      </c>
      <c r="P24" s="11">
        <v>1008.12</v>
      </c>
      <c r="Q24" s="11">
        <v>55.03</v>
      </c>
      <c r="R24" s="11">
        <v>115.83999999999999</v>
      </c>
      <c r="S24" s="11">
        <v>166.87</v>
      </c>
      <c r="T24" s="11">
        <v>71.06</v>
      </c>
      <c r="U24" s="11">
        <v>58.05</v>
      </c>
      <c r="V24" s="11">
        <v>175.9</v>
      </c>
      <c r="W24" s="11">
        <v>51.61</v>
      </c>
      <c r="X24" s="11">
        <v>324.27000000000004</v>
      </c>
      <c r="Y24" s="12">
        <f t="shared" si="0"/>
        <v>16802.160000000003</v>
      </c>
      <c r="DJ24" s="35"/>
    </row>
    <row r="25" spans="1:114" ht="16.5" thickTop="1" thickBot="1" x14ac:dyDescent="0.3">
      <c r="A25" s="9" t="s">
        <v>70</v>
      </c>
      <c r="B25" s="10">
        <v>8</v>
      </c>
      <c r="C25" s="11">
        <v>639.55000000000018</v>
      </c>
      <c r="D25" s="11">
        <v>386.30999999999995</v>
      </c>
      <c r="E25" s="11">
        <v>321</v>
      </c>
      <c r="F25" s="11">
        <v>153.53</v>
      </c>
      <c r="G25" s="11">
        <v>331.99999999999994</v>
      </c>
      <c r="H25" s="11">
        <v>1522.3400000000001</v>
      </c>
      <c r="I25" s="11">
        <v>1629.2600000000009</v>
      </c>
      <c r="J25" s="11">
        <v>3729.0299999999984</v>
      </c>
      <c r="K25" s="11">
        <v>2543.4800000000009</v>
      </c>
      <c r="L25" s="11">
        <v>2243.6299999999983</v>
      </c>
      <c r="M25" s="11">
        <v>1912.8500000000008</v>
      </c>
      <c r="N25" s="11">
        <v>733.66999999999985</v>
      </c>
      <c r="O25" s="11">
        <v>88.89</v>
      </c>
      <c r="P25" s="11">
        <v>487.76999999999992</v>
      </c>
      <c r="Q25" s="11">
        <v>151.29999999999998</v>
      </c>
      <c r="R25" s="11">
        <v>136.45999999999998</v>
      </c>
      <c r="S25" s="11">
        <v>258.06999999999988</v>
      </c>
      <c r="T25" s="11">
        <v>208.91000000000003</v>
      </c>
      <c r="U25" s="11">
        <v>62.949999999999996</v>
      </c>
      <c r="V25" s="11">
        <v>191.95</v>
      </c>
      <c r="W25" s="11">
        <v>54.809999999999995</v>
      </c>
      <c r="X25" s="11">
        <v>467.85</v>
      </c>
      <c r="Y25" s="12">
        <f t="shared" si="0"/>
        <v>18255.61</v>
      </c>
      <c r="DJ25" s="35"/>
    </row>
    <row r="26" spans="1:114" ht="16.5" thickTop="1" thickBot="1" x14ac:dyDescent="0.3">
      <c r="A26" s="9" t="s">
        <v>63</v>
      </c>
      <c r="B26" s="10">
        <v>9</v>
      </c>
      <c r="C26" s="11">
        <v>1007.6500000000002</v>
      </c>
      <c r="D26" s="11">
        <v>621.18999999999994</v>
      </c>
      <c r="E26" s="11">
        <v>480.06</v>
      </c>
      <c r="F26" s="11">
        <v>463.74999999999994</v>
      </c>
      <c r="G26" s="11">
        <v>479.00999999999988</v>
      </c>
      <c r="H26" s="11">
        <v>1446.5500000000002</v>
      </c>
      <c r="I26" s="11">
        <v>2312.6699999999983</v>
      </c>
      <c r="J26" s="11">
        <v>2526.7500000000014</v>
      </c>
      <c r="K26" s="11">
        <v>4988.3500000000049</v>
      </c>
      <c r="L26" s="11">
        <v>2971.8500000000004</v>
      </c>
      <c r="M26" s="11">
        <v>5384.489999999998</v>
      </c>
      <c r="N26" s="11">
        <v>1297.7199999999998</v>
      </c>
      <c r="O26" s="11">
        <v>178.15999999999997</v>
      </c>
      <c r="P26" s="11">
        <v>1450.180000000001</v>
      </c>
      <c r="Q26" s="11">
        <v>224.44</v>
      </c>
      <c r="R26" s="11">
        <v>273.05</v>
      </c>
      <c r="S26" s="11">
        <v>345.64999999999992</v>
      </c>
      <c r="T26" s="11">
        <v>324.71000000000004</v>
      </c>
      <c r="U26" s="11">
        <v>116.78</v>
      </c>
      <c r="V26" s="11">
        <v>245.37</v>
      </c>
      <c r="W26" s="11">
        <v>66.760000000000005</v>
      </c>
      <c r="X26" s="11">
        <v>492.66000000000008</v>
      </c>
      <c r="Y26" s="12">
        <f t="shared" si="0"/>
        <v>27697.799999999996</v>
      </c>
      <c r="DJ26" s="35"/>
    </row>
    <row r="27" spans="1:114" ht="16.5" thickTop="1" thickBot="1" x14ac:dyDescent="0.3">
      <c r="A27" s="9" t="s">
        <v>64</v>
      </c>
      <c r="B27" s="10">
        <v>10</v>
      </c>
      <c r="C27" s="11">
        <v>629.0200000000001</v>
      </c>
      <c r="D27" s="11">
        <v>229.77999999999997</v>
      </c>
      <c r="E27" s="11">
        <v>323.29999999999995</v>
      </c>
      <c r="F27" s="11">
        <v>188.07999999999996</v>
      </c>
      <c r="G27" s="11">
        <v>438.76999999999992</v>
      </c>
      <c r="H27" s="11">
        <v>749.80000000000018</v>
      </c>
      <c r="I27" s="11">
        <v>852.63999999999987</v>
      </c>
      <c r="J27" s="11">
        <v>2222.2699999999986</v>
      </c>
      <c r="K27" s="11">
        <v>2977.650000000001</v>
      </c>
      <c r="L27" s="11">
        <v>5290.5600000000068</v>
      </c>
      <c r="M27" s="11">
        <v>4202.9400000000014</v>
      </c>
      <c r="N27" s="11">
        <v>2273.1</v>
      </c>
      <c r="O27" s="11">
        <v>103.40000000000002</v>
      </c>
      <c r="P27" s="11">
        <v>687.78999999999985</v>
      </c>
      <c r="Q27" s="11">
        <v>83.32</v>
      </c>
      <c r="R27" s="11">
        <v>118.06</v>
      </c>
      <c r="S27" s="11">
        <v>394.12999999999994</v>
      </c>
      <c r="T27" s="11">
        <v>104.95</v>
      </c>
      <c r="U27" s="11">
        <v>64.72999999999999</v>
      </c>
      <c r="V27" s="11">
        <v>130.32999999999998</v>
      </c>
      <c r="W27" s="11">
        <v>33.07</v>
      </c>
      <c r="X27" s="11">
        <v>235.17999999999998</v>
      </c>
      <c r="Y27" s="12">
        <f t="shared" si="0"/>
        <v>22332.870000000014</v>
      </c>
      <c r="DJ27" s="35"/>
    </row>
    <row r="28" spans="1:114" ht="16.5" thickTop="1" thickBot="1" x14ac:dyDescent="0.3">
      <c r="A28" s="9" t="s">
        <v>79</v>
      </c>
      <c r="B28" s="10">
        <v>11</v>
      </c>
      <c r="C28" s="11">
        <v>825.22000000000025</v>
      </c>
      <c r="D28" s="11">
        <v>486.04000000000008</v>
      </c>
      <c r="E28" s="11">
        <v>333.35000000000008</v>
      </c>
      <c r="F28" s="11">
        <v>176.61</v>
      </c>
      <c r="G28" s="11">
        <v>473.45</v>
      </c>
      <c r="H28" s="11">
        <v>882.2700000000001</v>
      </c>
      <c r="I28" s="11">
        <v>1147.26</v>
      </c>
      <c r="J28" s="11">
        <v>1976.0800000000006</v>
      </c>
      <c r="K28" s="11">
        <v>5338.0299999999988</v>
      </c>
      <c r="L28" s="11">
        <v>4244.8200000000006</v>
      </c>
      <c r="M28" s="11">
        <v>10874.709999999963</v>
      </c>
      <c r="N28" s="11">
        <v>2138.14</v>
      </c>
      <c r="O28" s="11">
        <v>165.08000000000004</v>
      </c>
      <c r="P28" s="11">
        <v>832.53000000000031</v>
      </c>
      <c r="Q28" s="11">
        <v>103.11</v>
      </c>
      <c r="R28" s="11">
        <v>143.23999999999998</v>
      </c>
      <c r="S28" s="11">
        <v>388.45999999999992</v>
      </c>
      <c r="T28" s="11">
        <v>170.31</v>
      </c>
      <c r="U28" s="11">
        <v>109.89</v>
      </c>
      <c r="V28" s="11">
        <v>92.91</v>
      </c>
      <c r="W28" s="11">
        <v>40.89</v>
      </c>
      <c r="X28" s="11">
        <v>332.79999999999995</v>
      </c>
      <c r="Y28" s="12">
        <f t="shared" si="0"/>
        <v>31275.199999999964</v>
      </c>
      <c r="DJ28" s="35"/>
    </row>
    <row r="29" spans="1:114" ht="16.5" thickTop="1" thickBot="1" x14ac:dyDescent="0.3">
      <c r="A29" s="9" t="s">
        <v>65</v>
      </c>
      <c r="B29" s="10">
        <v>12</v>
      </c>
      <c r="C29" s="11">
        <v>407.62000000000006</v>
      </c>
      <c r="D29" s="11">
        <v>343.38</v>
      </c>
      <c r="E29" s="11">
        <v>141.33000000000001</v>
      </c>
      <c r="F29" s="11">
        <v>33.14</v>
      </c>
      <c r="G29" s="11">
        <v>241.77</v>
      </c>
      <c r="H29" s="11">
        <v>530.42000000000007</v>
      </c>
      <c r="I29" s="11">
        <v>460.37999999999994</v>
      </c>
      <c r="J29" s="11">
        <v>626.59000000000015</v>
      </c>
      <c r="K29" s="11">
        <v>1374.6999999999996</v>
      </c>
      <c r="L29" s="11">
        <v>2322.4599999999987</v>
      </c>
      <c r="M29" s="11">
        <v>2039.2300000000005</v>
      </c>
      <c r="N29" s="11">
        <v>1277.4600000000005</v>
      </c>
      <c r="O29" s="11">
        <v>18.419999999999998</v>
      </c>
      <c r="P29" s="11">
        <v>375.43</v>
      </c>
      <c r="Q29" s="11">
        <v>25.85</v>
      </c>
      <c r="R29" s="11">
        <v>15.42</v>
      </c>
      <c r="S29" s="11">
        <v>106.46000000000001</v>
      </c>
      <c r="T29" s="11">
        <v>36.869999999999997</v>
      </c>
      <c r="U29" s="11">
        <v>51.29</v>
      </c>
      <c r="V29" s="11">
        <v>51.58</v>
      </c>
      <c r="W29" s="11">
        <v>29.14</v>
      </c>
      <c r="X29" s="11">
        <v>391.04</v>
      </c>
      <c r="Y29" s="12">
        <f t="shared" si="0"/>
        <v>10899.980000000003</v>
      </c>
      <c r="DJ29" s="35"/>
    </row>
    <row r="30" spans="1:114" ht="16.5" thickTop="1" thickBot="1" x14ac:dyDescent="0.3">
      <c r="A30" s="9" t="s">
        <v>66</v>
      </c>
      <c r="B30" s="10">
        <v>13</v>
      </c>
      <c r="C30" s="11">
        <v>39.540000000000006</v>
      </c>
      <c r="D30" s="11">
        <v>52.010000000000005</v>
      </c>
      <c r="E30" s="11">
        <v>4.38</v>
      </c>
      <c r="F30" s="11">
        <v>37.32</v>
      </c>
      <c r="G30" s="11">
        <v>20.68</v>
      </c>
      <c r="H30" s="11">
        <v>54.38</v>
      </c>
      <c r="I30" s="11">
        <v>57.219999999999985</v>
      </c>
      <c r="J30" s="11">
        <v>105.55999999999997</v>
      </c>
      <c r="K30" s="11">
        <v>162.36999999999998</v>
      </c>
      <c r="L30" s="11">
        <v>108.01000000000005</v>
      </c>
      <c r="M30" s="11">
        <v>109.06999999999996</v>
      </c>
      <c r="N30" s="11">
        <v>15.280000000000001</v>
      </c>
      <c r="O30" s="11">
        <v>848.69000000000028</v>
      </c>
      <c r="P30" s="11">
        <v>75.59</v>
      </c>
      <c r="Q30" s="11">
        <v>21.34</v>
      </c>
      <c r="R30" s="11">
        <v>6.71</v>
      </c>
      <c r="S30" s="11">
        <v>6.28</v>
      </c>
      <c r="T30" s="11">
        <v>9.0300000000000011</v>
      </c>
      <c r="U30" s="11">
        <v>5.0199999999999996</v>
      </c>
      <c r="V30" s="11">
        <v>0</v>
      </c>
      <c r="W30" s="11">
        <v>0</v>
      </c>
      <c r="X30" s="11">
        <v>345.34999999999991</v>
      </c>
      <c r="Y30" s="12">
        <f t="shared" si="0"/>
        <v>2083.83</v>
      </c>
      <c r="DJ30" s="35"/>
    </row>
    <row r="31" spans="1:114" ht="16.5" thickTop="1" thickBot="1" x14ac:dyDescent="0.3">
      <c r="A31" s="9" t="s">
        <v>67</v>
      </c>
      <c r="B31" s="10">
        <v>14</v>
      </c>
      <c r="C31" s="11">
        <v>2840.83</v>
      </c>
      <c r="D31" s="11">
        <v>2473.5600000000027</v>
      </c>
      <c r="E31" s="11">
        <v>2731.9900000000011</v>
      </c>
      <c r="F31" s="11">
        <v>1559.9100000000005</v>
      </c>
      <c r="G31" s="11">
        <v>1454.19</v>
      </c>
      <c r="H31" s="11">
        <v>1370.079999999999</v>
      </c>
      <c r="I31" s="11">
        <v>953.02999999999986</v>
      </c>
      <c r="J31" s="11">
        <v>543.27</v>
      </c>
      <c r="K31" s="11">
        <v>1521.5000000000007</v>
      </c>
      <c r="L31" s="11">
        <v>666.88999999999987</v>
      </c>
      <c r="M31" s="11">
        <v>1041.3200000000004</v>
      </c>
      <c r="N31" s="11">
        <v>316.22999999999996</v>
      </c>
      <c r="O31" s="11">
        <v>84.850000000000009</v>
      </c>
      <c r="P31" s="11">
        <v>10379.889999999998</v>
      </c>
      <c r="Q31" s="11">
        <v>669.68000000000006</v>
      </c>
      <c r="R31" s="11">
        <v>958.5400000000003</v>
      </c>
      <c r="S31" s="11">
        <v>173.71</v>
      </c>
      <c r="T31" s="11">
        <v>2352.690000000001</v>
      </c>
      <c r="U31" s="11">
        <v>1827.2300000000016</v>
      </c>
      <c r="V31" s="11">
        <v>744.30999999999983</v>
      </c>
      <c r="W31" s="11">
        <v>178.20000000000005</v>
      </c>
      <c r="X31" s="11">
        <v>419.5200000000001</v>
      </c>
      <c r="Y31" s="12">
        <f t="shared" si="0"/>
        <v>35261.42</v>
      </c>
      <c r="DJ31" s="35"/>
    </row>
    <row r="32" spans="1:114" ht="15.6" thickTop="1" thickBot="1" x14ac:dyDescent="0.35">
      <c r="A32" s="9" t="s">
        <v>71</v>
      </c>
      <c r="B32" s="10">
        <v>15</v>
      </c>
      <c r="C32" s="11">
        <v>1370.49</v>
      </c>
      <c r="D32" s="11">
        <v>733.91000000000031</v>
      </c>
      <c r="E32" s="11">
        <v>701.77999999999963</v>
      </c>
      <c r="F32" s="11">
        <v>568.54</v>
      </c>
      <c r="G32" s="11">
        <v>1317.2500000000007</v>
      </c>
      <c r="H32" s="11">
        <v>384.78999999999996</v>
      </c>
      <c r="I32" s="11">
        <v>67.38</v>
      </c>
      <c r="J32" s="11">
        <v>128.22</v>
      </c>
      <c r="K32" s="11">
        <v>259.92999999999995</v>
      </c>
      <c r="L32" s="11">
        <v>70.86999999999999</v>
      </c>
      <c r="M32" s="11">
        <v>62.47</v>
      </c>
      <c r="N32" s="11">
        <v>23.009999999999998</v>
      </c>
      <c r="O32" s="11">
        <v>4.7799999999999994</v>
      </c>
      <c r="P32" s="11">
        <v>608.08999999999992</v>
      </c>
      <c r="Q32" s="11">
        <v>3842.6000000000054</v>
      </c>
      <c r="R32" s="11">
        <v>2594.4799999999982</v>
      </c>
      <c r="S32" s="11">
        <v>50.67</v>
      </c>
      <c r="T32" s="11">
        <v>106.79</v>
      </c>
      <c r="U32" s="11">
        <v>85.740000000000009</v>
      </c>
      <c r="V32" s="11">
        <v>362.81000000000006</v>
      </c>
      <c r="W32" s="11">
        <v>580.64</v>
      </c>
      <c r="X32" s="11">
        <v>103.16</v>
      </c>
      <c r="Y32" s="12">
        <f t="shared" si="0"/>
        <v>14028.400000000005</v>
      </c>
      <c r="DJ32" s="35"/>
    </row>
    <row r="33" spans="1:117" ht="16.5" thickTop="1" thickBot="1" x14ac:dyDescent="0.3">
      <c r="A33" s="9" t="s">
        <v>72</v>
      </c>
      <c r="B33" s="10">
        <v>16</v>
      </c>
      <c r="C33" s="11">
        <v>1683.2700000000002</v>
      </c>
      <c r="D33" s="11">
        <v>1347.9699999999998</v>
      </c>
      <c r="E33" s="11">
        <v>1019.7999999999997</v>
      </c>
      <c r="F33" s="11">
        <v>746.81</v>
      </c>
      <c r="G33" s="11">
        <v>1266.6499999999996</v>
      </c>
      <c r="H33" s="11">
        <v>585.15</v>
      </c>
      <c r="I33" s="11">
        <v>201.35</v>
      </c>
      <c r="J33" s="11">
        <v>119.71999999999998</v>
      </c>
      <c r="K33" s="11">
        <v>269.93</v>
      </c>
      <c r="L33" s="11">
        <v>125.39000000000001</v>
      </c>
      <c r="M33" s="11">
        <v>149.39000000000001</v>
      </c>
      <c r="N33" s="11">
        <v>21.939999999999998</v>
      </c>
      <c r="O33" s="11">
        <v>6.71</v>
      </c>
      <c r="P33" s="11">
        <v>960.09000000000049</v>
      </c>
      <c r="Q33" s="11">
        <v>2478.3299999999972</v>
      </c>
      <c r="R33" s="11">
        <v>7746.2699999999904</v>
      </c>
      <c r="S33" s="11">
        <v>96.100000000000009</v>
      </c>
      <c r="T33" s="11">
        <v>100.78</v>
      </c>
      <c r="U33" s="11">
        <v>138.41</v>
      </c>
      <c r="V33" s="11">
        <v>1235.6999999999996</v>
      </c>
      <c r="W33" s="11">
        <v>578.48000000000013</v>
      </c>
      <c r="X33" s="11">
        <v>352.73</v>
      </c>
      <c r="Y33" s="12">
        <f t="shared" si="0"/>
        <v>21230.969999999983</v>
      </c>
      <c r="DJ33" s="35"/>
    </row>
    <row r="34" spans="1:117" ht="15.6" thickTop="1" thickBot="1" x14ac:dyDescent="0.35">
      <c r="A34" s="9" t="s">
        <v>255</v>
      </c>
      <c r="B34" s="10">
        <v>17</v>
      </c>
      <c r="C34" s="11">
        <v>261.18000000000006</v>
      </c>
      <c r="D34" s="11">
        <v>169.67</v>
      </c>
      <c r="E34" s="11">
        <v>95.039999999999992</v>
      </c>
      <c r="F34" s="11">
        <v>38.119999999999997</v>
      </c>
      <c r="G34" s="11">
        <v>76.45</v>
      </c>
      <c r="H34" s="11">
        <v>178.76999999999995</v>
      </c>
      <c r="I34" s="11">
        <v>188.75999999999996</v>
      </c>
      <c r="J34" s="11">
        <v>238.34999999999991</v>
      </c>
      <c r="K34" s="11">
        <v>369.37</v>
      </c>
      <c r="L34" s="11">
        <v>379.53</v>
      </c>
      <c r="M34" s="11">
        <v>392.67999999999995</v>
      </c>
      <c r="N34" s="11">
        <v>106.60000000000001</v>
      </c>
      <c r="O34" s="11">
        <v>6.28</v>
      </c>
      <c r="P34" s="11">
        <v>134.98999999999998</v>
      </c>
      <c r="Q34" s="11">
        <v>42.47</v>
      </c>
      <c r="R34" s="11">
        <v>76.79000000000002</v>
      </c>
      <c r="S34" s="11">
        <v>1768.6299999999997</v>
      </c>
      <c r="T34" s="11">
        <v>25.440000000000005</v>
      </c>
      <c r="U34" s="11">
        <v>19.579999999999998</v>
      </c>
      <c r="V34" s="11">
        <v>75.39</v>
      </c>
      <c r="W34" s="11">
        <v>5.37</v>
      </c>
      <c r="X34" s="11">
        <v>497.88</v>
      </c>
      <c r="Y34" s="12">
        <f t="shared" si="0"/>
        <v>5147.3399999999992</v>
      </c>
      <c r="DJ34" s="35"/>
    </row>
    <row r="35" spans="1:117" ht="16.5" thickTop="1" thickBot="1" x14ac:dyDescent="0.3">
      <c r="A35" s="9" t="s">
        <v>80</v>
      </c>
      <c r="B35" s="10">
        <v>18</v>
      </c>
      <c r="C35" s="11">
        <v>849.55999999999972</v>
      </c>
      <c r="D35" s="11">
        <v>604.84000000000015</v>
      </c>
      <c r="E35" s="11">
        <v>279.76</v>
      </c>
      <c r="F35" s="11">
        <v>223.54000000000005</v>
      </c>
      <c r="G35" s="11">
        <v>344.39000000000004</v>
      </c>
      <c r="H35" s="11">
        <v>179.60000000000002</v>
      </c>
      <c r="I35" s="11">
        <v>71.06</v>
      </c>
      <c r="J35" s="11">
        <v>189.04</v>
      </c>
      <c r="K35" s="11">
        <v>227.99999999999994</v>
      </c>
      <c r="L35" s="11">
        <v>95.14</v>
      </c>
      <c r="M35" s="11">
        <v>168.45000000000002</v>
      </c>
      <c r="N35" s="11">
        <v>45.72</v>
      </c>
      <c r="O35" s="11">
        <v>5.86</v>
      </c>
      <c r="P35" s="11">
        <v>2527.7300000000005</v>
      </c>
      <c r="Q35" s="11">
        <v>72.92</v>
      </c>
      <c r="R35" s="11">
        <v>111.28</v>
      </c>
      <c r="S35" s="11">
        <v>25.440000000000005</v>
      </c>
      <c r="T35" s="11">
        <v>11075.499999999984</v>
      </c>
      <c r="U35" s="11">
        <v>4271.3999999999996</v>
      </c>
      <c r="V35" s="11">
        <v>82.299999999999983</v>
      </c>
      <c r="W35" s="11">
        <v>69.239999999999995</v>
      </c>
      <c r="X35" s="11">
        <v>267.77000000000004</v>
      </c>
      <c r="Y35" s="12">
        <f t="shared" si="0"/>
        <v>21788.539999999983</v>
      </c>
      <c r="DJ35" s="35"/>
    </row>
    <row r="36" spans="1:117" ht="15.6" thickTop="1" thickBot="1" x14ac:dyDescent="0.35">
      <c r="A36" s="9" t="s">
        <v>81</v>
      </c>
      <c r="B36" s="10">
        <v>19</v>
      </c>
      <c r="C36" s="11">
        <v>607.62999999999988</v>
      </c>
      <c r="D36" s="11">
        <v>432.23999999999978</v>
      </c>
      <c r="E36" s="11">
        <v>378.41999999999996</v>
      </c>
      <c r="F36" s="11">
        <v>127.98</v>
      </c>
      <c r="G36" s="11">
        <v>393.0200000000001</v>
      </c>
      <c r="H36" s="11">
        <v>150.53</v>
      </c>
      <c r="I36" s="11">
        <v>55.089999999999996</v>
      </c>
      <c r="J36" s="11">
        <v>68.91</v>
      </c>
      <c r="K36" s="11">
        <v>168.38000000000002</v>
      </c>
      <c r="L36" s="11">
        <v>90.639999999999986</v>
      </c>
      <c r="M36" s="11">
        <v>79.97</v>
      </c>
      <c r="N36" s="11">
        <v>59.08</v>
      </c>
      <c r="O36" s="11">
        <v>2.9</v>
      </c>
      <c r="P36" s="11">
        <v>1745.4300000000012</v>
      </c>
      <c r="Q36" s="11">
        <v>95.190000000000012</v>
      </c>
      <c r="R36" s="11">
        <v>114.29</v>
      </c>
      <c r="S36" s="11">
        <v>19.579999999999998</v>
      </c>
      <c r="T36" s="11">
        <v>4203.2599999999993</v>
      </c>
      <c r="U36" s="11">
        <v>5117.8299999999908</v>
      </c>
      <c r="V36" s="11">
        <v>57.79</v>
      </c>
      <c r="W36" s="11">
        <v>35.15</v>
      </c>
      <c r="X36" s="11">
        <v>106.79</v>
      </c>
      <c r="Y36" s="12">
        <f t="shared" si="0"/>
        <v>14110.099999999993</v>
      </c>
      <c r="DJ36" s="35"/>
    </row>
    <row r="37" spans="1:117" ht="16.5" thickTop="1" thickBot="1" x14ac:dyDescent="0.3">
      <c r="A37" s="9" t="s">
        <v>68</v>
      </c>
      <c r="B37" s="10">
        <v>20</v>
      </c>
      <c r="C37" s="11">
        <v>741.16999999999973</v>
      </c>
      <c r="D37" s="11">
        <v>514.43999999999994</v>
      </c>
      <c r="E37" s="11">
        <v>429.21999999999997</v>
      </c>
      <c r="F37" s="11">
        <v>372.52000000000004</v>
      </c>
      <c r="G37" s="11">
        <v>432.86999999999989</v>
      </c>
      <c r="H37" s="11">
        <v>303.14000000000004</v>
      </c>
      <c r="I37" s="11">
        <v>177.19</v>
      </c>
      <c r="J37" s="11">
        <v>125.41000000000001</v>
      </c>
      <c r="K37" s="11">
        <v>297.99000000000007</v>
      </c>
      <c r="L37" s="11">
        <v>111.19</v>
      </c>
      <c r="M37" s="11">
        <v>109.34000000000002</v>
      </c>
      <c r="N37" s="11">
        <v>43.64</v>
      </c>
      <c r="O37" s="11">
        <v>0</v>
      </c>
      <c r="P37" s="11">
        <v>818.94999999999993</v>
      </c>
      <c r="Q37" s="11">
        <v>344.64</v>
      </c>
      <c r="R37" s="11">
        <v>1123.1299999999994</v>
      </c>
      <c r="S37" s="11">
        <v>70.259999999999991</v>
      </c>
      <c r="T37" s="11">
        <v>72.319999999999993</v>
      </c>
      <c r="U37" s="11">
        <v>52.089999999999996</v>
      </c>
      <c r="V37" s="11">
        <v>7100.7299999999786</v>
      </c>
      <c r="W37" s="11">
        <v>147.01999999999998</v>
      </c>
      <c r="X37" s="11">
        <v>256.44</v>
      </c>
      <c r="Y37" s="12">
        <f t="shared" si="0"/>
        <v>13643.699999999979</v>
      </c>
      <c r="DJ37" s="35"/>
    </row>
    <row r="38" spans="1:117" ht="16.5" thickTop="1" thickBot="1" x14ac:dyDescent="0.3">
      <c r="A38" s="9" t="s">
        <v>259</v>
      </c>
      <c r="B38" s="10">
        <v>21</v>
      </c>
      <c r="C38" s="11">
        <v>482.95</v>
      </c>
      <c r="D38" s="11">
        <v>182.19000000000003</v>
      </c>
      <c r="E38" s="11">
        <v>225.02000000000007</v>
      </c>
      <c r="F38" s="11">
        <v>129.05000000000001</v>
      </c>
      <c r="G38" s="11">
        <v>235.30000000000004</v>
      </c>
      <c r="H38" s="11">
        <v>109.80999999999997</v>
      </c>
      <c r="I38" s="11">
        <v>40.379999999999995</v>
      </c>
      <c r="J38" s="11">
        <v>53.72</v>
      </c>
      <c r="K38" s="11">
        <v>59.56</v>
      </c>
      <c r="L38" s="11">
        <v>36.110000000000007</v>
      </c>
      <c r="M38" s="11">
        <v>40.89</v>
      </c>
      <c r="N38" s="11">
        <v>29.14</v>
      </c>
      <c r="O38" s="11">
        <v>0</v>
      </c>
      <c r="P38" s="11">
        <v>219.56000000000006</v>
      </c>
      <c r="Q38" s="11">
        <v>585.2399999999999</v>
      </c>
      <c r="R38" s="11">
        <v>507.8900000000001</v>
      </c>
      <c r="S38" s="11">
        <v>5.37</v>
      </c>
      <c r="T38" s="11">
        <v>59.239999999999995</v>
      </c>
      <c r="U38" s="11">
        <v>33.230000000000004</v>
      </c>
      <c r="V38" s="11">
        <v>168.05</v>
      </c>
      <c r="W38" s="11">
        <v>1681.3800000000008</v>
      </c>
      <c r="X38" s="11">
        <v>111.78999999999999</v>
      </c>
      <c r="Y38" s="12">
        <f t="shared" si="0"/>
        <v>4995.87</v>
      </c>
      <c r="DJ38" s="35"/>
    </row>
    <row r="39" spans="1:117" ht="16.5" thickTop="1" thickBot="1" x14ac:dyDescent="0.3">
      <c r="A39" s="65" t="s">
        <v>673</v>
      </c>
      <c r="B39" s="10">
        <v>999</v>
      </c>
      <c r="C39" s="11">
        <v>267.08000000000004</v>
      </c>
      <c r="D39" s="11">
        <v>228.00999999999996</v>
      </c>
      <c r="E39" s="11">
        <v>300.45</v>
      </c>
      <c r="F39" s="11">
        <v>208.28000000000003</v>
      </c>
      <c r="G39" s="11">
        <v>331.21</v>
      </c>
      <c r="H39" s="11">
        <v>309.26</v>
      </c>
      <c r="I39" s="11">
        <v>226.70000000000002</v>
      </c>
      <c r="J39" s="11">
        <v>405.68999999999994</v>
      </c>
      <c r="K39" s="11">
        <v>521.94000000000005</v>
      </c>
      <c r="L39" s="11">
        <v>234.17000000000002</v>
      </c>
      <c r="M39" s="11">
        <v>511.38</v>
      </c>
      <c r="N39" s="11">
        <v>361.72</v>
      </c>
      <c r="O39" s="11">
        <v>348.81999999999994</v>
      </c>
      <c r="P39" s="11">
        <v>603.1099999999999</v>
      </c>
      <c r="Q39" s="11">
        <v>189.65</v>
      </c>
      <c r="R39" s="11">
        <v>394.78999999999996</v>
      </c>
      <c r="S39" s="11">
        <v>511.32</v>
      </c>
      <c r="T39" s="11">
        <v>313.50000000000006</v>
      </c>
      <c r="U39" s="11">
        <v>101.52</v>
      </c>
      <c r="V39" s="11">
        <v>266.60999999999996</v>
      </c>
      <c r="W39" s="11">
        <v>113.30999999999999</v>
      </c>
      <c r="X39" s="11">
        <v>123.33</v>
      </c>
      <c r="Y39" s="12">
        <f t="shared" si="0"/>
        <v>6871.8499999999995</v>
      </c>
      <c r="DJ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33560.01</v>
      </c>
      <c r="D40" s="15">
        <f t="shared" si="1"/>
        <v>24475.399999999991</v>
      </c>
      <c r="E40" s="15">
        <f t="shared" si="1"/>
        <v>27435.149999999991</v>
      </c>
      <c r="F40" s="15">
        <f t="shared" si="1"/>
        <v>15094.210000000001</v>
      </c>
      <c r="G40" s="15">
        <f t="shared" si="1"/>
        <v>24377.469999999994</v>
      </c>
      <c r="H40" s="15">
        <f t="shared" si="1"/>
        <v>21425.890000000003</v>
      </c>
      <c r="I40" s="15">
        <f t="shared" si="1"/>
        <v>16726.11</v>
      </c>
      <c r="J40" s="15">
        <f t="shared" si="1"/>
        <v>18143.150000000001</v>
      </c>
      <c r="K40" s="15">
        <f t="shared" si="1"/>
        <v>27851.130000000008</v>
      </c>
      <c r="L40" s="15">
        <f t="shared" si="1"/>
        <v>22393.559999999998</v>
      </c>
      <c r="M40" s="15">
        <f t="shared" si="1"/>
        <v>31499.179999999968</v>
      </c>
      <c r="N40" s="15">
        <f t="shared" si="1"/>
        <v>10771.029999999999</v>
      </c>
      <c r="O40" s="15">
        <f t="shared" si="1"/>
        <v>2094.0300000000002</v>
      </c>
      <c r="P40" s="15">
        <f t="shared" si="1"/>
        <v>35467.549999999996</v>
      </c>
      <c r="Q40" s="15">
        <f t="shared" si="1"/>
        <v>14076.26</v>
      </c>
      <c r="R40" s="15">
        <f t="shared" si="1"/>
        <v>21165.209999999992</v>
      </c>
      <c r="S40" s="15">
        <f t="shared" si="1"/>
        <v>5150.5599999999995</v>
      </c>
      <c r="T40" s="15">
        <f t="shared" si="1"/>
        <v>21732.339999999982</v>
      </c>
      <c r="U40" s="15">
        <f t="shared" si="1"/>
        <v>14122.209999999992</v>
      </c>
      <c r="V40" s="15">
        <f t="shared" si="1"/>
        <v>13666.229999999978</v>
      </c>
      <c r="W40" s="15">
        <f t="shared" si="1"/>
        <v>5000.9000000000015</v>
      </c>
      <c r="X40" s="15">
        <f t="shared" si="1"/>
        <v>6438.6</v>
      </c>
      <c r="Y40" s="16">
        <f t="shared" si="1"/>
        <v>412666.17999999988</v>
      </c>
      <c r="DJ40" s="35"/>
    </row>
    <row r="41" spans="1:117" ht="15.75" thickTop="1" x14ac:dyDescent="0.25">
      <c r="DJ41" s="35"/>
    </row>
    <row r="42" spans="1:117" x14ac:dyDescent="0.25">
      <c r="A42" s="47" t="s">
        <v>62</v>
      </c>
      <c r="DJ42" s="35"/>
    </row>
    <row r="43" spans="1:117" x14ac:dyDescent="0.25">
      <c r="A43" s="47" t="s">
        <v>58</v>
      </c>
      <c r="DJ43" s="35"/>
    </row>
    <row r="44" spans="1:117" x14ac:dyDescent="0.25">
      <c r="A44" s="58" t="s">
        <v>644</v>
      </c>
      <c r="DH44" s="36"/>
      <c r="DJ44" s="35"/>
    </row>
    <row r="45" spans="1:117" x14ac:dyDescent="0.25">
      <c r="A45" s="58" t="s">
        <v>645</v>
      </c>
      <c r="DJ45" s="35"/>
      <c r="DM45" s="36"/>
    </row>
  </sheetData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139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393.80000000000007</v>
      </c>
      <c r="D18" s="11">
        <v>0</v>
      </c>
      <c r="E18" s="11">
        <v>59.51</v>
      </c>
      <c r="F18" s="11">
        <v>13.44</v>
      </c>
      <c r="G18" s="11">
        <v>57.69</v>
      </c>
      <c r="H18" s="11">
        <v>0</v>
      </c>
      <c r="I18" s="11">
        <v>11.75</v>
      </c>
      <c r="J18" s="11">
        <v>17.45</v>
      </c>
      <c r="K18" s="11">
        <v>9.59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563.23000000000013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140.43</v>
      </c>
      <c r="D19" s="11">
        <v>0</v>
      </c>
      <c r="E19" s="11">
        <v>101.75</v>
      </c>
      <c r="F19" s="11">
        <v>15.54</v>
      </c>
      <c r="G19" s="11">
        <v>35.729999999999997</v>
      </c>
      <c r="H19" s="11">
        <v>0</v>
      </c>
      <c r="I19" s="11">
        <v>0</v>
      </c>
      <c r="J19" s="11">
        <v>6.78</v>
      </c>
      <c r="K19" s="11">
        <v>21.29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14.7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8.07</v>
      </c>
      <c r="Y19" s="12">
        <f t="shared" si="0"/>
        <v>344.29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257.44</v>
      </c>
      <c r="D20" s="11">
        <v>0</v>
      </c>
      <c r="E20" s="11">
        <v>60.47</v>
      </c>
      <c r="F20" s="11">
        <v>4.2699999999999996</v>
      </c>
      <c r="G20" s="11">
        <v>17.46</v>
      </c>
      <c r="H20" s="11">
        <v>5.72</v>
      </c>
      <c r="I20" s="11">
        <v>10.82</v>
      </c>
      <c r="J20" s="11">
        <v>0</v>
      </c>
      <c r="K20" s="11">
        <v>50.04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21.009999999999998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427.22999999999996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307.56</v>
      </c>
      <c r="D21" s="11">
        <v>0</v>
      </c>
      <c r="E21" s="11">
        <v>51.68</v>
      </c>
      <c r="F21" s="11">
        <v>19.559999999999999</v>
      </c>
      <c r="G21" s="11">
        <v>46.199999999999996</v>
      </c>
      <c r="H21" s="11">
        <v>6.22</v>
      </c>
      <c r="I21" s="11">
        <v>11.33</v>
      </c>
      <c r="J21" s="11">
        <v>6.49</v>
      </c>
      <c r="K21" s="11">
        <v>82.4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6.8</v>
      </c>
      <c r="R21" s="11">
        <v>0</v>
      </c>
      <c r="S21" s="11">
        <v>0</v>
      </c>
      <c r="T21" s="11">
        <v>0</v>
      </c>
      <c r="U21" s="11">
        <v>0</v>
      </c>
      <c r="V21" s="11">
        <v>11.46</v>
      </c>
      <c r="W21" s="11">
        <v>0</v>
      </c>
      <c r="X21" s="11">
        <v>13.6</v>
      </c>
      <c r="Y21" s="12">
        <f t="shared" si="0"/>
        <v>563.30000000000007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191.27999999999997</v>
      </c>
      <c r="D22" s="11">
        <v>0</v>
      </c>
      <c r="E22" s="11">
        <v>70.02000000000001</v>
      </c>
      <c r="F22" s="11">
        <v>7.06</v>
      </c>
      <c r="G22" s="11">
        <v>117.92</v>
      </c>
      <c r="H22" s="11">
        <v>0</v>
      </c>
      <c r="I22" s="11">
        <v>0</v>
      </c>
      <c r="J22" s="11">
        <v>0</v>
      </c>
      <c r="K22" s="11">
        <v>22.4</v>
      </c>
      <c r="L22" s="11">
        <v>11.16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16.670000000000002</v>
      </c>
      <c r="Y22" s="12">
        <f t="shared" si="0"/>
        <v>436.51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192.89000000000001</v>
      </c>
      <c r="D23" s="11">
        <v>0</v>
      </c>
      <c r="E23" s="11">
        <v>89.829999999999984</v>
      </c>
      <c r="F23" s="11">
        <v>29.38</v>
      </c>
      <c r="G23" s="11">
        <v>33.119999999999997</v>
      </c>
      <c r="H23" s="11">
        <v>94.63</v>
      </c>
      <c r="I23" s="11">
        <v>47.61</v>
      </c>
      <c r="J23" s="11">
        <v>38.22</v>
      </c>
      <c r="K23" s="11">
        <v>35.1</v>
      </c>
      <c r="L23" s="11">
        <v>11.27</v>
      </c>
      <c r="M23" s="11">
        <v>26.759999999999998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11.68</v>
      </c>
      <c r="Y23" s="12">
        <f t="shared" si="0"/>
        <v>610.49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98.759999999999991</v>
      </c>
      <c r="D24" s="11">
        <v>0</v>
      </c>
      <c r="E24" s="11">
        <v>0</v>
      </c>
      <c r="F24" s="11">
        <v>0</v>
      </c>
      <c r="G24" s="11">
        <v>40.11</v>
      </c>
      <c r="H24" s="11">
        <v>0</v>
      </c>
      <c r="I24" s="11">
        <v>113.92</v>
      </c>
      <c r="J24" s="11">
        <v>0</v>
      </c>
      <c r="K24" s="11">
        <v>121.27999999999999</v>
      </c>
      <c r="L24" s="11">
        <v>0</v>
      </c>
      <c r="M24" s="11">
        <v>8.23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382.3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185.45999999999998</v>
      </c>
      <c r="D25" s="11">
        <v>0</v>
      </c>
      <c r="E25" s="11">
        <v>30.22</v>
      </c>
      <c r="F25" s="11">
        <v>0</v>
      </c>
      <c r="G25" s="11">
        <v>6.71</v>
      </c>
      <c r="H25" s="11">
        <v>21.32</v>
      </c>
      <c r="I25" s="11">
        <v>41.339999999999996</v>
      </c>
      <c r="J25" s="11">
        <v>86.049999999999983</v>
      </c>
      <c r="K25" s="11">
        <v>155.92000000000002</v>
      </c>
      <c r="L25" s="11">
        <v>13.92</v>
      </c>
      <c r="M25" s="11">
        <v>33.549999999999997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7.25</v>
      </c>
      <c r="Y25" s="12">
        <f t="shared" si="0"/>
        <v>589.07999999999993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180.39999999999998</v>
      </c>
      <c r="D26" s="11">
        <v>0</v>
      </c>
      <c r="E26" s="11">
        <v>11.57</v>
      </c>
      <c r="F26" s="11">
        <v>34.120000000000005</v>
      </c>
      <c r="G26" s="11">
        <v>9.23</v>
      </c>
      <c r="H26" s="11">
        <v>21.55</v>
      </c>
      <c r="I26" s="11">
        <v>63.42</v>
      </c>
      <c r="J26" s="11">
        <v>78.309999999999988</v>
      </c>
      <c r="K26" s="11">
        <v>110.05000000000001</v>
      </c>
      <c r="L26" s="11">
        <v>0</v>
      </c>
      <c r="M26" s="11">
        <v>151.46000000000004</v>
      </c>
      <c r="N26" s="11">
        <v>0</v>
      </c>
      <c r="O26" s="11">
        <v>0</v>
      </c>
      <c r="P26" s="11">
        <v>8.7899999999999991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13.93</v>
      </c>
      <c r="Y26" s="12">
        <f t="shared" si="0"/>
        <v>696.25999999999988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147.44999999999999</v>
      </c>
      <c r="D27" s="11">
        <v>0</v>
      </c>
      <c r="E27" s="11">
        <v>0</v>
      </c>
      <c r="F27" s="11">
        <v>0</v>
      </c>
      <c r="G27" s="11">
        <v>28.18</v>
      </c>
      <c r="H27" s="11">
        <v>0</v>
      </c>
      <c r="I27" s="11">
        <v>0</v>
      </c>
      <c r="J27" s="11">
        <v>67.58</v>
      </c>
      <c r="K27" s="11">
        <v>108.77000000000001</v>
      </c>
      <c r="L27" s="11">
        <v>162.71</v>
      </c>
      <c r="M27" s="11">
        <v>61.41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16.73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592.83000000000004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206.64999999999995</v>
      </c>
      <c r="D28" s="11">
        <v>0</v>
      </c>
      <c r="E28" s="11">
        <v>0</v>
      </c>
      <c r="F28" s="11">
        <v>0</v>
      </c>
      <c r="G28" s="11">
        <v>27.549999999999997</v>
      </c>
      <c r="H28" s="11">
        <v>0</v>
      </c>
      <c r="I28" s="11">
        <v>64.91</v>
      </c>
      <c r="J28" s="11">
        <v>138</v>
      </c>
      <c r="K28" s="11">
        <v>123.47000000000003</v>
      </c>
      <c r="L28" s="11">
        <v>76.820000000000007</v>
      </c>
      <c r="M28" s="11">
        <v>149.5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13.64</v>
      </c>
      <c r="Y28" s="12">
        <f t="shared" si="0"/>
        <v>800.54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141.22999999999999</v>
      </c>
      <c r="D29" s="11">
        <v>0</v>
      </c>
      <c r="E29" s="11">
        <v>0</v>
      </c>
      <c r="F29" s="11">
        <v>0</v>
      </c>
      <c r="G29" s="11">
        <v>6.53</v>
      </c>
      <c r="H29" s="11">
        <v>66.66</v>
      </c>
      <c r="I29" s="11">
        <v>18.82</v>
      </c>
      <c r="J29" s="11">
        <v>24.83</v>
      </c>
      <c r="K29" s="11">
        <v>116.57000000000001</v>
      </c>
      <c r="L29" s="11">
        <v>30.43</v>
      </c>
      <c r="M29" s="11">
        <v>10.8</v>
      </c>
      <c r="N29" s="11">
        <v>6.68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18.07</v>
      </c>
      <c r="Y29" s="12">
        <f t="shared" si="0"/>
        <v>440.62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21.07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11.98</v>
      </c>
      <c r="J30" s="11">
        <v>5.35</v>
      </c>
      <c r="K30" s="11">
        <v>36.54</v>
      </c>
      <c r="L30" s="11">
        <v>6.68</v>
      </c>
      <c r="M30" s="11">
        <v>3.15</v>
      </c>
      <c r="N30" s="11">
        <v>0</v>
      </c>
      <c r="O30" s="11">
        <v>16.02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10</v>
      </c>
      <c r="Y30" s="12">
        <f t="shared" si="0"/>
        <v>110.79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411.39</v>
      </c>
      <c r="D31" s="11">
        <v>0</v>
      </c>
      <c r="E31" s="11">
        <v>82.360000000000014</v>
      </c>
      <c r="F31" s="11">
        <v>0</v>
      </c>
      <c r="G31" s="11">
        <v>14.65</v>
      </c>
      <c r="H31" s="11">
        <v>0</v>
      </c>
      <c r="I31" s="11">
        <v>20.74</v>
      </c>
      <c r="J31" s="11">
        <v>0</v>
      </c>
      <c r="K31" s="11">
        <v>113.35000000000001</v>
      </c>
      <c r="L31" s="11">
        <v>19.12</v>
      </c>
      <c r="M31" s="11">
        <v>37.480000000000004</v>
      </c>
      <c r="N31" s="11">
        <v>0</v>
      </c>
      <c r="O31" s="11">
        <v>0</v>
      </c>
      <c r="P31" s="11">
        <v>97.53</v>
      </c>
      <c r="Q31" s="11">
        <v>13.14</v>
      </c>
      <c r="R31" s="11">
        <v>0</v>
      </c>
      <c r="S31" s="11">
        <v>0</v>
      </c>
      <c r="T31" s="11">
        <v>83.97999999999999</v>
      </c>
      <c r="U31" s="11">
        <v>0</v>
      </c>
      <c r="V31" s="11">
        <v>16.809999999999999</v>
      </c>
      <c r="W31" s="11">
        <v>0</v>
      </c>
      <c r="X31" s="11">
        <v>12.8</v>
      </c>
      <c r="Y31" s="12">
        <f t="shared" si="0"/>
        <v>923.34999999999991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277.27999999999997</v>
      </c>
      <c r="D32" s="11">
        <v>0</v>
      </c>
      <c r="E32" s="11">
        <v>7.56</v>
      </c>
      <c r="F32" s="11">
        <v>24.33</v>
      </c>
      <c r="G32" s="11">
        <v>72.309999999999988</v>
      </c>
      <c r="H32" s="11">
        <v>5.05</v>
      </c>
      <c r="I32" s="11">
        <v>0</v>
      </c>
      <c r="J32" s="11">
        <v>9.48</v>
      </c>
      <c r="K32" s="11">
        <v>53.28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106.44000000000001</v>
      </c>
      <c r="R32" s="11">
        <v>147.54000000000002</v>
      </c>
      <c r="S32" s="11">
        <v>0</v>
      </c>
      <c r="T32" s="11">
        <v>0</v>
      </c>
      <c r="U32" s="11">
        <v>0</v>
      </c>
      <c r="V32" s="11">
        <v>7.56</v>
      </c>
      <c r="W32" s="11">
        <v>0</v>
      </c>
      <c r="X32" s="11">
        <v>0</v>
      </c>
      <c r="Y32" s="12">
        <f t="shared" si="0"/>
        <v>710.82999999999993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305.55999999999995</v>
      </c>
      <c r="D33" s="11">
        <v>0</v>
      </c>
      <c r="E33" s="11">
        <v>72.06</v>
      </c>
      <c r="F33" s="11">
        <v>27.330000000000002</v>
      </c>
      <c r="G33" s="11">
        <v>13.780000000000001</v>
      </c>
      <c r="H33" s="11">
        <v>13.04</v>
      </c>
      <c r="I33" s="11">
        <v>36.21</v>
      </c>
      <c r="J33" s="11">
        <v>7.83</v>
      </c>
      <c r="K33" s="11">
        <v>0</v>
      </c>
      <c r="L33" s="11">
        <v>9.42</v>
      </c>
      <c r="M33" s="11">
        <v>0</v>
      </c>
      <c r="N33" s="11">
        <v>0</v>
      </c>
      <c r="O33" s="11">
        <v>0</v>
      </c>
      <c r="P33" s="11">
        <v>0</v>
      </c>
      <c r="Q33" s="11">
        <v>7.42</v>
      </c>
      <c r="R33" s="11">
        <v>213.89</v>
      </c>
      <c r="S33" s="11">
        <v>0</v>
      </c>
      <c r="T33" s="11">
        <v>0</v>
      </c>
      <c r="U33" s="11">
        <v>0</v>
      </c>
      <c r="V33" s="11">
        <v>15.58</v>
      </c>
      <c r="W33" s="11">
        <v>0</v>
      </c>
      <c r="X33" s="11">
        <v>0</v>
      </c>
      <c r="Y33" s="12">
        <f t="shared" si="0"/>
        <v>722.12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32.64</v>
      </c>
      <c r="D34" s="11">
        <v>0</v>
      </c>
      <c r="E34" s="11">
        <v>17.82</v>
      </c>
      <c r="F34" s="11">
        <v>0</v>
      </c>
      <c r="G34" s="11">
        <v>5.43</v>
      </c>
      <c r="H34" s="11">
        <v>0</v>
      </c>
      <c r="I34" s="11">
        <v>0</v>
      </c>
      <c r="J34" s="11">
        <v>4.03</v>
      </c>
      <c r="K34" s="11">
        <v>57.190000000000005</v>
      </c>
      <c r="L34" s="11">
        <v>0</v>
      </c>
      <c r="M34" s="11">
        <v>7.63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16.220000000000002</v>
      </c>
      <c r="T34" s="11">
        <v>0</v>
      </c>
      <c r="U34" s="11">
        <v>0</v>
      </c>
      <c r="V34" s="11">
        <v>4.74</v>
      </c>
      <c r="W34" s="11">
        <v>0</v>
      </c>
      <c r="X34" s="11">
        <v>0</v>
      </c>
      <c r="Y34" s="12">
        <f t="shared" si="0"/>
        <v>145.70000000000002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279.93000000000006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16.420000000000002</v>
      </c>
      <c r="K35" s="11">
        <v>65.400000000000006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388.65</v>
      </c>
      <c r="U35" s="11">
        <v>5.1100000000000003</v>
      </c>
      <c r="V35" s="11">
        <v>0</v>
      </c>
      <c r="W35" s="11">
        <v>0</v>
      </c>
      <c r="X35" s="11">
        <v>0</v>
      </c>
      <c r="Y35" s="12">
        <f t="shared" si="0"/>
        <v>755.5100000000001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73.739999999999995</v>
      </c>
      <c r="D36" s="11">
        <v>0</v>
      </c>
      <c r="E36" s="11">
        <v>31.939999999999998</v>
      </c>
      <c r="F36" s="11">
        <v>0</v>
      </c>
      <c r="G36" s="11">
        <v>13.27</v>
      </c>
      <c r="H36" s="11">
        <v>0</v>
      </c>
      <c r="I36" s="11">
        <v>11.22</v>
      </c>
      <c r="J36" s="11">
        <v>0</v>
      </c>
      <c r="K36" s="11">
        <v>70.55</v>
      </c>
      <c r="L36" s="11">
        <v>0</v>
      </c>
      <c r="M36" s="11">
        <v>0</v>
      </c>
      <c r="N36" s="11">
        <v>0</v>
      </c>
      <c r="O36" s="11">
        <v>0</v>
      </c>
      <c r="P36" s="11">
        <v>12.59</v>
      </c>
      <c r="Q36" s="11">
        <v>0</v>
      </c>
      <c r="R36" s="11">
        <v>0</v>
      </c>
      <c r="S36" s="11">
        <v>0</v>
      </c>
      <c r="T36" s="11">
        <v>39.269999999999996</v>
      </c>
      <c r="U36" s="11">
        <v>91.98</v>
      </c>
      <c r="V36" s="11">
        <v>13.95</v>
      </c>
      <c r="W36" s="11">
        <v>0</v>
      </c>
      <c r="X36" s="11">
        <v>42.32</v>
      </c>
      <c r="Y36" s="12">
        <f t="shared" si="0"/>
        <v>400.83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136.02000000000001</v>
      </c>
      <c r="D37" s="11">
        <v>6.47</v>
      </c>
      <c r="E37" s="11">
        <v>57.72</v>
      </c>
      <c r="F37" s="11">
        <v>0</v>
      </c>
      <c r="G37" s="11">
        <v>20.05</v>
      </c>
      <c r="H37" s="11">
        <v>0</v>
      </c>
      <c r="I37" s="11">
        <v>28.42</v>
      </c>
      <c r="J37" s="11">
        <v>32.869999999999997</v>
      </c>
      <c r="K37" s="11">
        <v>67.34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37.299999999999997</v>
      </c>
      <c r="S37" s="11">
        <v>0</v>
      </c>
      <c r="T37" s="11">
        <v>0</v>
      </c>
      <c r="U37" s="11">
        <v>0</v>
      </c>
      <c r="V37" s="11">
        <v>97.539999999999992</v>
      </c>
      <c r="W37" s="11">
        <v>0</v>
      </c>
      <c r="X37" s="11">
        <v>0</v>
      </c>
      <c r="Y37" s="12">
        <f t="shared" si="0"/>
        <v>483.73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108.36</v>
      </c>
      <c r="D38" s="11">
        <v>0</v>
      </c>
      <c r="E38" s="11">
        <v>8.89</v>
      </c>
      <c r="F38" s="11">
        <v>0</v>
      </c>
      <c r="G38" s="11">
        <v>16.96</v>
      </c>
      <c r="H38" s="11">
        <v>0</v>
      </c>
      <c r="I38" s="11">
        <v>4.3</v>
      </c>
      <c r="J38" s="11">
        <v>23.619999999999997</v>
      </c>
      <c r="K38" s="11">
        <v>6.55</v>
      </c>
      <c r="L38" s="11">
        <v>5.85</v>
      </c>
      <c r="M38" s="11">
        <v>0</v>
      </c>
      <c r="N38" s="11">
        <v>0</v>
      </c>
      <c r="O38" s="11">
        <v>0</v>
      </c>
      <c r="P38" s="11">
        <v>0</v>
      </c>
      <c r="Q38" s="11">
        <v>17.53</v>
      </c>
      <c r="R38" s="11">
        <v>18.770000000000003</v>
      </c>
      <c r="S38" s="11">
        <v>0</v>
      </c>
      <c r="T38" s="11">
        <v>0</v>
      </c>
      <c r="U38" s="11">
        <v>0</v>
      </c>
      <c r="V38" s="11">
        <v>0</v>
      </c>
      <c r="W38" s="11">
        <v>12.620000000000001</v>
      </c>
      <c r="X38" s="11">
        <v>0</v>
      </c>
      <c r="Y38" s="12">
        <f t="shared" si="0"/>
        <v>223.45000000000005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4089.34</v>
      </c>
      <c r="D40" s="15">
        <f t="shared" si="1"/>
        <v>6.47</v>
      </c>
      <c r="E40" s="15">
        <f t="shared" si="1"/>
        <v>753.39999999999975</v>
      </c>
      <c r="F40" s="15">
        <f t="shared" si="1"/>
        <v>175.03</v>
      </c>
      <c r="G40" s="15">
        <f t="shared" si="1"/>
        <v>582.87999999999988</v>
      </c>
      <c r="H40" s="15">
        <f t="shared" si="1"/>
        <v>234.19</v>
      </c>
      <c r="I40" s="15">
        <f t="shared" si="1"/>
        <v>496.79000000000008</v>
      </c>
      <c r="J40" s="15">
        <f t="shared" si="1"/>
        <v>563.30999999999995</v>
      </c>
      <c r="K40" s="15">
        <f t="shared" si="1"/>
        <v>1427.08</v>
      </c>
      <c r="L40" s="15">
        <f t="shared" si="1"/>
        <v>347.38000000000005</v>
      </c>
      <c r="M40" s="15">
        <f t="shared" si="1"/>
        <v>489.97</v>
      </c>
      <c r="N40" s="15">
        <f t="shared" si="1"/>
        <v>6.68</v>
      </c>
      <c r="O40" s="15">
        <f t="shared" si="1"/>
        <v>16.02</v>
      </c>
      <c r="P40" s="15">
        <f t="shared" si="1"/>
        <v>118.91</v>
      </c>
      <c r="Q40" s="15">
        <f t="shared" si="1"/>
        <v>151.33000000000001</v>
      </c>
      <c r="R40" s="15">
        <f t="shared" si="1"/>
        <v>466.64</v>
      </c>
      <c r="S40" s="15">
        <f t="shared" si="1"/>
        <v>16.220000000000002</v>
      </c>
      <c r="T40" s="15">
        <f t="shared" si="1"/>
        <v>528.63</v>
      </c>
      <c r="U40" s="15">
        <f t="shared" si="1"/>
        <v>97.09</v>
      </c>
      <c r="V40" s="15">
        <f t="shared" si="1"/>
        <v>174.98</v>
      </c>
      <c r="W40" s="15">
        <f t="shared" si="1"/>
        <v>12.620000000000001</v>
      </c>
      <c r="X40" s="15">
        <f t="shared" si="1"/>
        <v>168.03</v>
      </c>
      <c r="Y40" s="16">
        <f t="shared" si="1"/>
        <v>10922.990000000002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140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200.57</v>
      </c>
      <c r="D18" s="11">
        <v>0</v>
      </c>
      <c r="E18" s="11">
        <v>59.51</v>
      </c>
      <c r="F18" s="11">
        <v>13.44</v>
      </c>
      <c r="G18" s="11">
        <v>35.449999999999996</v>
      </c>
      <c r="H18" s="11">
        <v>0</v>
      </c>
      <c r="I18" s="11">
        <v>11.75</v>
      </c>
      <c r="J18" s="11">
        <v>17.45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338.16999999999996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73.59</v>
      </c>
      <c r="D19" s="11">
        <v>0</v>
      </c>
      <c r="E19" s="11">
        <v>91.97</v>
      </c>
      <c r="F19" s="11">
        <v>15.54</v>
      </c>
      <c r="G19" s="11">
        <v>16.72</v>
      </c>
      <c r="H19" s="11">
        <v>0</v>
      </c>
      <c r="I19" s="11">
        <v>0</v>
      </c>
      <c r="J19" s="11">
        <v>6.78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8.07</v>
      </c>
      <c r="Y19" s="12">
        <f t="shared" si="0"/>
        <v>212.67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111.76</v>
      </c>
      <c r="D20" s="11">
        <v>0</v>
      </c>
      <c r="E20" s="11">
        <v>60.47</v>
      </c>
      <c r="F20" s="11">
        <v>4.2699999999999996</v>
      </c>
      <c r="G20" s="11">
        <v>17.46</v>
      </c>
      <c r="H20" s="11">
        <v>0</v>
      </c>
      <c r="I20" s="11">
        <v>10.82</v>
      </c>
      <c r="J20" s="11">
        <v>0</v>
      </c>
      <c r="K20" s="11">
        <v>37.96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6.31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249.05000000000004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198.86999999999998</v>
      </c>
      <c r="D21" s="11">
        <v>0</v>
      </c>
      <c r="E21" s="11">
        <v>51.68</v>
      </c>
      <c r="F21" s="11">
        <v>6.52</v>
      </c>
      <c r="G21" s="11">
        <v>46.2</v>
      </c>
      <c r="H21" s="11">
        <v>6.22</v>
      </c>
      <c r="I21" s="11">
        <v>11.33</v>
      </c>
      <c r="J21" s="11">
        <v>6.49</v>
      </c>
      <c r="K21" s="11">
        <v>82.4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6.8</v>
      </c>
      <c r="R21" s="11">
        <v>0</v>
      </c>
      <c r="S21" s="11">
        <v>0</v>
      </c>
      <c r="T21" s="11">
        <v>0</v>
      </c>
      <c r="U21" s="11">
        <v>0</v>
      </c>
      <c r="V21" s="11">
        <v>11.46</v>
      </c>
      <c r="W21" s="11">
        <v>0</v>
      </c>
      <c r="X21" s="11">
        <v>13.6</v>
      </c>
      <c r="Y21" s="12">
        <f t="shared" si="0"/>
        <v>441.57000000000005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73.3</v>
      </c>
      <c r="D22" s="11">
        <v>0</v>
      </c>
      <c r="E22" s="11">
        <v>70.02000000000001</v>
      </c>
      <c r="F22" s="11">
        <v>0</v>
      </c>
      <c r="G22" s="11">
        <v>117.91999999999999</v>
      </c>
      <c r="H22" s="11">
        <v>0</v>
      </c>
      <c r="I22" s="11">
        <v>0</v>
      </c>
      <c r="J22" s="11">
        <v>0</v>
      </c>
      <c r="K22" s="11">
        <v>10.25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16.670000000000002</v>
      </c>
      <c r="Y22" s="12">
        <f t="shared" si="0"/>
        <v>288.16000000000003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133.46</v>
      </c>
      <c r="D23" s="11">
        <v>0</v>
      </c>
      <c r="E23" s="11">
        <v>89.829999999999984</v>
      </c>
      <c r="F23" s="11">
        <v>0</v>
      </c>
      <c r="G23" s="11">
        <v>33.119999999999997</v>
      </c>
      <c r="H23" s="11">
        <v>51.18</v>
      </c>
      <c r="I23" s="11">
        <v>33.85</v>
      </c>
      <c r="J23" s="11">
        <v>22.39</v>
      </c>
      <c r="K23" s="11">
        <v>35.1</v>
      </c>
      <c r="L23" s="11">
        <v>0</v>
      </c>
      <c r="M23" s="11">
        <v>8.94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407.87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65.81</v>
      </c>
      <c r="D24" s="11">
        <v>0</v>
      </c>
      <c r="E24" s="11">
        <v>0</v>
      </c>
      <c r="F24" s="11">
        <v>0</v>
      </c>
      <c r="G24" s="11">
        <v>29.520000000000003</v>
      </c>
      <c r="H24" s="11">
        <v>0</v>
      </c>
      <c r="I24" s="11">
        <v>87.76</v>
      </c>
      <c r="J24" s="11">
        <v>0</v>
      </c>
      <c r="K24" s="11">
        <v>88.24</v>
      </c>
      <c r="L24" s="11">
        <v>0</v>
      </c>
      <c r="M24" s="11">
        <v>8.23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279.56000000000006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127.64000000000003</v>
      </c>
      <c r="D25" s="11">
        <v>0</v>
      </c>
      <c r="E25" s="11">
        <v>30.22</v>
      </c>
      <c r="F25" s="11">
        <v>0</v>
      </c>
      <c r="G25" s="11">
        <v>6.71</v>
      </c>
      <c r="H25" s="11">
        <v>21.32</v>
      </c>
      <c r="I25" s="11">
        <v>21.07</v>
      </c>
      <c r="J25" s="11">
        <v>64.239999999999995</v>
      </c>
      <c r="K25" s="11">
        <v>93.710000000000008</v>
      </c>
      <c r="L25" s="11">
        <v>13.92</v>
      </c>
      <c r="M25" s="11">
        <v>25.090000000000003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7.25</v>
      </c>
      <c r="Y25" s="12">
        <f t="shared" si="0"/>
        <v>418.50999999999993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100.02000000000001</v>
      </c>
      <c r="D26" s="11">
        <v>0</v>
      </c>
      <c r="E26" s="11">
        <v>11.57</v>
      </c>
      <c r="F26" s="11">
        <v>0</v>
      </c>
      <c r="G26" s="11">
        <v>9.23</v>
      </c>
      <c r="H26" s="11">
        <v>11.57</v>
      </c>
      <c r="I26" s="11">
        <v>63.42</v>
      </c>
      <c r="J26" s="11">
        <v>34.489999999999995</v>
      </c>
      <c r="K26" s="11">
        <v>69.47999999999999</v>
      </c>
      <c r="L26" s="11">
        <v>0</v>
      </c>
      <c r="M26" s="11">
        <v>87.740000000000009</v>
      </c>
      <c r="N26" s="11">
        <v>0</v>
      </c>
      <c r="O26" s="11">
        <v>0</v>
      </c>
      <c r="P26" s="11">
        <v>8.7899999999999991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13.93</v>
      </c>
      <c r="Y26" s="12">
        <f t="shared" si="0"/>
        <v>423.67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101.58</v>
      </c>
      <c r="D27" s="11">
        <v>0</v>
      </c>
      <c r="E27" s="11">
        <v>0</v>
      </c>
      <c r="F27" s="11">
        <v>0</v>
      </c>
      <c r="G27" s="11">
        <v>28.18</v>
      </c>
      <c r="H27" s="11">
        <v>0</v>
      </c>
      <c r="I27" s="11">
        <v>0</v>
      </c>
      <c r="J27" s="11">
        <v>53.820000000000007</v>
      </c>
      <c r="K27" s="11">
        <v>64.42</v>
      </c>
      <c r="L27" s="11">
        <v>136.27000000000001</v>
      </c>
      <c r="M27" s="11">
        <v>24.23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16.73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425.23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106.83</v>
      </c>
      <c r="D28" s="11">
        <v>0</v>
      </c>
      <c r="E28" s="11">
        <v>0</v>
      </c>
      <c r="F28" s="11">
        <v>0</v>
      </c>
      <c r="G28" s="11">
        <v>27.549999999999997</v>
      </c>
      <c r="H28" s="11">
        <v>0</v>
      </c>
      <c r="I28" s="11">
        <v>64.91</v>
      </c>
      <c r="J28" s="11">
        <v>78.13</v>
      </c>
      <c r="K28" s="11">
        <v>75.490000000000009</v>
      </c>
      <c r="L28" s="11">
        <v>47.34</v>
      </c>
      <c r="M28" s="11">
        <v>101.56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501.81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87.83</v>
      </c>
      <c r="D29" s="11">
        <v>0</v>
      </c>
      <c r="E29" s="11">
        <v>0</v>
      </c>
      <c r="F29" s="11">
        <v>0</v>
      </c>
      <c r="G29" s="11">
        <v>0</v>
      </c>
      <c r="H29" s="11">
        <v>49.069999999999993</v>
      </c>
      <c r="I29" s="11">
        <v>11.27</v>
      </c>
      <c r="J29" s="11">
        <v>24.83</v>
      </c>
      <c r="K29" s="11">
        <v>74.22</v>
      </c>
      <c r="L29" s="11">
        <v>30.43</v>
      </c>
      <c r="M29" s="11">
        <v>0</v>
      </c>
      <c r="N29" s="11">
        <v>6.68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18.07</v>
      </c>
      <c r="Y29" s="12">
        <f t="shared" si="0"/>
        <v>302.39999999999998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6.9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11.98</v>
      </c>
      <c r="J30" s="11">
        <v>5.35</v>
      </c>
      <c r="K30" s="11">
        <v>25.959999999999997</v>
      </c>
      <c r="L30" s="11">
        <v>6.68</v>
      </c>
      <c r="M30" s="11">
        <v>3.15</v>
      </c>
      <c r="N30" s="11">
        <v>0</v>
      </c>
      <c r="O30" s="11">
        <v>16.02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10</v>
      </c>
      <c r="Y30" s="12">
        <f t="shared" si="0"/>
        <v>86.039999999999992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325.07</v>
      </c>
      <c r="D31" s="11">
        <v>0</v>
      </c>
      <c r="E31" s="11">
        <v>82.360000000000014</v>
      </c>
      <c r="F31" s="11">
        <v>0</v>
      </c>
      <c r="G31" s="11">
        <v>14.65</v>
      </c>
      <c r="H31" s="11">
        <v>0</v>
      </c>
      <c r="I31" s="11">
        <v>20.74</v>
      </c>
      <c r="J31" s="11">
        <v>0</v>
      </c>
      <c r="K31" s="11">
        <v>49.82</v>
      </c>
      <c r="L31" s="11">
        <v>19.12</v>
      </c>
      <c r="M31" s="11">
        <v>22.26</v>
      </c>
      <c r="N31" s="11">
        <v>0</v>
      </c>
      <c r="O31" s="11">
        <v>0</v>
      </c>
      <c r="P31" s="11">
        <v>97.53</v>
      </c>
      <c r="Q31" s="11">
        <v>13.14</v>
      </c>
      <c r="R31" s="11">
        <v>0</v>
      </c>
      <c r="S31" s="11">
        <v>0</v>
      </c>
      <c r="T31" s="11">
        <v>83.97999999999999</v>
      </c>
      <c r="U31" s="11">
        <v>0</v>
      </c>
      <c r="V31" s="11">
        <v>16.809999999999999</v>
      </c>
      <c r="W31" s="11">
        <v>0</v>
      </c>
      <c r="X31" s="11">
        <v>12.8</v>
      </c>
      <c r="Y31" s="12">
        <f t="shared" si="0"/>
        <v>758.27999999999986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129.81</v>
      </c>
      <c r="D32" s="11">
        <v>0</v>
      </c>
      <c r="E32" s="11">
        <v>7.56</v>
      </c>
      <c r="F32" s="11">
        <v>24.33</v>
      </c>
      <c r="G32" s="11">
        <v>56.1</v>
      </c>
      <c r="H32" s="11">
        <v>5.05</v>
      </c>
      <c r="I32" s="11">
        <v>0</v>
      </c>
      <c r="J32" s="11">
        <v>9.48</v>
      </c>
      <c r="K32" s="11">
        <v>44.55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76.34</v>
      </c>
      <c r="R32" s="11">
        <v>94.829999999999984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448.05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172.24</v>
      </c>
      <c r="D33" s="11">
        <v>0</v>
      </c>
      <c r="E33" s="11">
        <v>42.1</v>
      </c>
      <c r="F33" s="11">
        <v>19.8</v>
      </c>
      <c r="G33" s="11">
        <v>13.780000000000001</v>
      </c>
      <c r="H33" s="11">
        <v>13.04</v>
      </c>
      <c r="I33" s="11">
        <v>21.51</v>
      </c>
      <c r="J33" s="11">
        <v>7.83</v>
      </c>
      <c r="K33" s="11">
        <v>0</v>
      </c>
      <c r="L33" s="11">
        <v>9.42</v>
      </c>
      <c r="M33" s="11">
        <v>0</v>
      </c>
      <c r="N33" s="11">
        <v>0</v>
      </c>
      <c r="O33" s="11">
        <v>0</v>
      </c>
      <c r="P33" s="11">
        <v>0</v>
      </c>
      <c r="Q33" s="11">
        <v>7.42</v>
      </c>
      <c r="R33" s="11">
        <v>171.67</v>
      </c>
      <c r="S33" s="11">
        <v>0</v>
      </c>
      <c r="T33" s="11">
        <v>0</v>
      </c>
      <c r="U33" s="11">
        <v>0</v>
      </c>
      <c r="V33" s="11">
        <v>15.58</v>
      </c>
      <c r="W33" s="11">
        <v>0</v>
      </c>
      <c r="X33" s="11">
        <v>0</v>
      </c>
      <c r="Y33" s="12">
        <f t="shared" si="0"/>
        <v>494.39000000000004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15.44</v>
      </c>
      <c r="D34" s="11">
        <v>0</v>
      </c>
      <c r="E34" s="11">
        <v>17.82</v>
      </c>
      <c r="F34" s="11">
        <v>0</v>
      </c>
      <c r="G34" s="11">
        <v>0</v>
      </c>
      <c r="H34" s="11">
        <v>0</v>
      </c>
      <c r="I34" s="11">
        <v>0</v>
      </c>
      <c r="J34" s="11">
        <v>4.03</v>
      </c>
      <c r="K34" s="11">
        <v>42.24</v>
      </c>
      <c r="L34" s="11">
        <v>0</v>
      </c>
      <c r="M34" s="11">
        <v>7.63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16.220000000000002</v>
      </c>
      <c r="T34" s="11">
        <v>0</v>
      </c>
      <c r="U34" s="11">
        <v>0</v>
      </c>
      <c r="V34" s="11">
        <v>4.74</v>
      </c>
      <c r="W34" s="11">
        <v>0</v>
      </c>
      <c r="X34" s="11">
        <v>0</v>
      </c>
      <c r="Y34" s="12">
        <f t="shared" si="0"/>
        <v>108.11999999999999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226.60000000000005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16.420000000000002</v>
      </c>
      <c r="K35" s="11">
        <v>52.45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269.66999999999996</v>
      </c>
      <c r="U35" s="11">
        <v>5.1100000000000003</v>
      </c>
      <c r="V35" s="11">
        <v>0</v>
      </c>
      <c r="W35" s="11">
        <v>0</v>
      </c>
      <c r="X35" s="11">
        <v>0</v>
      </c>
      <c r="Y35" s="12">
        <f t="shared" si="0"/>
        <v>570.25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42.36</v>
      </c>
      <c r="D36" s="11">
        <v>0</v>
      </c>
      <c r="E36" s="11">
        <v>31.939999999999998</v>
      </c>
      <c r="F36" s="11">
        <v>0</v>
      </c>
      <c r="G36" s="11">
        <v>13.27</v>
      </c>
      <c r="H36" s="11">
        <v>0</v>
      </c>
      <c r="I36" s="11">
        <v>11.22</v>
      </c>
      <c r="J36" s="11">
        <v>0</v>
      </c>
      <c r="K36" s="11">
        <v>70.55</v>
      </c>
      <c r="L36" s="11">
        <v>0</v>
      </c>
      <c r="M36" s="11">
        <v>0</v>
      </c>
      <c r="N36" s="11">
        <v>0</v>
      </c>
      <c r="O36" s="11">
        <v>0</v>
      </c>
      <c r="P36" s="11">
        <v>12.59</v>
      </c>
      <c r="Q36" s="11">
        <v>0</v>
      </c>
      <c r="R36" s="11">
        <v>0</v>
      </c>
      <c r="S36" s="11">
        <v>0</v>
      </c>
      <c r="T36" s="11">
        <v>39.269999999999996</v>
      </c>
      <c r="U36" s="11">
        <v>57.75</v>
      </c>
      <c r="V36" s="11">
        <v>0</v>
      </c>
      <c r="W36" s="11">
        <v>0</v>
      </c>
      <c r="X36" s="11">
        <v>0</v>
      </c>
      <c r="Y36" s="12">
        <f t="shared" si="0"/>
        <v>278.95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94.76</v>
      </c>
      <c r="D37" s="11">
        <v>6.47</v>
      </c>
      <c r="E37" s="11">
        <v>18.88</v>
      </c>
      <c r="F37" s="11">
        <v>0</v>
      </c>
      <c r="G37" s="11">
        <v>20.05</v>
      </c>
      <c r="H37" s="11">
        <v>0</v>
      </c>
      <c r="I37" s="11">
        <v>28.42</v>
      </c>
      <c r="J37" s="11">
        <v>32.869999999999997</v>
      </c>
      <c r="K37" s="11">
        <v>53.820000000000007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23.78</v>
      </c>
      <c r="S37" s="11">
        <v>0</v>
      </c>
      <c r="T37" s="11">
        <v>0</v>
      </c>
      <c r="U37" s="11">
        <v>0</v>
      </c>
      <c r="V37" s="11">
        <v>76.09</v>
      </c>
      <c r="W37" s="11">
        <v>0</v>
      </c>
      <c r="X37" s="11">
        <v>0</v>
      </c>
      <c r="Y37" s="12">
        <f t="shared" si="0"/>
        <v>355.14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82.679999999999993</v>
      </c>
      <c r="D38" s="11">
        <v>0</v>
      </c>
      <c r="E38" s="11">
        <v>8.89</v>
      </c>
      <c r="F38" s="11">
        <v>0</v>
      </c>
      <c r="G38" s="11">
        <v>16.96</v>
      </c>
      <c r="H38" s="11">
        <v>0</v>
      </c>
      <c r="I38" s="11">
        <v>4.3</v>
      </c>
      <c r="J38" s="11">
        <v>23.619999999999997</v>
      </c>
      <c r="K38" s="11">
        <v>6.55</v>
      </c>
      <c r="L38" s="11">
        <v>5.85</v>
      </c>
      <c r="M38" s="11">
        <v>0</v>
      </c>
      <c r="N38" s="11">
        <v>0</v>
      </c>
      <c r="O38" s="11">
        <v>0</v>
      </c>
      <c r="P38" s="11">
        <v>0</v>
      </c>
      <c r="Q38" s="11">
        <v>5.27</v>
      </c>
      <c r="R38" s="11">
        <v>18.770000000000003</v>
      </c>
      <c r="S38" s="11">
        <v>0</v>
      </c>
      <c r="T38" s="11">
        <v>0</v>
      </c>
      <c r="U38" s="11">
        <v>0</v>
      </c>
      <c r="V38" s="11">
        <v>0</v>
      </c>
      <c r="W38" s="11">
        <v>8.4600000000000009</v>
      </c>
      <c r="X38" s="11">
        <v>0</v>
      </c>
      <c r="Y38" s="12">
        <f t="shared" si="0"/>
        <v>181.35000000000002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2477.12</v>
      </c>
      <c r="D40" s="15">
        <f t="shared" si="1"/>
        <v>6.47</v>
      </c>
      <c r="E40" s="15">
        <f t="shared" si="1"/>
        <v>674.81999999999994</v>
      </c>
      <c r="F40" s="15">
        <f t="shared" si="1"/>
        <v>83.899999999999991</v>
      </c>
      <c r="G40" s="15">
        <f t="shared" si="1"/>
        <v>502.87</v>
      </c>
      <c r="H40" s="15">
        <f t="shared" si="1"/>
        <v>157.44999999999999</v>
      </c>
      <c r="I40" s="15">
        <f t="shared" si="1"/>
        <v>414.35</v>
      </c>
      <c r="J40" s="15">
        <f t="shared" si="1"/>
        <v>408.21999999999997</v>
      </c>
      <c r="K40" s="15">
        <f t="shared" si="1"/>
        <v>977.21</v>
      </c>
      <c r="L40" s="15">
        <f t="shared" si="1"/>
        <v>269.03000000000003</v>
      </c>
      <c r="M40" s="15">
        <f t="shared" si="1"/>
        <v>288.83</v>
      </c>
      <c r="N40" s="15">
        <f t="shared" si="1"/>
        <v>6.68</v>
      </c>
      <c r="O40" s="15">
        <f t="shared" si="1"/>
        <v>16.02</v>
      </c>
      <c r="P40" s="15">
        <f t="shared" si="1"/>
        <v>118.91</v>
      </c>
      <c r="Q40" s="15">
        <f t="shared" si="1"/>
        <v>108.97</v>
      </c>
      <c r="R40" s="15">
        <f t="shared" si="1"/>
        <v>328.78999999999996</v>
      </c>
      <c r="S40" s="15">
        <f t="shared" si="1"/>
        <v>16.220000000000002</v>
      </c>
      <c r="T40" s="15">
        <f t="shared" si="1"/>
        <v>409.64999999999992</v>
      </c>
      <c r="U40" s="15">
        <f t="shared" si="1"/>
        <v>62.86</v>
      </c>
      <c r="V40" s="15">
        <f t="shared" si="1"/>
        <v>132.02000000000001</v>
      </c>
      <c r="W40" s="15">
        <f t="shared" si="1"/>
        <v>8.4600000000000009</v>
      </c>
      <c r="X40" s="15">
        <f t="shared" si="1"/>
        <v>100.39</v>
      </c>
      <c r="Y40" s="16">
        <f t="shared" si="1"/>
        <v>7569.2400000000007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142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175</v>
      </c>
      <c r="D18" s="11">
        <v>0</v>
      </c>
      <c r="E18" s="11">
        <v>0</v>
      </c>
      <c r="F18" s="11">
        <v>0</v>
      </c>
      <c r="G18" s="11">
        <v>15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190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47</v>
      </c>
      <c r="D19" s="11">
        <v>0</v>
      </c>
      <c r="E19" s="11">
        <v>10</v>
      </c>
      <c r="F19" s="11">
        <v>0</v>
      </c>
      <c r="G19" s="11">
        <v>9</v>
      </c>
      <c r="H19" s="11">
        <v>0</v>
      </c>
      <c r="I19" s="11">
        <v>0</v>
      </c>
      <c r="J19" s="11">
        <v>0</v>
      </c>
      <c r="K19" s="11">
        <v>21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15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101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115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12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15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142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85</v>
      </c>
      <c r="D21" s="11">
        <v>0</v>
      </c>
      <c r="E21" s="11">
        <v>0</v>
      </c>
      <c r="F21" s="11">
        <v>13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98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101</v>
      </c>
      <c r="D22" s="11">
        <v>0</v>
      </c>
      <c r="E22" s="11">
        <v>0</v>
      </c>
      <c r="F22" s="11">
        <v>7</v>
      </c>
      <c r="G22" s="11">
        <v>0</v>
      </c>
      <c r="H22" s="11">
        <v>0</v>
      </c>
      <c r="I22" s="11">
        <v>0</v>
      </c>
      <c r="J22" s="11">
        <v>0</v>
      </c>
      <c r="K22" s="11">
        <v>12</v>
      </c>
      <c r="L22" s="11">
        <v>11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131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26</v>
      </c>
      <c r="D23" s="11">
        <v>0</v>
      </c>
      <c r="E23" s="11">
        <v>0</v>
      </c>
      <c r="F23" s="11">
        <v>29</v>
      </c>
      <c r="G23" s="11">
        <v>0</v>
      </c>
      <c r="H23" s="11">
        <v>43</v>
      </c>
      <c r="I23" s="11">
        <v>14</v>
      </c>
      <c r="J23" s="11">
        <v>16</v>
      </c>
      <c r="K23" s="11">
        <v>0</v>
      </c>
      <c r="L23" s="11">
        <v>11</v>
      </c>
      <c r="M23" s="11">
        <v>18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12</v>
      </c>
      <c r="Y23" s="12">
        <v>169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27</v>
      </c>
      <c r="D24" s="11">
        <v>0</v>
      </c>
      <c r="E24" s="11">
        <v>0</v>
      </c>
      <c r="F24" s="11">
        <v>0</v>
      </c>
      <c r="G24" s="11">
        <v>11</v>
      </c>
      <c r="H24" s="11">
        <v>0</v>
      </c>
      <c r="I24" s="11">
        <v>26</v>
      </c>
      <c r="J24" s="11">
        <v>0</v>
      </c>
      <c r="K24" s="11">
        <v>20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84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41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20</v>
      </c>
      <c r="J25" s="11">
        <v>22</v>
      </c>
      <c r="K25" s="11">
        <v>62</v>
      </c>
      <c r="L25" s="11">
        <v>0</v>
      </c>
      <c r="M25" s="11">
        <v>8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154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37</v>
      </c>
      <c r="D26" s="11">
        <v>0</v>
      </c>
      <c r="E26" s="11">
        <v>0</v>
      </c>
      <c r="F26" s="11">
        <v>9</v>
      </c>
      <c r="G26" s="11">
        <v>0</v>
      </c>
      <c r="H26" s="11">
        <v>10</v>
      </c>
      <c r="I26" s="11">
        <v>0</v>
      </c>
      <c r="J26" s="11">
        <v>44</v>
      </c>
      <c r="K26" s="11">
        <v>30</v>
      </c>
      <c r="L26" s="11">
        <v>0</v>
      </c>
      <c r="M26" s="11">
        <v>35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164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22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14</v>
      </c>
      <c r="K27" s="11">
        <v>44</v>
      </c>
      <c r="L27" s="11">
        <v>26</v>
      </c>
      <c r="M27" s="11">
        <v>24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131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100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60</v>
      </c>
      <c r="K28" s="11">
        <v>48</v>
      </c>
      <c r="L28" s="11">
        <v>19</v>
      </c>
      <c r="M28" s="11">
        <v>48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14</v>
      </c>
      <c r="Y28" s="12">
        <v>288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53</v>
      </c>
      <c r="D29" s="11">
        <v>0</v>
      </c>
      <c r="E29" s="11">
        <v>0</v>
      </c>
      <c r="F29" s="11">
        <v>0</v>
      </c>
      <c r="G29" s="11">
        <v>0</v>
      </c>
      <c r="H29" s="11">
        <v>18</v>
      </c>
      <c r="I29" s="11">
        <v>8</v>
      </c>
      <c r="J29" s="11">
        <v>0</v>
      </c>
      <c r="K29" s="11">
        <v>42</v>
      </c>
      <c r="L29" s="11">
        <v>0</v>
      </c>
      <c r="M29" s="11">
        <v>11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132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5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16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45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42</v>
      </c>
      <c r="L31" s="11">
        <v>0</v>
      </c>
      <c r="M31" s="11">
        <v>15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102</v>
      </c>
      <c r="DM31" s="35"/>
    </row>
    <row r="32" spans="1:117" ht="16.5" thickTop="1" thickBot="1" x14ac:dyDescent="0.3">
      <c r="A32" s="9" t="s">
        <v>71</v>
      </c>
      <c r="B32" s="10">
        <v>15</v>
      </c>
      <c r="C32" s="11">
        <v>120</v>
      </c>
      <c r="D32" s="11">
        <v>0</v>
      </c>
      <c r="E32" s="11">
        <v>0</v>
      </c>
      <c r="F32" s="11">
        <v>0</v>
      </c>
      <c r="G32" s="11">
        <v>8</v>
      </c>
      <c r="H32" s="11">
        <v>0</v>
      </c>
      <c r="I32" s="11">
        <v>0</v>
      </c>
      <c r="J32" s="11">
        <v>0</v>
      </c>
      <c r="K32" s="11">
        <v>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30</v>
      </c>
      <c r="R32" s="11">
        <v>53</v>
      </c>
      <c r="S32" s="11">
        <v>0</v>
      </c>
      <c r="T32" s="11">
        <v>0</v>
      </c>
      <c r="U32" s="11">
        <v>0</v>
      </c>
      <c r="V32" s="11">
        <v>8</v>
      </c>
      <c r="W32" s="11">
        <v>0</v>
      </c>
      <c r="X32" s="11">
        <v>0</v>
      </c>
      <c r="Y32" s="12">
        <v>227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67</v>
      </c>
      <c r="D33" s="11">
        <v>0</v>
      </c>
      <c r="E33" s="11">
        <v>0</v>
      </c>
      <c r="F33" s="11">
        <v>8</v>
      </c>
      <c r="G33" s="11">
        <v>0</v>
      </c>
      <c r="H33" s="11">
        <v>0</v>
      </c>
      <c r="I33" s="11">
        <v>15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42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131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17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9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26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38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13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119</v>
      </c>
      <c r="U35" s="11">
        <v>0</v>
      </c>
      <c r="V35" s="11">
        <v>0</v>
      </c>
      <c r="W35" s="11">
        <v>0</v>
      </c>
      <c r="X35" s="11">
        <v>0</v>
      </c>
      <c r="Y35" s="12">
        <v>170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34</v>
      </c>
      <c r="V36" s="11">
        <v>14</v>
      </c>
      <c r="W36" s="11">
        <v>0</v>
      </c>
      <c r="X36" s="11">
        <v>17</v>
      </c>
      <c r="Y36" s="12">
        <v>85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41</v>
      </c>
      <c r="D37" s="11">
        <v>0</v>
      </c>
      <c r="E37" s="11">
        <v>9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14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14</v>
      </c>
      <c r="S37" s="11">
        <v>0</v>
      </c>
      <c r="T37" s="11">
        <v>0</v>
      </c>
      <c r="U37" s="11">
        <v>0</v>
      </c>
      <c r="V37" s="11">
        <v>21</v>
      </c>
      <c r="W37" s="11">
        <v>0</v>
      </c>
      <c r="X37" s="11">
        <v>0</v>
      </c>
      <c r="Y37" s="12">
        <v>99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22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12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4</v>
      </c>
      <c r="X38" s="11">
        <v>0</v>
      </c>
      <c r="Y38" s="12">
        <v>38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1209</v>
      </c>
      <c r="D40" s="15">
        <v>0</v>
      </c>
      <c r="E40" s="15">
        <v>19</v>
      </c>
      <c r="F40" s="15">
        <v>66</v>
      </c>
      <c r="G40" s="15">
        <v>42</v>
      </c>
      <c r="H40" s="15">
        <v>71</v>
      </c>
      <c r="I40" s="15">
        <v>82</v>
      </c>
      <c r="J40" s="15">
        <v>155</v>
      </c>
      <c r="K40" s="15">
        <v>384</v>
      </c>
      <c r="L40" s="15">
        <v>68</v>
      </c>
      <c r="M40" s="15">
        <v>159</v>
      </c>
      <c r="N40" s="15">
        <v>0</v>
      </c>
      <c r="O40" s="15">
        <v>0</v>
      </c>
      <c r="P40" s="15">
        <v>0</v>
      </c>
      <c r="Q40" s="15">
        <v>42</v>
      </c>
      <c r="R40" s="15">
        <v>138</v>
      </c>
      <c r="S40" s="15">
        <v>0</v>
      </c>
      <c r="T40" s="15">
        <v>119</v>
      </c>
      <c r="U40" s="15">
        <v>34</v>
      </c>
      <c r="V40" s="15">
        <v>43</v>
      </c>
      <c r="W40" s="15">
        <v>4</v>
      </c>
      <c r="X40" s="15">
        <v>42</v>
      </c>
      <c r="Y40" s="16">
        <v>2678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143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268.11999999999995</v>
      </c>
      <c r="D18" s="11">
        <v>0</v>
      </c>
      <c r="E18" s="11">
        <v>12.62</v>
      </c>
      <c r="F18" s="11">
        <v>0</v>
      </c>
      <c r="G18" s="11">
        <v>45.07</v>
      </c>
      <c r="H18" s="11">
        <v>0</v>
      </c>
      <c r="I18" s="11">
        <v>11.75</v>
      </c>
      <c r="J18" s="11">
        <v>17.45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355.00999999999993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93.68</v>
      </c>
      <c r="D19" s="11">
        <v>0</v>
      </c>
      <c r="E19" s="11">
        <v>9.56</v>
      </c>
      <c r="F19" s="11">
        <v>0</v>
      </c>
      <c r="G19" s="11">
        <v>10.44</v>
      </c>
      <c r="H19" s="11">
        <v>0</v>
      </c>
      <c r="I19" s="11">
        <v>0</v>
      </c>
      <c r="J19" s="11">
        <v>6.78</v>
      </c>
      <c r="K19" s="11">
        <v>12.8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14.7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8.07</v>
      </c>
      <c r="Y19" s="12">
        <f t="shared" si="0"/>
        <v>156.03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171.47999999999996</v>
      </c>
      <c r="D20" s="11">
        <v>0</v>
      </c>
      <c r="E20" s="11">
        <v>0</v>
      </c>
      <c r="F20" s="11">
        <v>0</v>
      </c>
      <c r="G20" s="11">
        <v>0</v>
      </c>
      <c r="H20" s="11">
        <v>5.72</v>
      </c>
      <c r="I20" s="11">
        <v>0</v>
      </c>
      <c r="J20" s="11">
        <v>0</v>
      </c>
      <c r="K20" s="11">
        <v>50.04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21.009999999999998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248.24999999999994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250.60999999999996</v>
      </c>
      <c r="D21" s="11">
        <v>0</v>
      </c>
      <c r="E21" s="11">
        <v>6.8</v>
      </c>
      <c r="F21" s="11">
        <v>0</v>
      </c>
      <c r="G21" s="11">
        <v>0</v>
      </c>
      <c r="H21" s="11">
        <v>0</v>
      </c>
      <c r="I21" s="11">
        <v>0</v>
      </c>
      <c r="J21" s="11">
        <v>6.49</v>
      </c>
      <c r="K21" s="11">
        <v>44.550000000000004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6.8</v>
      </c>
      <c r="R21" s="11">
        <v>0</v>
      </c>
      <c r="S21" s="11">
        <v>0</v>
      </c>
      <c r="T21" s="11">
        <v>0</v>
      </c>
      <c r="U21" s="11">
        <v>0</v>
      </c>
      <c r="V21" s="11">
        <v>11.46</v>
      </c>
      <c r="W21" s="11">
        <v>0</v>
      </c>
      <c r="X21" s="11">
        <v>13.6</v>
      </c>
      <c r="Y21" s="12">
        <f t="shared" si="0"/>
        <v>340.31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149.32</v>
      </c>
      <c r="D22" s="11">
        <v>0</v>
      </c>
      <c r="E22" s="11">
        <v>0</v>
      </c>
      <c r="F22" s="11">
        <v>0</v>
      </c>
      <c r="G22" s="11">
        <v>6.65</v>
      </c>
      <c r="H22" s="11">
        <v>0</v>
      </c>
      <c r="I22" s="11">
        <v>0</v>
      </c>
      <c r="J22" s="11">
        <v>0</v>
      </c>
      <c r="K22" s="11">
        <v>22.4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16.670000000000002</v>
      </c>
      <c r="Y22" s="12">
        <f t="shared" si="0"/>
        <v>195.04000000000002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163.61999999999998</v>
      </c>
      <c r="D23" s="11">
        <v>0</v>
      </c>
      <c r="E23" s="11">
        <v>12.8</v>
      </c>
      <c r="F23" s="11">
        <v>0</v>
      </c>
      <c r="G23" s="11">
        <v>7.4</v>
      </c>
      <c r="H23" s="11">
        <v>11.57</v>
      </c>
      <c r="I23" s="11">
        <v>27.52</v>
      </c>
      <c r="J23" s="11">
        <v>38.22</v>
      </c>
      <c r="K23" s="11">
        <v>35.1</v>
      </c>
      <c r="L23" s="11">
        <v>0</v>
      </c>
      <c r="M23" s="11">
        <v>8.8800000000000008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11.68</v>
      </c>
      <c r="Y23" s="12">
        <f t="shared" si="0"/>
        <v>316.79000000000002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81.509999999999991</v>
      </c>
      <c r="D24" s="11">
        <v>0</v>
      </c>
      <c r="E24" s="11">
        <v>0</v>
      </c>
      <c r="F24" s="11">
        <v>0</v>
      </c>
      <c r="G24" s="11">
        <v>29.520000000000003</v>
      </c>
      <c r="H24" s="11">
        <v>0</v>
      </c>
      <c r="I24" s="11">
        <v>33.07</v>
      </c>
      <c r="J24" s="11">
        <v>0</v>
      </c>
      <c r="K24" s="11">
        <v>105.83999999999999</v>
      </c>
      <c r="L24" s="11">
        <v>0</v>
      </c>
      <c r="M24" s="11">
        <v>8.23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258.17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172.85999999999999</v>
      </c>
      <c r="D25" s="11">
        <v>0</v>
      </c>
      <c r="E25" s="11">
        <v>15.94</v>
      </c>
      <c r="F25" s="11">
        <v>0</v>
      </c>
      <c r="G25" s="11">
        <v>0</v>
      </c>
      <c r="H25" s="11">
        <v>5.39</v>
      </c>
      <c r="I25" s="11">
        <v>25.22</v>
      </c>
      <c r="J25" s="11">
        <v>0</v>
      </c>
      <c r="K25" s="11">
        <v>142</v>
      </c>
      <c r="L25" s="11">
        <v>0</v>
      </c>
      <c r="M25" s="11">
        <v>16.920000000000002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7.25</v>
      </c>
      <c r="Y25" s="12">
        <f t="shared" si="0"/>
        <v>392.91999999999996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180.39999999999998</v>
      </c>
      <c r="D26" s="11">
        <v>0</v>
      </c>
      <c r="E26" s="11">
        <v>11.57</v>
      </c>
      <c r="F26" s="11">
        <v>34.120000000000005</v>
      </c>
      <c r="G26" s="11">
        <v>0</v>
      </c>
      <c r="H26" s="11">
        <v>11.57</v>
      </c>
      <c r="I26" s="11">
        <v>0</v>
      </c>
      <c r="J26" s="11">
        <v>26.24</v>
      </c>
      <c r="K26" s="11">
        <v>99.82</v>
      </c>
      <c r="L26" s="11">
        <v>0</v>
      </c>
      <c r="M26" s="11">
        <v>29.8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13.93</v>
      </c>
      <c r="Y26" s="12">
        <f t="shared" si="0"/>
        <v>407.45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115.87</v>
      </c>
      <c r="D27" s="11">
        <v>0</v>
      </c>
      <c r="E27" s="11">
        <v>0</v>
      </c>
      <c r="F27" s="11">
        <v>0</v>
      </c>
      <c r="G27" s="11">
        <v>11.27</v>
      </c>
      <c r="H27" s="11">
        <v>0</v>
      </c>
      <c r="I27" s="11">
        <v>0</v>
      </c>
      <c r="J27" s="11">
        <v>27.83</v>
      </c>
      <c r="K27" s="11">
        <v>86.54</v>
      </c>
      <c r="L27" s="11">
        <v>13.77</v>
      </c>
      <c r="M27" s="11">
        <v>61.41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316.69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206.64999999999995</v>
      </c>
      <c r="D28" s="11">
        <v>0</v>
      </c>
      <c r="E28" s="11">
        <v>0</v>
      </c>
      <c r="F28" s="11">
        <v>0</v>
      </c>
      <c r="G28" s="11">
        <v>14.2</v>
      </c>
      <c r="H28" s="11">
        <v>0</v>
      </c>
      <c r="I28" s="11">
        <v>0</v>
      </c>
      <c r="J28" s="11">
        <v>93.499999999999986</v>
      </c>
      <c r="K28" s="11">
        <v>123.47000000000003</v>
      </c>
      <c r="L28" s="11">
        <v>48.559999999999995</v>
      </c>
      <c r="M28" s="11">
        <v>10.4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13.64</v>
      </c>
      <c r="Y28" s="12">
        <f t="shared" si="0"/>
        <v>510.4199999999999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97.830000000000013</v>
      </c>
      <c r="D29" s="11">
        <v>0</v>
      </c>
      <c r="E29" s="11">
        <v>0</v>
      </c>
      <c r="F29" s="11">
        <v>0</v>
      </c>
      <c r="G29" s="11">
        <v>6.53</v>
      </c>
      <c r="H29" s="11">
        <v>0</v>
      </c>
      <c r="I29" s="11">
        <v>0</v>
      </c>
      <c r="J29" s="11">
        <v>24.83</v>
      </c>
      <c r="K29" s="11">
        <v>116.57000000000001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18.07</v>
      </c>
      <c r="Y29" s="12">
        <f t="shared" si="0"/>
        <v>263.83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21.07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3.6</v>
      </c>
      <c r="J30" s="11">
        <v>5.35</v>
      </c>
      <c r="K30" s="11">
        <v>31.479999999999997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5.2200000000000006</v>
      </c>
      <c r="Y30" s="12">
        <f t="shared" si="0"/>
        <v>66.72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296.55</v>
      </c>
      <c r="D31" s="11">
        <v>0</v>
      </c>
      <c r="E31" s="11">
        <v>11.42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113.35000000000001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29.020000000000003</v>
      </c>
      <c r="U31" s="11">
        <v>0</v>
      </c>
      <c r="V31" s="11">
        <v>16.809999999999999</v>
      </c>
      <c r="W31" s="11">
        <v>0</v>
      </c>
      <c r="X31" s="11">
        <v>0</v>
      </c>
      <c r="Y31" s="12">
        <f t="shared" si="0"/>
        <v>467.15000000000003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230.84000000000003</v>
      </c>
      <c r="D32" s="11">
        <v>0</v>
      </c>
      <c r="E32" s="11">
        <v>7.56</v>
      </c>
      <c r="F32" s="11">
        <v>0</v>
      </c>
      <c r="G32" s="11">
        <v>49.12</v>
      </c>
      <c r="H32" s="11">
        <v>0</v>
      </c>
      <c r="I32" s="11">
        <v>0</v>
      </c>
      <c r="J32" s="11">
        <v>9.48</v>
      </c>
      <c r="K32" s="11">
        <v>43.8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51.55</v>
      </c>
      <c r="S32" s="11">
        <v>0</v>
      </c>
      <c r="T32" s="11">
        <v>0</v>
      </c>
      <c r="U32" s="11">
        <v>0</v>
      </c>
      <c r="V32" s="11">
        <v>7.56</v>
      </c>
      <c r="W32" s="11">
        <v>0</v>
      </c>
      <c r="X32" s="11">
        <v>0</v>
      </c>
      <c r="Y32" s="12">
        <f t="shared" si="0"/>
        <v>399.91000000000008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268.04999999999995</v>
      </c>
      <c r="D33" s="11">
        <v>0</v>
      </c>
      <c r="E33" s="11">
        <v>43.07</v>
      </c>
      <c r="F33" s="11">
        <v>0</v>
      </c>
      <c r="G33" s="11">
        <v>0</v>
      </c>
      <c r="H33" s="11">
        <v>13.04</v>
      </c>
      <c r="I33" s="11">
        <v>14.7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20.94</v>
      </c>
      <c r="S33" s="11">
        <v>0</v>
      </c>
      <c r="T33" s="11">
        <v>0</v>
      </c>
      <c r="U33" s="11">
        <v>0</v>
      </c>
      <c r="V33" s="11">
        <v>15.58</v>
      </c>
      <c r="W33" s="11">
        <v>0</v>
      </c>
      <c r="X33" s="11">
        <v>0</v>
      </c>
      <c r="Y33" s="12">
        <f t="shared" si="0"/>
        <v>375.37999999999994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29.08</v>
      </c>
      <c r="D34" s="11">
        <v>0</v>
      </c>
      <c r="E34" s="11">
        <v>13.26</v>
      </c>
      <c r="F34" s="11">
        <v>0</v>
      </c>
      <c r="G34" s="11">
        <v>5.43</v>
      </c>
      <c r="H34" s="11">
        <v>0</v>
      </c>
      <c r="I34" s="11">
        <v>0</v>
      </c>
      <c r="J34" s="11">
        <v>4.03</v>
      </c>
      <c r="K34" s="11">
        <v>57.190000000000005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4.74</v>
      </c>
      <c r="W34" s="11">
        <v>0</v>
      </c>
      <c r="X34" s="11">
        <v>0</v>
      </c>
      <c r="Y34" s="12">
        <f t="shared" si="0"/>
        <v>113.73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178.46000000000004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16.420000000000002</v>
      </c>
      <c r="K35" s="11">
        <v>65.400000000000006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58.740000000000009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319.0200000000001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33.150000000000006</v>
      </c>
      <c r="D36" s="11">
        <v>0</v>
      </c>
      <c r="E36" s="11">
        <v>0</v>
      </c>
      <c r="F36" s="11">
        <v>0</v>
      </c>
      <c r="G36" s="11">
        <v>13.27</v>
      </c>
      <c r="H36" s="11">
        <v>0</v>
      </c>
      <c r="I36" s="11">
        <v>0</v>
      </c>
      <c r="J36" s="11">
        <v>0</v>
      </c>
      <c r="K36" s="11">
        <v>70.55</v>
      </c>
      <c r="L36" s="11">
        <v>0</v>
      </c>
      <c r="M36" s="11">
        <v>0</v>
      </c>
      <c r="N36" s="11">
        <v>0</v>
      </c>
      <c r="O36" s="11">
        <v>0</v>
      </c>
      <c r="P36" s="11">
        <v>12.59</v>
      </c>
      <c r="Q36" s="11">
        <v>0</v>
      </c>
      <c r="R36" s="11">
        <v>0</v>
      </c>
      <c r="S36" s="11">
        <v>0</v>
      </c>
      <c r="T36" s="11">
        <v>8.43</v>
      </c>
      <c r="U36" s="11">
        <v>0</v>
      </c>
      <c r="V36" s="11">
        <v>13.95</v>
      </c>
      <c r="W36" s="11">
        <v>0</v>
      </c>
      <c r="X36" s="11">
        <v>42.32</v>
      </c>
      <c r="Y36" s="12">
        <f t="shared" si="0"/>
        <v>194.26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129.55000000000001</v>
      </c>
      <c r="D37" s="11">
        <v>0</v>
      </c>
      <c r="E37" s="11">
        <v>33.58</v>
      </c>
      <c r="F37" s="11">
        <v>0</v>
      </c>
      <c r="G37" s="11">
        <v>0</v>
      </c>
      <c r="H37" s="11">
        <v>0</v>
      </c>
      <c r="I37" s="11">
        <v>14.95</v>
      </c>
      <c r="J37" s="11">
        <v>21.93</v>
      </c>
      <c r="K37" s="11">
        <v>40.81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240.82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60.500000000000007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23.619999999999997</v>
      </c>
      <c r="K38" s="11">
        <v>0</v>
      </c>
      <c r="L38" s="11">
        <v>5.85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89.97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3199.1999999999994</v>
      </c>
      <c r="D40" s="15">
        <f t="shared" si="1"/>
        <v>0</v>
      </c>
      <c r="E40" s="15">
        <f t="shared" si="1"/>
        <v>178.18</v>
      </c>
      <c r="F40" s="15">
        <f t="shared" si="1"/>
        <v>34.120000000000005</v>
      </c>
      <c r="G40" s="15">
        <f t="shared" si="1"/>
        <v>198.90000000000003</v>
      </c>
      <c r="H40" s="15">
        <f t="shared" si="1"/>
        <v>47.29</v>
      </c>
      <c r="I40" s="15">
        <f t="shared" si="1"/>
        <v>130.81</v>
      </c>
      <c r="J40" s="15">
        <f t="shared" si="1"/>
        <v>322.16999999999996</v>
      </c>
      <c r="K40" s="15">
        <f t="shared" si="1"/>
        <v>1261.71</v>
      </c>
      <c r="L40" s="15">
        <f t="shared" si="1"/>
        <v>68.179999999999993</v>
      </c>
      <c r="M40" s="15">
        <f t="shared" si="1"/>
        <v>135.63999999999999</v>
      </c>
      <c r="N40" s="15">
        <f t="shared" si="1"/>
        <v>0</v>
      </c>
      <c r="O40" s="15">
        <f t="shared" si="1"/>
        <v>0</v>
      </c>
      <c r="P40" s="15">
        <f t="shared" si="1"/>
        <v>12.59</v>
      </c>
      <c r="Q40" s="15">
        <f t="shared" si="1"/>
        <v>6.8</v>
      </c>
      <c r="R40" s="15">
        <f t="shared" si="1"/>
        <v>108.19999999999999</v>
      </c>
      <c r="S40" s="15">
        <f t="shared" si="1"/>
        <v>0</v>
      </c>
      <c r="T40" s="15">
        <f t="shared" si="1"/>
        <v>96.190000000000026</v>
      </c>
      <c r="U40" s="15">
        <f t="shared" si="1"/>
        <v>0</v>
      </c>
      <c r="V40" s="15">
        <f t="shared" si="1"/>
        <v>77.44</v>
      </c>
      <c r="W40" s="15">
        <f t="shared" si="1"/>
        <v>0</v>
      </c>
      <c r="X40" s="15">
        <f t="shared" si="1"/>
        <v>150.44999999999999</v>
      </c>
      <c r="Y40" s="16">
        <f t="shared" si="1"/>
        <v>6027.87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144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97.69</v>
      </c>
      <c r="D18" s="11">
        <v>0</v>
      </c>
      <c r="E18" s="11">
        <v>12.62</v>
      </c>
      <c r="F18" s="11">
        <v>0</v>
      </c>
      <c r="G18" s="11">
        <v>22.83</v>
      </c>
      <c r="H18" s="11">
        <v>0</v>
      </c>
      <c r="I18" s="11">
        <v>11.75</v>
      </c>
      <c r="J18" s="11">
        <v>17.45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162.33999999999997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51.839999999999996</v>
      </c>
      <c r="D19" s="11">
        <v>0</v>
      </c>
      <c r="E19" s="11">
        <v>9.56</v>
      </c>
      <c r="F19" s="11">
        <v>0</v>
      </c>
      <c r="G19" s="11">
        <v>0</v>
      </c>
      <c r="H19" s="11">
        <v>0</v>
      </c>
      <c r="I19" s="11">
        <v>0</v>
      </c>
      <c r="J19" s="11">
        <v>6.78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8.07</v>
      </c>
      <c r="Y19" s="12">
        <f t="shared" si="0"/>
        <v>76.25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30.32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37.96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6.31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74.59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141.91999999999996</v>
      </c>
      <c r="D21" s="11">
        <v>0</v>
      </c>
      <c r="E21" s="11">
        <v>6.8</v>
      </c>
      <c r="F21" s="11">
        <v>0</v>
      </c>
      <c r="G21" s="11">
        <v>0</v>
      </c>
      <c r="H21" s="11">
        <v>0</v>
      </c>
      <c r="I21" s="11">
        <v>0</v>
      </c>
      <c r="J21" s="11">
        <v>6.49</v>
      </c>
      <c r="K21" s="11">
        <v>44.550000000000004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6.8</v>
      </c>
      <c r="R21" s="11">
        <v>0</v>
      </c>
      <c r="S21" s="11">
        <v>0</v>
      </c>
      <c r="T21" s="11">
        <v>0</v>
      </c>
      <c r="U21" s="11">
        <v>0</v>
      </c>
      <c r="V21" s="11">
        <v>11.46</v>
      </c>
      <c r="W21" s="11">
        <v>0</v>
      </c>
      <c r="X21" s="11">
        <v>13.6</v>
      </c>
      <c r="Y21" s="12">
        <f t="shared" si="0"/>
        <v>231.62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46.96</v>
      </c>
      <c r="D22" s="11">
        <v>0</v>
      </c>
      <c r="E22" s="11">
        <v>0</v>
      </c>
      <c r="F22" s="11">
        <v>0</v>
      </c>
      <c r="G22" s="11">
        <v>6.65</v>
      </c>
      <c r="H22" s="11">
        <v>0</v>
      </c>
      <c r="I22" s="11">
        <v>0</v>
      </c>
      <c r="J22" s="11">
        <v>0</v>
      </c>
      <c r="K22" s="11">
        <v>10.25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16.670000000000002</v>
      </c>
      <c r="Y22" s="12">
        <f t="shared" si="0"/>
        <v>80.53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104.19</v>
      </c>
      <c r="D23" s="11">
        <v>0</v>
      </c>
      <c r="E23" s="11">
        <v>12.8</v>
      </c>
      <c r="F23" s="11">
        <v>0</v>
      </c>
      <c r="G23" s="11">
        <v>7.4</v>
      </c>
      <c r="H23" s="11">
        <v>0</v>
      </c>
      <c r="I23" s="11">
        <v>13.76</v>
      </c>
      <c r="J23" s="11">
        <v>22.39</v>
      </c>
      <c r="K23" s="11">
        <v>35.1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195.64000000000001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48.56</v>
      </c>
      <c r="D24" s="11">
        <v>0</v>
      </c>
      <c r="E24" s="11">
        <v>0</v>
      </c>
      <c r="F24" s="11">
        <v>0</v>
      </c>
      <c r="G24" s="11">
        <v>29.520000000000003</v>
      </c>
      <c r="H24" s="11">
        <v>0</v>
      </c>
      <c r="I24" s="11">
        <v>24.84</v>
      </c>
      <c r="J24" s="11">
        <v>0</v>
      </c>
      <c r="K24" s="11">
        <v>72.8</v>
      </c>
      <c r="L24" s="11">
        <v>0</v>
      </c>
      <c r="M24" s="11">
        <v>8.23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183.95000000000002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115.04000000000002</v>
      </c>
      <c r="D25" s="11">
        <v>0</v>
      </c>
      <c r="E25" s="11">
        <v>15.94</v>
      </c>
      <c r="F25" s="11">
        <v>0</v>
      </c>
      <c r="G25" s="11">
        <v>0</v>
      </c>
      <c r="H25" s="11">
        <v>5.39</v>
      </c>
      <c r="I25" s="11">
        <v>12.61</v>
      </c>
      <c r="J25" s="11">
        <v>0</v>
      </c>
      <c r="K25" s="11">
        <v>79.789999999999992</v>
      </c>
      <c r="L25" s="11">
        <v>0</v>
      </c>
      <c r="M25" s="11">
        <v>8.4600000000000009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7.25</v>
      </c>
      <c r="Y25" s="12">
        <f t="shared" si="0"/>
        <v>251.82000000000002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100.02000000000001</v>
      </c>
      <c r="D26" s="11">
        <v>0</v>
      </c>
      <c r="E26" s="11">
        <v>11.57</v>
      </c>
      <c r="F26" s="11">
        <v>0</v>
      </c>
      <c r="G26" s="11">
        <v>0</v>
      </c>
      <c r="H26" s="11">
        <v>11.57</v>
      </c>
      <c r="I26" s="11">
        <v>0</v>
      </c>
      <c r="J26" s="11">
        <v>13.12</v>
      </c>
      <c r="K26" s="11">
        <v>69.47999999999999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13.93</v>
      </c>
      <c r="Y26" s="12">
        <f t="shared" si="0"/>
        <v>219.69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78.489999999999995</v>
      </c>
      <c r="D27" s="11">
        <v>0</v>
      </c>
      <c r="E27" s="11">
        <v>0</v>
      </c>
      <c r="F27" s="11">
        <v>0</v>
      </c>
      <c r="G27" s="11">
        <v>11.27</v>
      </c>
      <c r="H27" s="11">
        <v>0</v>
      </c>
      <c r="I27" s="11">
        <v>0</v>
      </c>
      <c r="J27" s="11">
        <v>14.07</v>
      </c>
      <c r="K27" s="11">
        <v>64.42</v>
      </c>
      <c r="L27" s="11">
        <v>0</v>
      </c>
      <c r="M27" s="11">
        <v>24.23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192.48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106.83</v>
      </c>
      <c r="D28" s="11">
        <v>0</v>
      </c>
      <c r="E28" s="11">
        <v>0</v>
      </c>
      <c r="F28" s="11">
        <v>0</v>
      </c>
      <c r="G28" s="11">
        <v>14.2</v>
      </c>
      <c r="H28" s="11">
        <v>0</v>
      </c>
      <c r="I28" s="11">
        <v>0</v>
      </c>
      <c r="J28" s="11">
        <v>50.68</v>
      </c>
      <c r="K28" s="11">
        <v>75.490000000000009</v>
      </c>
      <c r="L28" s="11">
        <v>19.079999999999998</v>
      </c>
      <c r="M28" s="11">
        <v>10.4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276.68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44.430000000000007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24.83</v>
      </c>
      <c r="K29" s="11">
        <v>74.22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18.07</v>
      </c>
      <c r="Y29" s="12">
        <f t="shared" si="0"/>
        <v>161.55000000000001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6.9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3.6</v>
      </c>
      <c r="J30" s="11">
        <v>5.35</v>
      </c>
      <c r="K30" s="11">
        <v>20.9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5.2200000000000006</v>
      </c>
      <c r="Y30" s="12">
        <f t="shared" si="0"/>
        <v>41.97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242.29</v>
      </c>
      <c r="D31" s="11">
        <v>0</v>
      </c>
      <c r="E31" s="11">
        <v>11.42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49.82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29.020000000000003</v>
      </c>
      <c r="U31" s="11">
        <v>0</v>
      </c>
      <c r="V31" s="11">
        <v>16.809999999999999</v>
      </c>
      <c r="W31" s="11">
        <v>0</v>
      </c>
      <c r="X31" s="11">
        <v>0</v>
      </c>
      <c r="Y31" s="12">
        <f t="shared" si="0"/>
        <v>349.35999999999996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83.370000000000019</v>
      </c>
      <c r="D32" s="11">
        <v>0</v>
      </c>
      <c r="E32" s="11">
        <v>7.56</v>
      </c>
      <c r="F32" s="11">
        <v>0</v>
      </c>
      <c r="G32" s="11">
        <v>32.910000000000004</v>
      </c>
      <c r="H32" s="11">
        <v>0</v>
      </c>
      <c r="I32" s="11">
        <v>0</v>
      </c>
      <c r="J32" s="11">
        <v>9.48</v>
      </c>
      <c r="K32" s="11">
        <v>35.07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31.87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200.26000000000002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134.73000000000002</v>
      </c>
      <c r="D33" s="11">
        <v>0</v>
      </c>
      <c r="E33" s="11">
        <v>13.11</v>
      </c>
      <c r="F33" s="11">
        <v>0</v>
      </c>
      <c r="G33" s="11">
        <v>0</v>
      </c>
      <c r="H33" s="11">
        <v>13.04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10.47</v>
      </c>
      <c r="S33" s="11">
        <v>0</v>
      </c>
      <c r="T33" s="11">
        <v>0</v>
      </c>
      <c r="U33" s="11">
        <v>0</v>
      </c>
      <c r="V33" s="11">
        <v>15.58</v>
      </c>
      <c r="W33" s="11">
        <v>0</v>
      </c>
      <c r="X33" s="11">
        <v>0</v>
      </c>
      <c r="Y33" s="12">
        <f t="shared" si="0"/>
        <v>186.93000000000004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11.879999999999999</v>
      </c>
      <c r="D34" s="11">
        <v>0</v>
      </c>
      <c r="E34" s="11">
        <v>13.26</v>
      </c>
      <c r="F34" s="11">
        <v>0</v>
      </c>
      <c r="G34" s="11">
        <v>0</v>
      </c>
      <c r="H34" s="11">
        <v>0</v>
      </c>
      <c r="I34" s="11">
        <v>0</v>
      </c>
      <c r="J34" s="11">
        <v>4.03</v>
      </c>
      <c r="K34" s="11">
        <v>42.24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4.74</v>
      </c>
      <c r="W34" s="11">
        <v>0</v>
      </c>
      <c r="X34" s="11">
        <v>0</v>
      </c>
      <c r="Y34" s="12">
        <f t="shared" si="0"/>
        <v>76.149999999999991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125.13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16.420000000000002</v>
      </c>
      <c r="K35" s="11">
        <v>52.45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42.32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236.32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15.040000000000001</v>
      </c>
      <c r="D36" s="11">
        <v>0</v>
      </c>
      <c r="E36" s="11">
        <v>0</v>
      </c>
      <c r="F36" s="11">
        <v>0</v>
      </c>
      <c r="G36" s="11">
        <v>13.27</v>
      </c>
      <c r="H36" s="11">
        <v>0</v>
      </c>
      <c r="I36" s="11">
        <v>0</v>
      </c>
      <c r="J36" s="11">
        <v>0</v>
      </c>
      <c r="K36" s="11">
        <v>70.55</v>
      </c>
      <c r="L36" s="11">
        <v>0</v>
      </c>
      <c r="M36" s="11">
        <v>0</v>
      </c>
      <c r="N36" s="11">
        <v>0</v>
      </c>
      <c r="O36" s="11">
        <v>0</v>
      </c>
      <c r="P36" s="11">
        <v>12.59</v>
      </c>
      <c r="Q36" s="11">
        <v>0</v>
      </c>
      <c r="R36" s="11">
        <v>0</v>
      </c>
      <c r="S36" s="11">
        <v>0</v>
      </c>
      <c r="T36" s="11">
        <v>8.43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119.88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88.29</v>
      </c>
      <c r="D37" s="11">
        <v>0</v>
      </c>
      <c r="E37" s="11">
        <v>9.44</v>
      </c>
      <c r="F37" s="11">
        <v>0</v>
      </c>
      <c r="G37" s="11">
        <v>0</v>
      </c>
      <c r="H37" s="11">
        <v>0</v>
      </c>
      <c r="I37" s="11">
        <v>14.95</v>
      </c>
      <c r="J37" s="11">
        <v>21.93</v>
      </c>
      <c r="K37" s="11">
        <v>27.29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161.9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34.82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23.619999999999997</v>
      </c>
      <c r="K38" s="11">
        <v>0</v>
      </c>
      <c r="L38" s="11">
        <v>5.85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64.289999999999992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1708.74</v>
      </c>
      <c r="D40" s="15">
        <f t="shared" si="1"/>
        <v>0</v>
      </c>
      <c r="E40" s="15">
        <f t="shared" si="1"/>
        <v>124.08</v>
      </c>
      <c r="F40" s="15">
        <f t="shared" si="1"/>
        <v>0</v>
      </c>
      <c r="G40" s="15">
        <f t="shared" si="1"/>
        <v>138.05000000000001</v>
      </c>
      <c r="H40" s="15">
        <f t="shared" si="1"/>
        <v>30</v>
      </c>
      <c r="I40" s="15">
        <f t="shared" si="1"/>
        <v>81.509999999999991</v>
      </c>
      <c r="J40" s="15">
        <f t="shared" si="1"/>
        <v>236.64</v>
      </c>
      <c r="K40" s="15">
        <f t="shared" si="1"/>
        <v>862.38000000000011</v>
      </c>
      <c r="L40" s="15">
        <f t="shared" si="1"/>
        <v>24.93</v>
      </c>
      <c r="M40" s="15">
        <f t="shared" si="1"/>
        <v>51.32</v>
      </c>
      <c r="N40" s="15">
        <f t="shared" si="1"/>
        <v>0</v>
      </c>
      <c r="O40" s="15">
        <f t="shared" si="1"/>
        <v>0</v>
      </c>
      <c r="P40" s="15">
        <f t="shared" si="1"/>
        <v>12.59</v>
      </c>
      <c r="Q40" s="15">
        <f t="shared" si="1"/>
        <v>6.8</v>
      </c>
      <c r="R40" s="15">
        <f t="shared" si="1"/>
        <v>48.65</v>
      </c>
      <c r="S40" s="15">
        <f t="shared" si="1"/>
        <v>0</v>
      </c>
      <c r="T40" s="15">
        <f t="shared" si="1"/>
        <v>79.77000000000001</v>
      </c>
      <c r="U40" s="15">
        <f t="shared" si="1"/>
        <v>0</v>
      </c>
      <c r="V40" s="15">
        <f t="shared" si="1"/>
        <v>55.93</v>
      </c>
      <c r="W40" s="15">
        <f t="shared" si="1"/>
        <v>0</v>
      </c>
      <c r="X40" s="15">
        <f t="shared" si="1"/>
        <v>82.81</v>
      </c>
      <c r="Y40" s="16">
        <f t="shared" si="1"/>
        <v>3544.2000000000007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146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152</v>
      </c>
      <c r="D18" s="11">
        <v>0</v>
      </c>
      <c r="E18" s="11">
        <v>0</v>
      </c>
      <c r="F18" s="11">
        <v>0</v>
      </c>
      <c r="G18" s="11">
        <v>15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167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36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13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15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63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110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12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15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137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85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85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85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12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97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26</v>
      </c>
      <c r="D23" s="11">
        <v>0</v>
      </c>
      <c r="E23" s="11">
        <v>0</v>
      </c>
      <c r="F23" s="11">
        <v>0</v>
      </c>
      <c r="G23" s="11">
        <v>0</v>
      </c>
      <c r="H23" s="11">
        <v>12</v>
      </c>
      <c r="I23" s="11">
        <v>14</v>
      </c>
      <c r="J23" s="11">
        <v>16</v>
      </c>
      <c r="K23" s="11">
        <v>0</v>
      </c>
      <c r="L23" s="11">
        <v>0</v>
      </c>
      <c r="M23" s="11">
        <v>9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12</v>
      </c>
      <c r="Y23" s="12">
        <v>87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27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8</v>
      </c>
      <c r="J24" s="11">
        <v>0</v>
      </c>
      <c r="K24" s="11">
        <v>20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55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41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13</v>
      </c>
      <c r="J25" s="11">
        <v>0</v>
      </c>
      <c r="K25" s="11">
        <v>62</v>
      </c>
      <c r="L25" s="11">
        <v>0</v>
      </c>
      <c r="M25" s="11">
        <v>8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125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37</v>
      </c>
      <c r="D26" s="11">
        <v>0</v>
      </c>
      <c r="E26" s="11">
        <v>0</v>
      </c>
      <c r="F26" s="11">
        <v>9</v>
      </c>
      <c r="G26" s="11">
        <v>0</v>
      </c>
      <c r="H26" s="11">
        <v>0</v>
      </c>
      <c r="I26" s="11">
        <v>0</v>
      </c>
      <c r="J26" s="11">
        <v>13</v>
      </c>
      <c r="K26" s="11">
        <v>30</v>
      </c>
      <c r="L26" s="11">
        <v>0</v>
      </c>
      <c r="M26" s="11">
        <v>12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101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13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14</v>
      </c>
      <c r="K27" s="11">
        <v>22</v>
      </c>
      <c r="L27" s="11">
        <v>14</v>
      </c>
      <c r="M27" s="11">
        <v>24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87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100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43</v>
      </c>
      <c r="K28" s="11">
        <v>48</v>
      </c>
      <c r="L28" s="11">
        <v>19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14</v>
      </c>
      <c r="Y28" s="12">
        <v>223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53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42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96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5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16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13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42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55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120</v>
      </c>
      <c r="D32" s="11">
        <v>0</v>
      </c>
      <c r="E32" s="11">
        <v>0</v>
      </c>
      <c r="F32" s="11">
        <v>0</v>
      </c>
      <c r="G32" s="11">
        <v>8</v>
      </c>
      <c r="H32" s="11">
        <v>0</v>
      </c>
      <c r="I32" s="11">
        <v>0</v>
      </c>
      <c r="J32" s="11">
        <v>0</v>
      </c>
      <c r="K32" s="11">
        <v>9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20</v>
      </c>
      <c r="S32" s="11">
        <v>0</v>
      </c>
      <c r="T32" s="11">
        <v>0</v>
      </c>
      <c r="U32" s="11">
        <v>0</v>
      </c>
      <c r="V32" s="11">
        <v>8</v>
      </c>
      <c r="W32" s="11">
        <v>0</v>
      </c>
      <c r="X32" s="11">
        <v>0</v>
      </c>
      <c r="Y32" s="12">
        <v>164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67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15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10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92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17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9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26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38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13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16</v>
      </c>
      <c r="U35" s="11">
        <v>0</v>
      </c>
      <c r="V35" s="11">
        <v>0</v>
      </c>
      <c r="W35" s="11">
        <v>0</v>
      </c>
      <c r="X35" s="11">
        <v>0</v>
      </c>
      <c r="Y35" s="12">
        <v>67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7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0</v>
      </c>
      <c r="V36" s="11">
        <v>14</v>
      </c>
      <c r="W36" s="11">
        <v>0</v>
      </c>
      <c r="X36" s="11">
        <v>17</v>
      </c>
      <c r="Y36" s="12">
        <v>38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41</v>
      </c>
      <c r="D37" s="11">
        <v>0</v>
      </c>
      <c r="E37" s="11">
        <v>9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14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v>64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22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v>22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1101</v>
      </c>
      <c r="D40" s="15">
        <v>0</v>
      </c>
      <c r="E40" s="15">
        <v>9</v>
      </c>
      <c r="F40" s="15">
        <v>9</v>
      </c>
      <c r="G40" s="15">
        <v>23</v>
      </c>
      <c r="H40" s="15">
        <v>12</v>
      </c>
      <c r="I40" s="15">
        <v>49</v>
      </c>
      <c r="J40" s="15">
        <v>86</v>
      </c>
      <c r="K40" s="15">
        <v>354</v>
      </c>
      <c r="L40" s="15">
        <v>33</v>
      </c>
      <c r="M40" s="15">
        <v>53</v>
      </c>
      <c r="N40" s="15">
        <v>0</v>
      </c>
      <c r="O40" s="15">
        <v>0</v>
      </c>
      <c r="P40" s="15">
        <v>0</v>
      </c>
      <c r="Q40" s="15">
        <v>0</v>
      </c>
      <c r="R40" s="15">
        <v>60</v>
      </c>
      <c r="S40" s="15">
        <v>0</v>
      </c>
      <c r="T40" s="15">
        <v>16</v>
      </c>
      <c r="U40" s="15">
        <v>0</v>
      </c>
      <c r="V40" s="15">
        <v>22</v>
      </c>
      <c r="W40" s="15">
        <v>0</v>
      </c>
      <c r="X40" s="15">
        <v>42</v>
      </c>
      <c r="Y40" s="16">
        <v>1868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147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32.92</v>
      </c>
      <c r="D18" s="11">
        <v>0</v>
      </c>
      <c r="E18" s="11">
        <v>60.559999999999995</v>
      </c>
      <c r="F18" s="11">
        <v>0</v>
      </c>
      <c r="G18" s="11">
        <v>13.44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13.44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120.35999999999999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101.64000000000003</v>
      </c>
      <c r="D19" s="11">
        <v>0</v>
      </c>
      <c r="E19" s="11">
        <v>29.68</v>
      </c>
      <c r="F19" s="11">
        <v>0</v>
      </c>
      <c r="G19" s="11">
        <v>20.399999999999999</v>
      </c>
      <c r="H19" s="11">
        <v>0</v>
      </c>
      <c r="I19" s="11">
        <v>7.22</v>
      </c>
      <c r="J19" s="11">
        <v>7.17</v>
      </c>
      <c r="K19" s="11">
        <v>7.22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173.33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57.8</v>
      </c>
      <c r="D20" s="11">
        <v>0</v>
      </c>
      <c r="E20" s="11">
        <v>0</v>
      </c>
      <c r="F20" s="11">
        <v>0</v>
      </c>
      <c r="G20" s="11">
        <v>28.84</v>
      </c>
      <c r="H20" s="11">
        <v>0</v>
      </c>
      <c r="I20" s="11">
        <v>4.93</v>
      </c>
      <c r="J20" s="11">
        <v>0</v>
      </c>
      <c r="K20" s="11">
        <v>23.59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115.16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82.31</v>
      </c>
      <c r="D21" s="11">
        <v>0</v>
      </c>
      <c r="E21" s="11">
        <v>37.96</v>
      </c>
      <c r="F21" s="11">
        <v>0</v>
      </c>
      <c r="G21" s="11">
        <v>34.880000000000003</v>
      </c>
      <c r="H21" s="11">
        <v>6.42</v>
      </c>
      <c r="I21" s="11">
        <v>11.33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10.44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183.34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10.87</v>
      </c>
      <c r="F22" s="11">
        <v>0</v>
      </c>
      <c r="G22" s="11">
        <v>34.03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44.9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64.760000000000005</v>
      </c>
      <c r="D23" s="11">
        <v>0</v>
      </c>
      <c r="E23" s="11">
        <v>81.63000000000001</v>
      </c>
      <c r="F23" s="11">
        <v>0</v>
      </c>
      <c r="G23" s="11">
        <v>29.630000000000003</v>
      </c>
      <c r="H23" s="11">
        <v>0</v>
      </c>
      <c r="I23" s="11">
        <v>0</v>
      </c>
      <c r="J23" s="11">
        <v>8.5399999999999991</v>
      </c>
      <c r="K23" s="11">
        <v>60.019999999999996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244.57999999999998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35.81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44.92</v>
      </c>
      <c r="L24" s="11">
        <v>0</v>
      </c>
      <c r="M24" s="11">
        <v>12.16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92.89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26.330000000000002</v>
      </c>
      <c r="D25" s="11">
        <v>0</v>
      </c>
      <c r="E25" s="11">
        <v>23.77</v>
      </c>
      <c r="F25" s="11">
        <v>0</v>
      </c>
      <c r="G25" s="11">
        <v>6.71</v>
      </c>
      <c r="H25" s="11">
        <v>0</v>
      </c>
      <c r="I25" s="11">
        <v>0</v>
      </c>
      <c r="J25" s="11">
        <v>0</v>
      </c>
      <c r="K25" s="11">
        <v>29.98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0</v>
      </c>
      <c r="Y25" s="12">
        <f t="shared" si="0"/>
        <v>94.13000000000001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26.34</v>
      </c>
      <c r="D26" s="11">
        <v>0</v>
      </c>
      <c r="E26" s="11">
        <v>9.9499999999999993</v>
      </c>
      <c r="F26" s="11">
        <v>0</v>
      </c>
      <c r="G26" s="11">
        <v>29.88</v>
      </c>
      <c r="H26" s="11">
        <v>0</v>
      </c>
      <c r="I26" s="11">
        <v>10.44</v>
      </c>
      <c r="J26" s="11">
        <v>0</v>
      </c>
      <c r="K26" s="11">
        <v>14.1</v>
      </c>
      <c r="L26" s="11">
        <v>0</v>
      </c>
      <c r="M26" s="11">
        <v>0</v>
      </c>
      <c r="N26" s="11">
        <v>15.43</v>
      </c>
      <c r="O26" s="11">
        <v>0</v>
      </c>
      <c r="P26" s="11">
        <v>0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119.57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27.369999999999997</v>
      </c>
      <c r="D27" s="11">
        <v>0</v>
      </c>
      <c r="E27" s="11">
        <v>0</v>
      </c>
      <c r="F27" s="11">
        <v>21.81</v>
      </c>
      <c r="G27" s="11">
        <v>16.91</v>
      </c>
      <c r="H27" s="11">
        <v>0</v>
      </c>
      <c r="I27" s="11">
        <v>0</v>
      </c>
      <c r="J27" s="11">
        <v>16.91</v>
      </c>
      <c r="K27" s="11">
        <v>9.6199999999999992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92.61999999999999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71.63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19.079999999999998</v>
      </c>
      <c r="L28" s="11">
        <v>0</v>
      </c>
      <c r="M28" s="11">
        <v>22.36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113.07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36.33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17.989999999999998</v>
      </c>
      <c r="K29" s="11">
        <v>75.39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129.70999999999998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46.620000000000005</v>
      </c>
      <c r="D31" s="11">
        <v>0</v>
      </c>
      <c r="E31" s="11">
        <v>44.84</v>
      </c>
      <c r="F31" s="11">
        <v>0</v>
      </c>
      <c r="G31" s="11">
        <v>7.61</v>
      </c>
      <c r="H31" s="11">
        <v>0</v>
      </c>
      <c r="I31" s="11">
        <v>0</v>
      </c>
      <c r="J31" s="11">
        <v>0</v>
      </c>
      <c r="K31" s="11">
        <v>10.59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39.06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148.72000000000003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77.2</v>
      </c>
      <c r="D32" s="11">
        <v>0</v>
      </c>
      <c r="E32" s="11">
        <v>43.01</v>
      </c>
      <c r="F32" s="11">
        <v>0</v>
      </c>
      <c r="G32" s="11">
        <v>20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14.530000000000001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154.74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38.64</v>
      </c>
      <c r="D33" s="11">
        <v>0</v>
      </c>
      <c r="E33" s="11">
        <v>86.600000000000009</v>
      </c>
      <c r="F33" s="11">
        <v>0</v>
      </c>
      <c r="G33" s="11">
        <v>65.27000000000001</v>
      </c>
      <c r="H33" s="11">
        <v>0</v>
      </c>
      <c r="I33" s="11">
        <v>0</v>
      </c>
      <c r="J33" s="11">
        <v>0</v>
      </c>
      <c r="K33" s="11">
        <v>20.94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26.93</v>
      </c>
      <c r="R33" s="11">
        <v>43.36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281.74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31.070000000000004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5.83</v>
      </c>
      <c r="J34" s="11">
        <v>0</v>
      </c>
      <c r="K34" s="11">
        <v>5.83</v>
      </c>
      <c r="L34" s="11">
        <v>0</v>
      </c>
      <c r="M34" s="11">
        <v>4.5599999999999996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47.290000000000006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85.94</v>
      </c>
      <c r="D35" s="11">
        <v>0</v>
      </c>
      <c r="E35" s="11">
        <v>24.22</v>
      </c>
      <c r="F35" s="11">
        <v>0</v>
      </c>
      <c r="G35" s="11">
        <v>27.96</v>
      </c>
      <c r="H35" s="11">
        <v>0</v>
      </c>
      <c r="I35" s="11">
        <v>0</v>
      </c>
      <c r="J35" s="11">
        <v>0</v>
      </c>
      <c r="K35" s="11">
        <v>31.220000000000002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13.96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183.3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71.569999999999993</v>
      </c>
      <c r="D36" s="11">
        <v>0</v>
      </c>
      <c r="E36" s="11">
        <v>31.060000000000002</v>
      </c>
      <c r="F36" s="11">
        <v>0</v>
      </c>
      <c r="G36" s="11">
        <v>8.25</v>
      </c>
      <c r="H36" s="11">
        <v>0</v>
      </c>
      <c r="I36" s="11">
        <v>11.22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17.59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139.69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9.44</v>
      </c>
      <c r="F37" s="11">
        <v>0</v>
      </c>
      <c r="G37" s="11">
        <v>16.399999999999999</v>
      </c>
      <c r="H37" s="11">
        <v>0</v>
      </c>
      <c r="I37" s="11">
        <v>14.31</v>
      </c>
      <c r="J37" s="11">
        <v>0</v>
      </c>
      <c r="K37" s="11">
        <v>26.53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66.680000000000007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4.93</v>
      </c>
      <c r="D38" s="11">
        <v>0</v>
      </c>
      <c r="E38" s="11">
        <v>4.93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6.55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6.55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22.96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919.20999999999992</v>
      </c>
      <c r="D40" s="15">
        <f t="shared" si="1"/>
        <v>0</v>
      </c>
      <c r="E40" s="15">
        <f t="shared" si="1"/>
        <v>498.52000000000004</v>
      </c>
      <c r="F40" s="15">
        <f t="shared" si="1"/>
        <v>21.81</v>
      </c>
      <c r="G40" s="15">
        <f t="shared" si="1"/>
        <v>360.21</v>
      </c>
      <c r="H40" s="15">
        <f t="shared" si="1"/>
        <v>6.42</v>
      </c>
      <c r="I40" s="15">
        <f t="shared" si="1"/>
        <v>65.279999999999987</v>
      </c>
      <c r="J40" s="15">
        <f t="shared" si="1"/>
        <v>50.61</v>
      </c>
      <c r="K40" s="15">
        <f t="shared" si="1"/>
        <v>385.58</v>
      </c>
      <c r="L40" s="15">
        <f t="shared" si="1"/>
        <v>0</v>
      </c>
      <c r="M40" s="15">
        <f t="shared" si="1"/>
        <v>39.08</v>
      </c>
      <c r="N40" s="15">
        <f t="shared" si="1"/>
        <v>15.43</v>
      </c>
      <c r="O40" s="15">
        <f t="shared" si="1"/>
        <v>0</v>
      </c>
      <c r="P40" s="15">
        <f t="shared" si="1"/>
        <v>0</v>
      </c>
      <c r="Q40" s="15">
        <f t="shared" si="1"/>
        <v>65.990000000000009</v>
      </c>
      <c r="R40" s="15">
        <f t="shared" si="1"/>
        <v>101.75</v>
      </c>
      <c r="S40" s="15">
        <f t="shared" si="1"/>
        <v>0</v>
      </c>
      <c r="T40" s="15">
        <f t="shared" si="1"/>
        <v>31.55</v>
      </c>
      <c r="U40" s="15">
        <f t="shared" si="1"/>
        <v>0</v>
      </c>
      <c r="V40" s="15">
        <f t="shared" si="1"/>
        <v>7.34</v>
      </c>
      <c r="W40" s="15">
        <f t="shared" si="1"/>
        <v>0</v>
      </c>
      <c r="X40" s="15">
        <f t="shared" si="1"/>
        <v>0</v>
      </c>
      <c r="Y40" s="16">
        <f t="shared" si="1"/>
        <v>2568.7799999999997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148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13.44</v>
      </c>
      <c r="D18" s="11">
        <v>0</v>
      </c>
      <c r="E18" s="11">
        <v>60.559999999999995</v>
      </c>
      <c r="F18" s="11">
        <v>0</v>
      </c>
      <c r="G18" s="11">
        <v>13.44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13.44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100.88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55.58</v>
      </c>
      <c r="D19" s="11">
        <v>0</v>
      </c>
      <c r="E19" s="11">
        <v>29.68</v>
      </c>
      <c r="F19" s="11">
        <v>0</v>
      </c>
      <c r="G19" s="11">
        <v>20.399999999999999</v>
      </c>
      <c r="H19" s="11">
        <v>0</v>
      </c>
      <c r="I19" s="11">
        <v>7.22</v>
      </c>
      <c r="J19" s="11">
        <v>7.17</v>
      </c>
      <c r="K19" s="11">
        <v>7.22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127.27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28.64</v>
      </c>
      <c r="D20" s="11">
        <v>0</v>
      </c>
      <c r="E20" s="11">
        <v>0</v>
      </c>
      <c r="F20" s="11">
        <v>0</v>
      </c>
      <c r="G20" s="11">
        <v>28.84</v>
      </c>
      <c r="H20" s="11">
        <v>0</v>
      </c>
      <c r="I20" s="11">
        <v>0</v>
      </c>
      <c r="J20" s="11">
        <v>0</v>
      </c>
      <c r="K20" s="11">
        <v>15.73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73.210000000000008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70.03</v>
      </c>
      <c r="D21" s="11">
        <v>0</v>
      </c>
      <c r="E21" s="11">
        <v>27.759999999999998</v>
      </c>
      <c r="F21" s="11">
        <v>0</v>
      </c>
      <c r="G21" s="11">
        <v>34.880000000000003</v>
      </c>
      <c r="H21" s="11">
        <v>6.42</v>
      </c>
      <c r="I21" s="11">
        <v>11.33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10.44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160.85999999999999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10.87</v>
      </c>
      <c r="F22" s="11">
        <v>0</v>
      </c>
      <c r="G22" s="11">
        <v>34.03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44.9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64.760000000000005</v>
      </c>
      <c r="D23" s="11">
        <v>0</v>
      </c>
      <c r="E23" s="11">
        <v>81.63000000000001</v>
      </c>
      <c r="F23" s="11">
        <v>0</v>
      </c>
      <c r="G23" s="11">
        <v>29.630000000000003</v>
      </c>
      <c r="H23" s="11">
        <v>0</v>
      </c>
      <c r="I23" s="11">
        <v>0</v>
      </c>
      <c r="J23" s="11">
        <v>8.5399999999999991</v>
      </c>
      <c r="K23" s="11">
        <v>60.019999999999996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244.57999999999998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6.9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36.69</v>
      </c>
      <c r="L24" s="11">
        <v>0</v>
      </c>
      <c r="M24" s="11">
        <v>12.16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55.75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17.87</v>
      </c>
      <c r="D25" s="11">
        <v>0</v>
      </c>
      <c r="E25" s="11">
        <v>23.77</v>
      </c>
      <c r="F25" s="11">
        <v>0</v>
      </c>
      <c r="G25" s="11">
        <v>6.71</v>
      </c>
      <c r="H25" s="11">
        <v>0</v>
      </c>
      <c r="I25" s="11">
        <v>0</v>
      </c>
      <c r="J25" s="11">
        <v>0</v>
      </c>
      <c r="K25" s="11">
        <v>18.82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7.34</v>
      </c>
      <c r="W25" s="11">
        <v>0</v>
      </c>
      <c r="X25" s="11">
        <v>0</v>
      </c>
      <c r="Y25" s="12">
        <f t="shared" si="0"/>
        <v>74.510000000000005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26.34</v>
      </c>
      <c r="D26" s="11">
        <v>0</v>
      </c>
      <c r="E26" s="11">
        <v>9.9499999999999993</v>
      </c>
      <c r="F26" s="11">
        <v>0</v>
      </c>
      <c r="G26" s="11">
        <v>15.62</v>
      </c>
      <c r="H26" s="11">
        <v>0</v>
      </c>
      <c r="I26" s="11">
        <v>10.44</v>
      </c>
      <c r="J26" s="11">
        <v>0</v>
      </c>
      <c r="K26" s="11">
        <v>14.1</v>
      </c>
      <c r="L26" s="11">
        <v>0</v>
      </c>
      <c r="M26" s="11">
        <v>0</v>
      </c>
      <c r="N26" s="11">
        <v>15.43</v>
      </c>
      <c r="O26" s="11">
        <v>0</v>
      </c>
      <c r="P26" s="11">
        <v>0</v>
      </c>
      <c r="Q26" s="11">
        <v>0</v>
      </c>
      <c r="R26" s="11">
        <v>13.43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105.31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17.75</v>
      </c>
      <c r="D27" s="11">
        <v>0</v>
      </c>
      <c r="E27" s="11">
        <v>0</v>
      </c>
      <c r="F27" s="11">
        <v>21.81</v>
      </c>
      <c r="G27" s="11">
        <v>16.91</v>
      </c>
      <c r="H27" s="11">
        <v>0</v>
      </c>
      <c r="I27" s="11">
        <v>0</v>
      </c>
      <c r="J27" s="11">
        <v>16.91</v>
      </c>
      <c r="K27" s="11">
        <v>9.6199999999999992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83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49.269999999999996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19.079999999999998</v>
      </c>
      <c r="L28" s="11">
        <v>0</v>
      </c>
      <c r="M28" s="11">
        <v>22.36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90.71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36.33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17.989999999999998</v>
      </c>
      <c r="K29" s="11">
        <v>47.65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101.97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37.17</v>
      </c>
      <c r="D31" s="11">
        <v>0</v>
      </c>
      <c r="E31" s="11">
        <v>44.84</v>
      </c>
      <c r="F31" s="11">
        <v>0</v>
      </c>
      <c r="G31" s="11">
        <v>7.61</v>
      </c>
      <c r="H31" s="11">
        <v>0</v>
      </c>
      <c r="I31" s="11">
        <v>0</v>
      </c>
      <c r="J31" s="11">
        <v>0</v>
      </c>
      <c r="K31" s="11">
        <v>10.59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39.06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139.27000000000001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65.010000000000005</v>
      </c>
      <c r="D32" s="11">
        <v>0</v>
      </c>
      <c r="E32" s="11">
        <v>43.01</v>
      </c>
      <c r="F32" s="11">
        <v>0</v>
      </c>
      <c r="G32" s="11">
        <v>20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5.05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133.07000000000002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25.53</v>
      </c>
      <c r="D33" s="11">
        <v>0</v>
      </c>
      <c r="E33" s="11">
        <v>86.600000000000009</v>
      </c>
      <c r="F33" s="11">
        <v>0</v>
      </c>
      <c r="G33" s="11">
        <v>65.27000000000001</v>
      </c>
      <c r="H33" s="11">
        <v>0</v>
      </c>
      <c r="I33" s="11">
        <v>0</v>
      </c>
      <c r="J33" s="11">
        <v>0</v>
      </c>
      <c r="K33" s="11">
        <v>10.47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8.93</v>
      </c>
      <c r="R33" s="11">
        <v>30.29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227.09000000000003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31.070000000000004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5.83</v>
      </c>
      <c r="J34" s="11">
        <v>0</v>
      </c>
      <c r="K34" s="11">
        <v>5.83</v>
      </c>
      <c r="L34" s="11">
        <v>0</v>
      </c>
      <c r="M34" s="11">
        <v>4.5599999999999996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47.290000000000006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85.94</v>
      </c>
      <c r="D35" s="11">
        <v>0</v>
      </c>
      <c r="E35" s="11">
        <v>24.22</v>
      </c>
      <c r="F35" s="11">
        <v>0</v>
      </c>
      <c r="G35" s="11">
        <v>27.96</v>
      </c>
      <c r="H35" s="11">
        <v>0</v>
      </c>
      <c r="I35" s="11">
        <v>0</v>
      </c>
      <c r="J35" s="11">
        <v>0</v>
      </c>
      <c r="K35" s="11">
        <v>31.220000000000002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13.96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183.3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71.569999999999993</v>
      </c>
      <c r="D36" s="11">
        <v>0</v>
      </c>
      <c r="E36" s="11">
        <v>31.060000000000002</v>
      </c>
      <c r="F36" s="11">
        <v>0</v>
      </c>
      <c r="G36" s="11">
        <v>8.25</v>
      </c>
      <c r="H36" s="11">
        <v>0</v>
      </c>
      <c r="I36" s="11">
        <v>11.22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17.59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139.69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9.44</v>
      </c>
      <c r="F37" s="11">
        <v>0</v>
      </c>
      <c r="G37" s="11">
        <v>16.399999999999999</v>
      </c>
      <c r="H37" s="11">
        <v>0</v>
      </c>
      <c r="I37" s="11">
        <v>14.31</v>
      </c>
      <c r="J37" s="11">
        <v>0</v>
      </c>
      <c r="K37" s="11">
        <v>26.53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66.680000000000007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4.93</v>
      </c>
      <c r="D38" s="11">
        <v>0</v>
      </c>
      <c r="E38" s="11">
        <v>4.93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6.55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16.41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708.12999999999977</v>
      </c>
      <c r="D40" s="15">
        <f t="shared" si="1"/>
        <v>0</v>
      </c>
      <c r="E40" s="15">
        <f t="shared" si="1"/>
        <v>488.32</v>
      </c>
      <c r="F40" s="15">
        <f t="shared" si="1"/>
        <v>21.81</v>
      </c>
      <c r="G40" s="15">
        <f t="shared" si="1"/>
        <v>345.95</v>
      </c>
      <c r="H40" s="15">
        <f t="shared" si="1"/>
        <v>6.42</v>
      </c>
      <c r="I40" s="15">
        <f t="shared" si="1"/>
        <v>60.35</v>
      </c>
      <c r="J40" s="15">
        <f t="shared" si="1"/>
        <v>50.61</v>
      </c>
      <c r="K40" s="15">
        <f t="shared" si="1"/>
        <v>320.12000000000006</v>
      </c>
      <c r="L40" s="15">
        <f t="shared" si="1"/>
        <v>0</v>
      </c>
      <c r="M40" s="15">
        <f t="shared" si="1"/>
        <v>39.08</v>
      </c>
      <c r="N40" s="15">
        <f t="shared" si="1"/>
        <v>15.43</v>
      </c>
      <c r="O40" s="15">
        <f t="shared" si="1"/>
        <v>0</v>
      </c>
      <c r="P40" s="15">
        <f t="shared" si="1"/>
        <v>0</v>
      </c>
      <c r="Q40" s="15">
        <f t="shared" si="1"/>
        <v>47.99</v>
      </c>
      <c r="R40" s="15">
        <f t="shared" si="1"/>
        <v>72.650000000000006</v>
      </c>
      <c r="S40" s="15">
        <f t="shared" si="1"/>
        <v>0</v>
      </c>
      <c r="T40" s="15">
        <f t="shared" si="1"/>
        <v>31.55</v>
      </c>
      <c r="U40" s="15">
        <f t="shared" si="1"/>
        <v>0</v>
      </c>
      <c r="V40" s="15">
        <f t="shared" si="1"/>
        <v>7.34</v>
      </c>
      <c r="W40" s="15">
        <f t="shared" si="1"/>
        <v>0</v>
      </c>
      <c r="X40" s="15">
        <f t="shared" si="1"/>
        <v>0</v>
      </c>
      <c r="Y40" s="16">
        <f t="shared" si="1"/>
        <v>2215.7499999999995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151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306.24000000000012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306.24000000000012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0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8.33</v>
      </c>
      <c r="D20" s="11">
        <v>0</v>
      </c>
      <c r="E20" s="11">
        <v>320.06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328.39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6.52</v>
      </c>
      <c r="F21" s="11">
        <v>67.8</v>
      </c>
      <c r="G21" s="11">
        <v>13.46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87.78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107.29</v>
      </c>
      <c r="D22" s="11">
        <v>0</v>
      </c>
      <c r="E22" s="11">
        <v>30.43</v>
      </c>
      <c r="F22" s="11">
        <v>11.23</v>
      </c>
      <c r="G22" s="11">
        <v>155.76000000000002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304.71000000000004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240.45000000000005</v>
      </c>
      <c r="I23" s="11">
        <v>17.55</v>
      </c>
      <c r="J23" s="11">
        <v>0</v>
      </c>
      <c r="K23" s="11">
        <v>9.2899999999999991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267.29000000000008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345.25</v>
      </c>
      <c r="J24" s="11">
        <v>0</v>
      </c>
      <c r="K24" s="11">
        <v>8.23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353.48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17.11</v>
      </c>
      <c r="J25" s="11">
        <v>217.48999999999992</v>
      </c>
      <c r="K25" s="11">
        <v>0</v>
      </c>
      <c r="L25" s="11">
        <v>39.260000000000005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273.8599999999999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81.390000000000015</v>
      </c>
      <c r="L26" s="11">
        <v>0</v>
      </c>
      <c r="M26" s="11">
        <v>9.83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91.220000000000013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30.77</v>
      </c>
      <c r="K27" s="11">
        <v>27.01</v>
      </c>
      <c r="L27" s="11">
        <v>170.54</v>
      </c>
      <c r="M27" s="11">
        <v>11.81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240.13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109.4</v>
      </c>
      <c r="L28" s="11">
        <v>0</v>
      </c>
      <c r="M28" s="11">
        <v>251.36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360.76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43.43</v>
      </c>
      <c r="M29" s="11">
        <v>0</v>
      </c>
      <c r="N29" s="11">
        <v>62.02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105.45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56.139999999999993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56.139999999999993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47.900000000000006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88.66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136.56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35.369999999999997</v>
      </c>
      <c r="R32" s="11">
        <v>92.219999999999985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127.58999999999997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11.11</v>
      </c>
      <c r="R33" s="11">
        <v>411.23000000000008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422.34000000000009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32.86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32.86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438.43999999999988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438.43999999999988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24.25</v>
      </c>
      <c r="V36" s="11">
        <v>0</v>
      </c>
      <c r="W36" s="11">
        <v>0</v>
      </c>
      <c r="X36" s="11">
        <v>0</v>
      </c>
      <c r="Y36" s="12">
        <f t="shared" si="0"/>
        <v>24.25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272.64</v>
      </c>
      <c r="W37" s="11">
        <v>0</v>
      </c>
      <c r="X37" s="11">
        <v>0</v>
      </c>
      <c r="Y37" s="12">
        <f t="shared" si="0"/>
        <v>272.64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469.7600000000001</v>
      </c>
      <c r="D40" s="15">
        <f t="shared" si="1"/>
        <v>0</v>
      </c>
      <c r="E40" s="15">
        <f t="shared" si="1"/>
        <v>357.01</v>
      </c>
      <c r="F40" s="15">
        <f t="shared" si="1"/>
        <v>79.03</v>
      </c>
      <c r="G40" s="15">
        <f t="shared" si="1"/>
        <v>169.22000000000003</v>
      </c>
      <c r="H40" s="15">
        <f t="shared" si="1"/>
        <v>240.45000000000005</v>
      </c>
      <c r="I40" s="15">
        <f t="shared" si="1"/>
        <v>379.91</v>
      </c>
      <c r="J40" s="15">
        <f t="shared" si="1"/>
        <v>248.25999999999993</v>
      </c>
      <c r="K40" s="15">
        <f t="shared" si="1"/>
        <v>235.32000000000002</v>
      </c>
      <c r="L40" s="15">
        <f t="shared" si="1"/>
        <v>253.23000000000002</v>
      </c>
      <c r="M40" s="15">
        <f t="shared" si="1"/>
        <v>273</v>
      </c>
      <c r="N40" s="15">
        <f t="shared" si="1"/>
        <v>62.02</v>
      </c>
      <c r="O40" s="15">
        <f t="shared" si="1"/>
        <v>56.139999999999993</v>
      </c>
      <c r="P40" s="15">
        <f t="shared" si="1"/>
        <v>88.66</v>
      </c>
      <c r="Q40" s="15">
        <f t="shared" si="1"/>
        <v>46.48</v>
      </c>
      <c r="R40" s="15">
        <f t="shared" si="1"/>
        <v>503.45000000000005</v>
      </c>
      <c r="S40" s="15">
        <f t="shared" si="1"/>
        <v>32.86</v>
      </c>
      <c r="T40" s="15">
        <f t="shared" si="1"/>
        <v>438.43999999999988</v>
      </c>
      <c r="U40" s="15">
        <f t="shared" si="1"/>
        <v>24.25</v>
      </c>
      <c r="V40" s="15">
        <f t="shared" si="1"/>
        <v>272.64</v>
      </c>
      <c r="W40" s="15">
        <f t="shared" si="1"/>
        <v>0</v>
      </c>
      <c r="X40" s="15">
        <f t="shared" si="1"/>
        <v>0</v>
      </c>
      <c r="Y40" s="16">
        <f t="shared" si="1"/>
        <v>4230.130000000001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152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196.46000000000006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196.46000000000006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0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8.33</v>
      </c>
      <c r="D20" s="11">
        <v>0</v>
      </c>
      <c r="E20" s="11">
        <v>140.73999999999998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149.07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6.52</v>
      </c>
      <c r="F21" s="11">
        <v>43.89</v>
      </c>
      <c r="G21" s="11">
        <v>6.73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57.14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37.160000000000004</v>
      </c>
      <c r="D22" s="11">
        <v>0</v>
      </c>
      <c r="E22" s="11">
        <v>17.36</v>
      </c>
      <c r="F22" s="11">
        <v>11.23</v>
      </c>
      <c r="G22" s="11">
        <v>85.500000000000014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151.25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152.78</v>
      </c>
      <c r="I23" s="11">
        <v>17.55</v>
      </c>
      <c r="J23" s="11">
        <v>0</v>
      </c>
      <c r="K23" s="11">
        <v>9.2899999999999991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179.62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257.61999999999995</v>
      </c>
      <c r="J24" s="11">
        <v>0</v>
      </c>
      <c r="K24" s="11">
        <v>8.23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265.84999999999997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17.11</v>
      </c>
      <c r="J25" s="11">
        <v>117.89</v>
      </c>
      <c r="K25" s="11">
        <v>0</v>
      </c>
      <c r="L25" s="11">
        <v>12.67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147.66999999999999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35.200000000000003</v>
      </c>
      <c r="L26" s="11">
        <v>0</v>
      </c>
      <c r="M26" s="11">
        <v>9.83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45.03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12.95</v>
      </c>
      <c r="K27" s="11">
        <v>0</v>
      </c>
      <c r="L27" s="11">
        <v>76.19</v>
      </c>
      <c r="M27" s="11">
        <v>11.81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100.95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60.58</v>
      </c>
      <c r="L28" s="11">
        <v>0</v>
      </c>
      <c r="M28" s="11">
        <v>167.81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228.39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25.490000000000002</v>
      </c>
      <c r="M29" s="11">
        <v>0</v>
      </c>
      <c r="N29" s="11">
        <v>31.009999999999998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56.5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29.970000000000002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29.970000000000002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29.3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52.57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81.87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21.33</v>
      </c>
      <c r="R32" s="11">
        <v>40.309999999999995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61.639999999999993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11.11</v>
      </c>
      <c r="R33" s="11">
        <v>243.42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254.52999999999997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29.500000000000004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29.500000000000004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244.28000000000003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244.28000000000003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8.25</v>
      </c>
      <c r="V36" s="11">
        <v>0</v>
      </c>
      <c r="W36" s="11">
        <v>0</v>
      </c>
      <c r="X36" s="11">
        <v>0</v>
      </c>
      <c r="Y36" s="12">
        <f t="shared" si="0"/>
        <v>8.25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150.26000000000002</v>
      </c>
      <c r="W37" s="11">
        <v>0</v>
      </c>
      <c r="X37" s="11">
        <v>0</v>
      </c>
      <c r="Y37" s="12">
        <f t="shared" si="0"/>
        <v>150.26000000000002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271.25000000000006</v>
      </c>
      <c r="D40" s="15">
        <f t="shared" si="1"/>
        <v>0</v>
      </c>
      <c r="E40" s="15">
        <f t="shared" si="1"/>
        <v>164.62</v>
      </c>
      <c r="F40" s="15">
        <f t="shared" si="1"/>
        <v>55.120000000000005</v>
      </c>
      <c r="G40" s="15">
        <f t="shared" si="1"/>
        <v>92.230000000000018</v>
      </c>
      <c r="H40" s="15">
        <f t="shared" si="1"/>
        <v>152.78</v>
      </c>
      <c r="I40" s="15">
        <f t="shared" si="1"/>
        <v>292.27999999999997</v>
      </c>
      <c r="J40" s="15">
        <f t="shared" si="1"/>
        <v>130.84</v>
      </c>
      <c r="K40" s="15">
        <f t="shared" si="1"/>
        <v>113.3</v>
      </c>
      <c r="L40" s="15">
        <f t="shared" si="1"/>
        <v>114.35</v>
      </c>
      <c r="M40" s="15">
        <f t="shared" si="1"/>
        <v>189.45</v>
      </c>
      <c r="N40" s="15">
        <f t="shared" si="1"/>
        <v>31.009999999999998</v>
      </c>
      <c r="O40" s="15">
        <f t="shared" si="1"/>
        <v>29.970000000000002</v>
      </c>
      <c r="P40" s="15">
        <f t="shared" si="1"/>
        <v>52.57</v>
      </c>
      <c r="Q40" s="15">
        <f t="shared" si="1"/>
        <v>32.44</v>
      </c>
      <c r="R40" s="15">
        <f t="shared" si="1"/>
        <v>283.72999999999996</v>
      </c>
      <c r="S40" s="15">
        <f t="shared" si="1"/>
        <v>29.500000000000004</v>
      </c>
      <c r="T40" s="15">
        <f t="shared" si="1"/>
        <v>244.28000000000003</v>
      </c>
      <c r="U40" s="15">
        <f t="shared" si="1"/>
        <v>8.25</v>
      </c>
      <c r="V40" s="15">
        <f t="shared" si="1"/>
        <v>150.26000000000002</v>
      </c>
      <c r="W40" s="15">
        <f t="shared" si="1"/>
        <v>0</v>
      </c>
      <c r="X40" s="15">
        <f t="shared" si="1"/>
        <v>0</v>
      </c>
      <c r="Y40" s="16">
        <f t="shared" si="1"/>
        <v>2438.2300000000009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84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1573.1</v>
      </c>
      <c r="D18" s="11">
        <v>208.30999999999997</v>
      </c>
      <c r="E18" s="11">
        <v>501.22000000000008</v>
      </c>
      <c r="F18" s="11">
        <v>159.45000000000002</v>
      </c>
      <c r="G18" s="11">
        <v>639.07000000000016</v>
      </c>
      <c r="H18" s="11">
        <v>140.62000000000003</v>
      </c>
      <c r="I18" s="11">
        <v>63.82</v>
      </c>
      <c r="J18" s="11">
        <v>39.67</v>
      </c>
      <c r="K18" s="11">
        <v>99.01</v>
      </c>
      <c r="L18" s="11">
        <v>66.010000000000005</v>
      </c>
      <c r="M18" s="11">
        <v>97.84</v>
      </c>
      <c r="N18" s="11">
        <v>14.02</v>
      </c>
      <c r="O18" s="11">
        <v>0</v>
      </c>
      <c r="P18" s="11">
        <v>365.03999999999996</v>
      </c>
      <c r="Q18" s="11">
        <v>158.19</v>
      </c>
      <c r="R18" s="11">
        <v>154.78</v>
      </c>
      <c r="S18" s="11">
        <v>11.66</v>
      </c>
      <c r="T18" s="11">
        <v>63.81</v>
      </c>
      <c r="U18" s="11">
        <v>13.68</v>
      </c>
      <c r="V18" s="11">
        <v>74.59</v>
      </c>
      <c r="W18" s="11">
        <v>39.589999999999996</v>
      </c>
      <c r="X18" s="11">
        <v>137.19999999999999</v>
      </c>
      <c r="Y18" s="12">
        <f t="shared" ref="Y18:Y39" si="0">SUM(C18:X18)</f>
        <v>4620.6800000000012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334.24999999999994</v>
      </c>
      <c r="D19" s="11">
        <v>321.45999999999998</v>
      </c>
      <c r="E19" s="11">
        <v>602.4</v>
      </c>
      <c r="F19" s="11">
        <v>109.46</v>
      </c>
      <c r="G19" s="11">
        <v>212</v>
      </c>
      <c r="H19" s="11">
        <v>131</v>
      </c>
      <c r="I19" s="11">
        <v>24.74</v>
      </c>
      <c r="J19" s="11">
        <v>40.799999999999997</v>
      </c>
      <c r="K19" s="11">
        <v>94.89</v>
      </c>
      <c r="L19" s="11">
        <v>42.800000000000004</v>
      </c>
      <c r="M19" s="11">
        <v>35.760000000000005</v>
      </c>
      <c r="N19" s="11">
        <v>0</v>
      </c>
      <c r="O19" s="11">
        <v>0</v>
      </c>
      <c r="P19" s="11">
        <v>214.33999999999997</v>
      </c>
      <c r="Q19" s="11">
        <v>14.14</v>
      </c>
      <c r="R19" s="11">
        <v>68.69</v>
      </c>
      <c r="S19" s="11">
        <v>7.69</v>
      </c>
      <c r="T19" s="11">
        <v>16.12</v>
      </c>
      <c r="U19" s="11">
        <v>0</v>
      </c>
      <c r="V19" s="11">
        <v>7.43</v>
      </c>
      <c r="W19" s="11">
        <v>0</v>
      </c>
      <c r="X19" s="11">
        <v>92.960000000000008</v>
      </c>
      <c r="Y19" s="12">
        <f t="shared" si="0"/>
        <v>2370.9299999999998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596.55999999999995</v>
      </c>
      <c r="D20" s="11">
        <v>194.78</v>
      </c>
      <c r="E20" s="11">
        <v>883.4500000000005</v>
      </c>
      <c r="F20" s="11">
        <v>103.74000000000001</v>
      </c>
      <c r="G20" s="11">
        <v>435.71</v>
      </c>
      <c r="H20" s="11">
        <v>147.88</v>
      </c>
      <c r="I20" s="11">
        <v>30.009999999999998</v>
      </c>
      <c r="J20" s="11">
        <v>19.149999999999999</v>
      </c>
      <c r="K20" s="11">
        <v>117.23000000000002</v>
      </c>
      <c r="L20" s="11">
        <v>72.45</v>
      </c>
      <c r="M20" s="11">
        <v>41.48</v>
      </c>
      <c r="N20" s="11">
        <v>0</v>
      </c>
      <c r="O20" s="11">
        <v>0</v>
      </c>
      <c r="P20" s="11">
        <v>252.82999999999996</v>
      </c>
      <c r="Q20" s="11">
        <v>84.62</v>
      </c>
      <c r="R20" s="11">
        <v>81.84</v>
      </c>
      <c r="S20" s="11">
        <v>6.46</v>
      </c>
      <c r="T20" s="11">
        <v>10.18</v>
      </c>
      <c r="U20" s="11">
        <v>37.839999999999996</v>
      </c>
      <c r="V20" s="11">
        <v>16.68</v>
      </c>
      <c r="W20" s="11">
        <v>0</v>
      </c>
      <c r="X20" s="11">
        <v>101.35999999999999</v>
      </c>
      <c r="Y20" s="12">
        <f t="shared" si="0"/>
        <v>3234.2500000000005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642.8499999999998</v>
      </c>
      <c r="D21" s="11">
        <v>153.07999999999998</v>
      </c>
      <c r="E21" s="11">
        <v>328.8599999999999</v>
      </c>
      <c r="F21" s="11">
        <v>513.72</v>
      </c>
      <c r="G21" s="11">
        <v>536.61</v>
      </c>
      <c r="H21" s="11">
        <v>215.1</v>
      </c>
      <c r="I21" s="11">
        <v>48.71</v>
      </c>
      <c r="J21" s="11">
        <v>41.86</v>
      </c>
      <c r="K21" s="11">
        <v>255.46000000000004</v>
      </c>
      <c r="L21" s="11">
        <v>32.31</v>
      </c>
      <c r="M21" s="11">
        <v>51.160000000000004</v>
      </c>
      <c r="N21" s="11">
        <v>0</v>
      </c>
      <c r="O21" s="11">
        <v>9.18</v>
      </c>
      <c r="P21" s="11">
        <v>437.00000000000011</v>
      </c>
      <c r="Q21" s="11">
        <v>37.049999999999997</v>
      </c>
      <c r="R21" s="11">
        <v>74.37</v>
      </c>
      <c r="S21" s="11">
        <v>0</v>
      </c>
      <c r="T21" s="11">
        <v>60.440000000000005</v>
      </c>
      <c r="U21" s="11">
        <v>9.83</v>
      </c>
      <c r="V21" s="11">
        <v>101.78999999999999</v>
      </c>
      <c r="W21" s="11">
        <v>2.67</v>
      </c>
      <c r="X21" s="11">
        <v>114.4</v>
      </c>
      <c r="Y21" s="12">
        <f t="shared" si="0"/>
        <v>3666.45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621.50000000000011</v>
      </c>
      <c r="D22" s="11">
        <v>172.30999999999997</v>
      </c>
      <c r="E22" s="11">
        <v>326.55</v>
      </c>
      <c r="F22" s="11">
        <v>264.65000000000003</v>
      </c>
      <c r="G22" s="11">
        <v>980.42999999999984</v>
      </c>
      <c r="H22" s="11">
        <v>142.75</v>
      </c>
      <c r="I22" s="11">
        <v>31.049999999999997</v>
      </c>
      <c r="J22" s="11">
        <v>10.61</v>
      </c>
      <c r="K22" s="11">
        <v>64.13</v>
      </c>
      <c r="L22" s="11">
        <v>52.99</v>
      </c>
      <c r="M22" s="11">
        <v>58.06</v>
      </c>
      <c r="N22" s="11">
        <v>54.080000000000005</v>
      </c>
      <c r="O22" s="11">
        <v>0</v>
      </c>
      <c r="P22" s="11">
        <v>285.07</v>
      </c>
      <c r="Q22" s="11">
        <v>95.09</v>
      </c>
      <c r="R22" s="11">
        <v>60.1</v>
      </c>
      <c r="S22" s="11">
        <v>0</v>
      </c>
      <c r="T22" s="11">
        <v>13.25</v>
      </c>
      <c r="U22" s="11">
        <v>28.14</v>
      </c>
      <c r="V22" s="11">
        <v>7.58</v>
      </c>
      <c r="W22" s="11">
        <v>0</v>
      </c>
      <c r="X22" s="11">
        <v>145.75</v>
      </c>
      <c r="Y22" s="12">
        <f t="shared" si="0"/>
        <v>3414.09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746.41000000000031</v>
      </c>
      <c r="D23" s="11">
        <v>146.49</v>
      </c>
      <c r="E23" s="11">
        <v>384.63999999999993</v>
      </c>
      <c r="F23" s="11">
        <v>294.42999999999989</v>
      </c>
      <c r="G23" s="11">
        <v>483.45999999999992</v>
      </c>
      <c r="H23" s="11">
        <v>999.66999999999985</v>
      </c>
      <c r="I23" s="11">
        <v>247.35999999999999</v>
      </c>
      <c r="J23" s="11">
        <v>184.74999999999997</v>
      </c>
      <c r="K23" s="11">
        <v>393.66999999999996</v>
      </c>
      <c r="L23" s="11">
        <v>160.46000000000006</v>
      </c>
      <c r="M23" s="11">
        <v>132.53</v>
      </c>
      <c r="N23" s="11">
        <v>37.97</v>
      </c>
      <c r="O23" s="11">
        <v>3.1</v>
      </c>
      <c r="P23" s="11">
        <v>475.81000000000006</v>
      </c>
      <c r="Q23" s="11">
        <v>60.28</v>
      </c>
      <c r="R23" s="11">
        <v>40.11</v>
      </c>
      <c r="S23" s="11">
        <v>24.25</v>
      </c>
      <c r="T23" s="11">
        <v>31.52</v>
      </c>
      <c r="U23" s="11">
        <v>37.15</v>
      </c>
      <c r="V23" s="11">
        <v>31.92</v>
      </c>
      <c r="W23" s="11">
        <v>13.53</v>
      </c>
      <c r="X23" s="11">
        <v>103.54999999999998</v>
      </c>
      <c r="Y23" s="12">
        <f t="shared" si="0"/>
        <v>5033.0600000000004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331.49000000000007</v>
      </c>
      <c r="D24" s="11">
        <v>48.05</v>
      </c>
      <c r="E24" s="11">
        <v>101.88000000000001</v>
      </c>
      <c r="F24" s="11">
        <v>63.669999999999995</v>
      </c>
      <c r="G24" s="11">
        <v>165.03</v>
      </c>
      <c r="H24" s="11">
        <v>302.83999999999997</v>
      </c>
      <c r="I24" s="11">
        <v>1079.9100000000003</v>
      </c>
      <c r="J24" s="11">
        <v>212.90999999999997</v>
      </c>
      <c r="K24" s="11">
        <v>473.79</v>
      </c>
      <c r="L24" s="11">
        <v>182.57999999999998</v>
      </c>
      <c r="M24" s="11">
        <v>181.21</v>
      </c>
      <c r="N24" s="11">
        <v>31.19</v>
      </c>
      <c r="O24" s="11">
        <v>0</v>
      </c>
      <c r="P24" s="11">
        <v>334.78</v>
      </c>
      <c r="Q24" s="11">
        <v>38.67</v>
      </c>
      <c r="R24" s="11">
        <v>8.5500000000000007</v>
      </c>
      <c r="S24" s="11">
        <v>10.51</v>
      </c>
      <c r="T24" s="11">
        <v>32.589999999999996</v>
      </c>
      <c r="U24" s="11">
        <v>22.14</v>
      </c>
      <c r="V24" s="11">
        <v>6.42</v>
      </c>
      <c r="W24" s="11">
        <v>6.09</v>
      </c>
      <c r="X24" s="11">
        <v>127.66999999999999</v>
      </c>
      <c r="Y24" s="12">
        <f t="shared" si="0"/>
        <v>3761.9700000000007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351.6099999999999</v>
      </c>
      <c r="D25" s="11">
        <v>28.92</v>
      </c>
      <c r="E25" s="11">
        <v>122.92999999999998</v>
      </c>
      <c r="F25" s="11">
        <v>42.559999999999995</v>
      </c>
      <c r="G25" s="11">
        <v>192.78999999999996</v>
      </c>
      <c r="H25" s="11">
        <v>552.09000000000026</v>
      </c>
      <c r="I25" s="11">
        <v>326.95000000000005</v>
      </c>
      <c r="J25" s="11">
        <v>767.58999999999992</v>
      </c>
      <c r="K25" s="11">
        <v>482.35000000000008</v>
      </c>
      <c r="L25" s="11">
        <v>527.4899999999999</v>
      </c>
      <c r="M25" s="11">
        <v>381.44</v>
      </c>
      <c r="N25" s="11">
        <v>94.16</v>
      </c>
      <c r="O25" s="11">
        <v>11.53</v>
      </c>
      <c r="P25" s="11">
        <v>211.2</v>
      </c>
      <c r="Q25" s="11">
        <v>9.1999999999999993</v>
      </c>
      <c r="R25" s="11">
        <v>13.43</v>
      </c>
      <c r="S25" s="11">
        <v>3.89</v>
      </c>
      <c r="T25" s="11">
        <v>64.17</v>
      </c>
      <c r="U25" s="11">
        <v>7.14</v>
      </c>
      <c r="V25" s="11">
        <v>28.11</v>
      </c>
      <c r="W25" s="11">
        <v>15.26</v>
      </c>
      <c r="X25" s="11">
        <v>239.67000000000002</v>
      </c>
      <c r="Y25" s="12">
        <f t="shared" si="0"/>
        <v>4474.4800000000005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459.95999999999992</v>
      </c>
      <c r="D26" s="11">
        <v>101.75</v>
      </c>
      <c r="E26" s="11">
        <v>90.17</v>
      </c>
      <c r="F26" s="11">
        <v>67.459999999999994</v>
      </c>
      <c r="G26" s="11">
        <v>230.83999999999997</v>
      </c>
      <c r="H26" s="11">
        <v>380.68999999999994</v>
      </c>
      <c r="I26" s="11">
        <v>600.96</v>
      </c>
      <c r="J26" s="11">
        <v>437.96999999999997</v>
      </c>
      <c r="K26" s="11">
        <v>924.18</v>
      </c>
      <c r="L26" s="11">
        <v>673.5</v>
      </c>
      <c r="M26" s="11">
        <v>981.89</v>
      </c>
      <c r="N26" s="11">
        <v>89.09</v>
      </c>
      <c r="O26" s="11">
        <v>16.64</v>
      </c>
      <c r="P26" s="11">
        <v>293.74999999999994</v>
      </c>
      <c r="Q26" s="11">
        <v>12.35</v>
      </c>
      <c r="R26" s="11">
        <v>36.700000000000003</v>
      </c>
      <c r="S26" s="11">
        <v>19.54</v>
      </c>
      <c r="T26" s="11">
        <v>40.31</v>
      </c>
      <c r="U26" s="11">
        <v>0</v>
      </c>
      <c r="V26" s="11">
        <v>34.14</v>
      </c>
      <c r="W26" s="11">
        <v>8.32</v>
      </c>
      <c r="X26" s="11">
        <v>222.91</v>
      </c>
      <c r="Y26" s="12">
        <f t="shared" si="0"/>
        <v>5723.1200000000008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285.93</v>
      </c>
      <c r="D27" s="11">
        <v>31.53</v>
      </c>
      <c r="E27" s="11">
        <v>63.129999999999995</v>
      </c>
      <c r="F27" s="11">
        <v>59.730000000000004</v>
      </c>
      <c r="G27" s="11">
        <v>189.35000000000002</v>
      </c>
      <c r="H27" s="11">
        <v>127.36999999999998</v>
      </c>
      <c r="I27" s="11">
        <v>177.87999999999994</v>
      </c>
      <c r="J27" s="11">
        <v>436.33</v>
      </c>
      <c r="K27" s="11">
        <v>489.0100000000001</v>
      </c>
      <c r="L27" s="11">
        <v>990.92999999999984</v>
      </c>
      <c r="M27" s="11">
        <v>453.81</v>
      </c>
      <c r="N27" s="11">
        <v>132.33000000000001</v>
      </c>
      <c r="O27" s="11">
        <v>4.16</v>
      </c>
      <c r="P27" s="11">
        <v>210.34999999999994</v>
      </c>
      <c r="Q27" s="11">
        <v>0</v>
      </c>
      <c r="R27" s="11">
        <v>13.11</v>
      </c>
      <c r="S27" s="11">
        <v>70.260000000000005</v>
      </c>
      <c r="T27" s="11">
        <v>80.77</v>
      </c>
      <c r="U27" s="11">
        <v>0</v>
      </c>
      <c r="V27" s="11">
        <v>24.439999999999998</v>
      </c>
      <c r="W27" s="11">
        <v>8.9</v>
      </c>
      <c r="X27" s="11">
        <v>95.830000000000013</v>
      </c>
      <c r="Y27" s="12">
        <f t="shared" si="0"/>
        <v>3945.15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445.71000000000004</v>
      </c>
      <c r="D28" s="11">
        <v>0</v>
      </c>
      <c r="E28" s="11">
        <v>76.650000000000006</v>
      </c>
      <c r="F28" s="11">
        <v>26.81</v>
      </c>
      <c r="G28" s="11">
        <v>192.36999999999998</v>
      </c>
      <c r="H28" s="11">
        <v>228.76</v>
      </c>
      <c r="I28" s="11">
        <v>270.08999999999997</v>
      </c>
      <c r="J28" s="11">
        <v>324.81</v>
      </c>
      <c r="K28" s="11">
        <v>734.39000000000021</v>
      </c>
      <c r="L28" s="11">
        <v>740.13000000000011</v>
      </c>
      <c r="M28" s="11">
        <v>1547.0200000000011</v>
      </c>
      <c r="N28" s="11">
        <v>147.54999999999998</v>
      </c>
      <c r="O28" s="11">
        <v>15.54</v>
      </c>
      <c r="P28" s="11">
        <v>324.74000000000007</v>
      </c>
      <c r="Q28" s="11">
        <v>7.8</v>
      </c>
      <c r="R28" s="11">
        <v>28.36</v>
      </c>
      <c r="S28" s="11">
        <v>20.09</v>
      </c>
      <c r="T28" s="11">
        <v>66.72999999999999</v>
      </c>
      <c r="U28" s="11">
        <v>34.58</v>
      </c>
      <c r="V28" s="11">
        <v>14.07</v>
      </c>
      <c r="W28" s="11">
        <v>0</v>
      </c>
      <c r="X28" s="11">
        <v>156.19</v>
      </c>
      <c r="Y28" s="12">
        <f t="shared" si="0"/>
        <v>5402.39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289.04000000000002</v>
      </c>
      <c r="D29" s="11">
        <v>71.209999999999994</v>
      </c>
      <c r="E29" s="11">
        <v>74.97999999999999</v>
      </c>
      <c r="F29" s="11">
        <v>17.28</v>
      </c>
      <c r="G29" s="11">
        <v>108.48999999999998</v>
      </c>
      <c r="H29" s="11">
        <v>252.87999999999997</v>
      </c>
      <c r="I29" s="11">
        <v>171.07</v>
      </c>
      <c r="J29" s="11">
        <v>206.64000000000001</v>
      </c>
      <c r="K29" s="11">
        <v>474.24999999999989</v>
      </c>
      <c r="L29" s="11">
        <v>745.18999999999983</v>
      </c>
      <c r="M29" s="11">
        <v>506.15000000000009</v>
      </c>
      <c r="N29" s="11">
        <v>250.05</v>
      </c>
      <c r="O29" s="11">
        <v>8.77</v>
      </c>
      <c r="P29" s="11">
        <v>181.39999999999998</v>
      </c>
      <c r="Q29" s="11">
        <v>17.54</v>
      </c>
      <c r="R29" s="11">
        <v>0</v>
      </c>
      <c r="S29" s="11">
        <v>30.599999999999998</v>
      </c>
      <c r="T29" s="11">
        <v>12.42</v>
      </c>
      <c r="U29" s="11">
        <v>21.7</v>
      </c>
      <c r="V29" s="11">
        <v>27.32</v>
      </c>
      <c r="W29" s="11">
        <v>5.97</v>
      </c>
      <c r="X29" s="11">
        <v>248.20000000000002</v>
      </c>
      <c r="Y29" s="12">
        <f t="shared" si="0"/>
        <v>3721.1499999999996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23.169999999999998</v>
      </c>
      <c r="D30" s="11">
        <v>1.89</v>
      </c>
      <c r="E30" s="11">
        <v>0</v>
      </c>
      <c r="F30" s="11">
        <v>18.18</v>
      </c>
      <c r="G30" s="11">
        <v>14.270000000000001</v>
      </c>
      <c r="H30" s="11">
        <v>26.27</v>
      </c>
      <c r="I30" s="11">
        <v>44.95</v>
      </c>
      <c r="J30" s="11">
        <v>64.33</v>
      </c>
      <c r="K30" s="11">
        <v>73.23</v>
      </c>
      <c r="L30" s="11">
        <v>39.36999999999999</v>
      </c>
      <c r="M30" s="11">
        <v>30.21</v>
      </c>
      <c r="N30" s="11">
        <v>11.84</v>
      </c>
      <c r="O30" s="11">
        <v>210.47000000000003</v>
      </c>
      <c r="P30" s="11">
        <v>28.43</v>
      </c>
      <c r="Q30" s="11">
        <v>1.27</v>
      </c>
      <c r="R30" s="11">
        <v>6.71</v>
      </c>
      <c r="S30" s="11">
        <v>0</v>
      </c>
      <c r="T30" s="11">
        <v>0</v>
      </c>
      <c r="U30" s="11">
        <v>2.12</v>
      </c>
      <c r="V30" s="11">
        <v>0</v>
      </c>
      <c r="W30" s="11">
        <v>0</v>
      </c>
      <c r="X30" s="11">
        <v>145.15000000000003</v>
      </c>
      <c r="Y30" s="12">
        <f t="shared" si="0"/>
        <v>741.86000000000013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1004.6899999999998</v>
      </c>
      <c r="D31" s="11">
        <v>461.42999999999995</v>
      </c>
      <c r="E31" s="11">
        <v>627.40000000000009</v>
      </c>
      <c r="F31" s="11">
        <v>268.19000000000005</v>
      </c>
      <c r="G31" s="11">
        <v>493.59000000000003</v>
      </c>
      <c r="H31" s="11">
        <v>365.19999999999993</v>
      </c>
      <c r="I31" s="11">
        <v>188.3</v>
      </c>
      <c r="J31" s="11">
        <v>81.849999999999994</v>
      </c>
      <c r="K31" s="11">
        <v>370.9799999999999</v>
      </c>
      <c r="L31" s="11">
        <v>214.00000000000003</v>
      </c>
      <c r="M31" s="11">
        <v>71.040000000000006</v>
      </c>
      <c r="N31" s="11">
        <v>22.89</v>
      </c>
      <c r="O31" s="11">
        <v>0</v>
      </c>
      <c r="P31" s="11">
        <v>2629.1199999999994</v>
      </c>
      <c r="Q31" s="11">
        <v>108.68</v>
      </c>
      <c r="R31" s="11">
        <v>69.42</v>
      </c>
      <c r="S31" s="11">
        <v>25.03</v>
      </c>
      <c r="T31" s="11">
        <v>383.74000000000007</v>
      </c>
      <c r="U31" s="11">
        <v>213.26000000000005</v>
      </c>
      <c r="V31" s="11">
        <v>38.15</v>
      </c>
      <c r="W31" s="11">
        <v>0</v>
      </c>
      <c r="X31" s="11">
        <v>192.65999999999997</v>
      </c>
      <c r="Y31" s="12">
        <f t="shared" si="0"/>
        <v>7829.62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599.78</v>
      </c>
      <c r="D32" s="11">
        <v>131.29</v>
      </c>
      <c r="E32" s="11">
        <v>147.74000000000004</v>
      </c>
      <c r="F32" s="11">
        <v>147.74</v>
      </c>
      <c r="G32" s="11">
        <v>461.49999999999994</v>
      </c>
      <c r="H32" s="11">
        <v>92.61999999999999</v>
      </c>
      <c r="I32" s="11">
        <v>9.19</v>
      </c>
      <c r="J32" s="11">
        <v>108.12</v>
      </c>
      <c r="K32" s="11">
        <v>114.21000000000001</v>
      </c>
      <c r="L32" s="11">
        <v>33.53</v>
      </c>
      <c r="M32" s="11">
        <v>47.019999999999996</v>
      </c>
      <c r="N32" s="11">
        <v>0</v>
      </c>
      <c r="O32" s="11">
        <v>0</v>
      </c>
      <c r="P32" s="11">
        <v>290.69</v>
      </c>
      <c r="Q32" s="11">
        <v>924.53</v>
      </c>
      <c r="R32" s="11">
        <v>549.43999999999994</v>
      </c>
      <c r="S32" s="11">
        <v>12.16</v>
      </c>
      <c r="T32" s="11">
        <v>45.53</v>
      </c>
      <c r="U32" s="11">
        <v>15.72</v>
      </c>
      <c r="V32" s="11">
        <v>44.2</v>
      </c>
      <c r="W32" s="11">
        <v>54.150000000000006</v>
      </c>
      <c r="X32" s="11">
        <v>53.429999999999993</v>
      </c>
      <c r="Y32" s="12">
        <f t="shared" si="0"/>
        <v>3882.5899999999997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691.28</v>
      </c>
      <c r="D33" s="11">
        <v>232.10000000000005</v>
      </c>
      <c r="E33" s="11">
        <v>387.60999999999996</v>
      </c>
      <c r="F33" s="11">
        <v>326.72000000000003</v>
      </c>
      <c r="G33" s="11">
        <v>506.27</v>
      </c>
      <c r="H33" s="11">
        <v>197.22000000000003</v>
      </c>
      <c r="I33" s="11">
        <v>84.73</v>
      </c>
      <c r="J33" s="11">
        <v>38.86</v>
      </c>
      <c r="K33" s="11">
        <v>121.30000000000001</v>
      </c>
      <c r="L33" s="11">
        <v>46.859999999999992</v>
      </c>
      <c r="M33" s="11">
        <v>53.480000000000004</v>
      </c>
      <c r="N33" s="11">
        <v>0</v>
      </c>
      <c r="O33" s="11">
        <v>0</v>
      </c>
      <c r="P33" s="11">
        <v>299.78999999999991</v>
      </c>
      <c r="Q33" s="11">
        <v>331.80000000000007</v>
      </c>
      <c r="R33" s="11">
        <v>1549.8099999999995</v>
      </c>
      <c r="S33" s="11">
        <v>0</v>
      </c>
      <c r="T33" s="11">
        <v>41.33</v>
      </c>
      <c r="U33" s="11">
        <v>29.71</v>
      </c>
      <c r="V33" s="11">
        <v>129.6</v>
      </c>
      <c r="W33" s="11">
        <v>37.080000000000005</v>
      </c>
      <c r="X33" s="11">
        <v>88.789999999999992</v>
      </c>
      <c r="Y33" s="12">
        <f t="shared" si="0"/>
        <v>5194.34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158.54999999999998</v>
      </c>
      <c r="D34" s="11">
        <v>28.36</v>
      </c>
      <c r="E34" s="11">
        <v>35.54</v>
      </c>
      <c r="F34" s="11">
        <v>34.68</v>
      </c>
      <c r="G34" s="11">
        <v>33.94</v>
      </c>
      <c r="H34" s="11">
        <v>56.56</v>
      </c>
      <c r="I34" s="11">
        <v>103.76999999999998</v>
      </c>
      <c r="J34" s="11">
        <v>112.43</v>
      </c>
      <c r="K34" s="11">
        <v>150.04</v>
      </c>
      <c r="L34" s="11">
        <v>187.5</v>
      </c>
      <c r="M34" s="11">
        <v>105.22999999999999</v>
      </c>
      <c r="N34" s="11">
        <v>40.450000000000003</v>
      </c>
      <c r="O34" s="11">
        <v>0</v>
      </c>
      <c r="P34" s="11">
        <v>68.95</v>
      </c>
      <c r="Q34" s="11">
        <v>7.55</v>
      </c>
      <c r="R34" s="11">
        <v>28.42</v>
      </c>
      <c r="S34" s="11">
        <v>469.04000000000025</v>
      </c>
      <c r="T34" s="11">
        <v>20.29</v>
      </c>
      <c r="U34" s="11">
        <v>6.4</v>
      </c>
      <c r="V34" s="11">
        <v>27.350000000000005</v>
      </c>
      <c r="W34" s="11">
        <v>5.37</v>
      </c>
      <c r="X34" s="11">
        <v>168.56999999999996</v>
      </c>
      <c r="Y34" s="12">
        <f t="shared" si="0"/>
        <v>1848.99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502.59</v>
      </c>
      <c r="D35" s="11">
        <v>95.31</v>
      </c>
      <c r="E35" s="11">
        <v>123.49000000000001</v>
      </c>
      <c r="F35" s="11">
        <v>95.05</v>
      </c>
      <c r="G35" s="11">
        <v>176.92</v>
      </c>
      <c r="H35" s="11">
        <v>92.539999999999992</v>
      </c>
      <c r="I35" s="11">
        <v>0</v>
      </c>
      <c r="J35" s="11">
        <v>56.430000000000007</v>
      </c>
      <c r="K35" s="11">
        <v>144.52000000000001</v>
      </c>
      <c r="L35" s="11">
        <v>0</v>
      </c>
      <c r="M35" s="11">
        <v>58.24</v>
      </c>
      <c r="N35" s="11">
        <v>15.1</v>
      </c>
      <c r="O35" s="11">
        <v>0</v>
      </c>
      <c r="P35" s="11">
        <v>605.33000000000004</v>
      </c>
      <c r="Q35" s="11">
        <v>0</v>
      </c>
      <c r="R35" s="11">
        <v>21.33</v>
      </c>
      <c r="S35" s="11">
        <v>0</v>
      </c>
      <c r="T35" s="11">
        <v>2603.0699999999988</v>
      </c>
      <c r="U35" s="11">
        <v>718.55</v>
      </c>
      <c r="V35" s="11">
        <v>0</v>
      </c>
      <c r="W35" s="11">
        <v>24.490000000000002</v>
      </c>
      <c r="X35" s="11">
        <v>112.74</v>
      </c>
      <c r="Y35" s="12">
        <f t="shared" si="0"/>
        <v>5445.699999999998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268.02</v>
      </c>
      <c r="D36" s="11">
        <v>79.790000000000006</v>
      </c>
      <c r="E36" s="11">
        <v>81.099999999999994</v>
      </c>
      <c r="F36" s="11">
        <v>40.1</v>
      </c>
      <c r="G36" s="11">
        <v>189.26000000000002</v>
      </c>
      <c r="H36" s="11">
        <v>60.59</v>
      </c>
      <c r="I36" s="11">
        <v>19.38</v>
      </c>
      <c r="J36" s="11">
        <v>51.370000000000005</v>
      </c>
      <c r="K36" s="11">
        <v>124.36</v>
      </c>
      <c r="L36" s="11">
        <v>31.21</v>
      </c>
      <c r="M36" s="11">
        <v>41.81</v>
      </c>
      <c r="N36" s="11">
        <v>11.66</v>
      </c>
      <c r="O36" s="11">
        <v>0</v>
      </c>
      <c r="P36" s="11">
        <v>429.59000000000015</v>
      </c>
      <c r="Q36" s="11">
        <v>17.14</v>
      </c>
      <c r="R36" s="11">
        <v>20.86</v>
      </c>
      <c r="S36" s="11">
        <v>0</v>
      </c>
      <c r="T36" s="11">
        <v>917.32999999999959</v>
      </c>
      <c r="U36" s="11">
        <v>1064.9599999999996</v>
      </c>
      <c r="V36" s="11">
        <v>5.99</v>
      </c>
      <c r="W36" s="11">
        <v>7.42</v>
      </c>
      <c r="X36" s="11">
        <v>4.3600000000000003</v>
      </c>
      <c r="Y36" s="12">
        <f t="shared" si="0"/>
        <v>3466.2999999999993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318.55000000000007</v>
      </c>
      <c r="D37" s="11">
        <v>160.66999999999996</v>
      </c>
      <c r="E37" s="11">
        <v>212.98000000000002</v>
      </c>
      <c r="F37" s="11">
        <v>143.48999999999998</v>
      </c>
      <c r="G37" s="11">
        <v>249.99</v>
      </c>
      <c r="H37" s="11">
        <v>69.959999999999994</v>
      </c>
      <c r="I37" s="11">
        <v>69.260000000000005</v>
      </c>
      <c r="J37" s="11">
        <v>92.320000000000007</v>
      </c>
      <c r="K37" s="11">
        <v>154.66999999999999</v>
      </c>
      <c r="L37" s="11">
        <v>20.759999999999998</v>
      </c>
      <c r="M37" s="11">
        <v>17.79</v>
      </c>
      <c r="N37" s="11">
        <v>0</v>
      </c>
      <c r="O37" s="11">
        <v>0</v>
      </c>
      <c r="P37" s="11">
        <v>337.81</v>
      </c>
      <c r="Q37" s="11">
        <v>170.89000000000001</v>
      </c>
      <c r="R37" s="11">
        <v>365.40000000000003</v>
      </c>
      <c r="S37" s="11">
        <v>9.8000000000000007</v>
      </c>
      <c r="T37" s="11">
        <v>23.89</v>
      </c>
      <c r="U37" s="11">
        <v>24.009999999999998</v>
      </c>
      <c r="V37" s="11">
        <v>1421.4300000000005</v>
      </c>
      <c r="W37" s="11">
        <v>77.53</v>
      </c>
      <c r="X37" s="11">
        <v>81.41</v>
      </c>
      <c r="Y37" s="12">
        <f t="shared" si="0"/>
        <v>4022.610000000001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246.64</v>
      </c>
      <c r="D38" s="11">
        <v>39.07</v>
      </c>
      <c r="E38" s="11">
        <v>94.100000000000009</v>
      </c>
      <c r="F38" s="11">
        <v>73.959999999999994</v>
      </c>
      <c r="G38" s="11">
        <v>117.19999999999999</v>
      </c>
      <c r="H38" s="11">
        <v>51.17</v>
      </c>
      <c r="I38" s="11">
        <v>30.3</v>
      </c>
      <c r="J38" s="11">
        <v>34.299999999999997</v>
      </c>
      <c r="K38" s="11">
        <v>32.39</v>
      </c>
      <c r="L38" s="11">
        <v>21.130000000000003</v>
      </c>
      <c r="M38" s="11">
        <v>17.46</v>
      </c>
      <c r="N38" s="11">
        <v>5.57</v>
      </c>
      <c r="O38" s="11">
        <v>0</v>
      </c>
      <c r="P38" s="11">
        <v>108.53999999999998</v>
      </c>
      <c r="Q38" s="11">
        <v>227.31000000000003</v>
      </c>
      <c r="R38" s="11">
        <v>223.57999999999993</v>
      </c>
      <c r="S38" s="11">
        <v>0</v>
      </c>
      <c r="T38" s="11">
        <v>21.93</v>
      </c>
      <c r="U38" s="11">
        <v>7.41</v>
      </c>
      <c r="V38" s="11">
        <v>47.669999999999995</v>
      </c>
      <c r="W38" s="11">
        <v>323.60000000000002</v>
      </c>
      <c r="X38" s="11">
        <v>18.619999999999997</v>
      </c>
      <c r="Y38" s="12">
        <f t="shared" si="0"/>
        <v>1741.9499999999998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22.09</v>
      </c>
      <c r="D39" s="11">
        <v>6.15</v>
      </c>
      <c r="E39" s="11">
        <v>44.25</v>
      </c>
      <c r="F39" s="11">
        <v>0</v>
      </c>
      <c r="G39" s="11">
        <v>27.770000000000003</v>
      </c>
      <c r="H39" s="11">
        <v>8.9499999999999993</v>
      </c>
      <c r="I39" s="11">
        <v>6.29</v>
      </c>
      <c r="J39" s="11">
        <v>17.68</v>
      </c>
      <c r="K39" s="11">
        <v>0</v>
      </c>
      <c r="L39" s="11">
        <v>0</v>
      </c>
      <c r="M39" s="11">
        <v>25.53</v>
      </c>
      <c r="N39" s="11">
        <v>13.09</v>
      </c>
      <c r="O39" s="11">
        <v>8.89</v>
      </c>
      <c r="P39" s="11">
        <v>76.22</v>
      </c>
      <c r="Q39" s="11">
        <v>7.42</v>
      </c>
      <c r="R39" s="11">
        <v>11.01</v>
      </c>
      <c r="S39" s="11">
        <v>24.06</v>
      </c>
      <c r="T39" s="11">
        <v>12.34</v>
      </c>
      <c r="U39" s="11">
        <v>16.53</v>
      </c>
      <c r="V39" s="11">
        <v>16.75</v>
      </c>
      <c r="W39" s="11">
        <v>0</v>
      </c>
      <c r="X39" s="11">
        <v>0</v>
      </c>
      <c r="Y39" s="12">
        <f t="shared" si="0"/>
        <v>345.0200000000001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10513.769999999999</v>
      </c>
      <c r="D40" s="15">
        <f t="shared" si="1"/>
        <v>2713.9500000000003</v>
      </c>
      <c r="E40" s="15">
        <f t="shared" si="1"/>
        <v>5311.07</v>
      </c>
      <c r="F40" s="15">
        <f t="shared" si="1"/>
        <v>2871.0699999999997</v>
      </c>
      <c r="G40" s="15">
        <f t="shared" si="1"/>
        <v>6636.8600000000006</v>
      </c>
      <c r="H40" s="15">
        <f t="shared" si="1"/>
        <v>4642.7300000000014</v>
      </c>
      <c r="I40" s="15">
        <f t="shared" si="1"/>
        <v>3628.7200000000012</v>
      </c>
      <c r="J40" s="15">
        <f t="shared" si="1"/>
        <v>3380.7799999999993</v>
      </c>
      <c r="K40" s="15">
        <f t="shared" si="1"/>
        <v>5888.06</v>
      </c>
      <c r="L40" s="15">
        <f t="shared" si="1"/>
        <v>4881.2</v>
      </c>
      <c r="M40" s="15">
        <f t="shared" si="1"/>
        <v>4936.16</v>
      </c>
      <c r="N40" s="15">
        <f t="shared" si="1"/>
        <v>971.04000000000019</v>
      </c>
      <c r="O40" s="15">
        <f t="shared" si="1"/>
        <v>288.28000000000003</v>
      </c>
      <c r="P40" s="15">
        <f t="shared" si="1"/>
        <v>8460.7799999999988</v>
      </c>
      <c r="Q40" s="15">
        <f t="shared" si="1"/>
        <v>2331.52</v>
      </c>
      <c r="R40" s="15">
        <f t="shared" si="1"/>
        <v>3426.02</v>
      </c>
      <c r="S40" s="15">
        <f t="shared" si="1"/>
        <v>745.04000000000019</v>
      </c>
      <c r="T40" s="15">
        <f t="shared" si="1"/>
        <v>4561.7599999999993</v>
      </c>
      <c r="U40" s="15">
        <f t="shared" si="1"/>
        <v>2310.87</v>
      </c>
      <c r="V40" s="15">
        <f t="shared" si="1"/>
        <v>2105.6300000000006</v>
      </c>
      <c r="W40" s="15">
        <f t="shared" si="1"/>
        <v>629.97</v>
      </c>
      <c r="X40" s="15">
        <f t="shared" si="1"/>
        <v>2651.4199999999996</v>
      </c>
      <c r="Y40" s="16">
        <f t="shared" si="1"/>
        <v>83886.700000000012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154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13</v>
      </c>
      <c r="C8" s="30"/>
      <c r="D8" s="30"/>
      <c r="E8" s="28" t="s">
        <v>45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109.78000000000002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109.78000000000002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0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0</v>
      </c>
      <c r="E20" s="11">
        <v>179.31999999999996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179.31999999999996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23.91</v>
      </c>
      <c r="G21" s="11">
        <v>6.73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30.64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40.96</v>
      </c>
      <c r="D22" s="11">
        <v>0</v>
      </c>
      <c r="E22" s="11">
        <v>13.07</v>
      </c>
      <c r="F22" s="11">
        <v>0</v>
      </c>
      <c r="G22" s="11">
        <v>70.260000000000005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124.29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87.669999999999987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87.669999999999987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87.63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87.63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99.600000000000009</v>
      </c>
      <c r="K25" s="11">
        <v>0</v>
      </c>
      <c r="L25" s="11">
        <v>26.59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126.19000000000001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46.19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46.19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17.82</v>
      </c>
      <c r="K27" s="11">
        <v>27.01</v>
      </c>
      <c r="L27" s="11">
        <v>94.35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139.18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48.819999999999993</v>
      </c>
      <c r="L28" s="11">
        <v>0</v>
      </c>
      <c r="M28" s="11">
        <v>83.55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132.37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17.940000000000001</v>
      </c>
      <c r="M29" s="11">
        <v>0</v>
      </c>
      <c r="N29" s="11">
        <v>31.009999999999998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48.95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26.170000000000005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26.170000000000005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18.600000000000001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36.090000000000003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54.690000000000005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14.04</v>
      </c>
      <c r="R32" s="11">
        <v>51.91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65.949999999999989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167.81000000000003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167.81000000000003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3.36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3.36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194.16000000000005</v>
      </c>
      <c r="U35" s="11">
        <v>0</v>
      </c>
      <c r="V35" s="11">
        <v>0</v>
      </c>
      <c r="W35" s="11">
        <v>0</v>
      </c>
      <c r="X35" s="11">
        <v>0</v>
      </c>
      <c r="Y35" s="12">
        <f t="shared" si="0"/>
        <v>194.16000000000005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16</v>
      </c>
      <c r="V36" s="11">
        <v>0</v>
      </c>
      <c r="W36" s="11">
        <v>0</v>
      </c>
      <c r="X36" s="11">
        <v>0</v>
      </c>
      <c r="Y36" s="12">
        <f t="shared" si="0"/>
        <v>16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122.38000000000001</v>
      </c>
      <c r="W37" s="11">
        <v>0</v>
      </c>
      <c r="X37" s="11">
        <v>0</v>
      </c>
      <c r="Y37" s="12">
        <f t="shared" si="0"/>
        <v>122.38000000000001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0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169.34</v>
      </c>
      <c r="D40" s="15">
        <f t="shared" si="1"/>
        <v>0</v>
      </c>
      <c r="E40" s="15">
        <f t="shared" si="1"/>
        <v>192.38999999999996</v>
      </c>
      <c r="F40" s="15">
        <f t="shared" si="1"/>
        <v>23.91</v>
      </c>
      <c r="G40" s="15">
        <f t="shared" si="1"/>
        <v>76.990000000000009</v>
      </c>
      <c r="H40" s="15">
        <f t="shared" si="1"/>
        <v>87.669999999999987</v>
      </c>
      <c r="I40" s="15">
        <f t="shared" si="1"/>
        <v>87.63</v>
      </c>
      <c r="J40" s="15">
        <f t="shared" si="1"/>
        <v>117.42000000000002</v>
      </c>
      <c r="K40" s="15">
        <f t="shared" si="1"/>
        <v>122.02</v>
      </c>
      <c r="L40" s="15">
        <f t="shared" si="1"/>
        <v>138.88</v>
      </c>
      <c r="M40" s="15">
        <f t="shared" si="1"/>
        <v>83.55</v>
      </c>
      <c r="N40" s="15">
        <f t="shared" si="1"/>
        <v>31.009999999999998</v>
      </c>
      <c r="O40" s="15">
        <f t="shared" si="1"/>
        <v>26.170000000000005</v>
      </c>
      <c r="P40" s="15">
        <f t="shared" si="1"/>
        <v>36.090000000000003</v>
      </c>
      <c r="Q40" s="15">
        <f t="shared" si="1"/>
        <v>14.04</v>
      </c>
      <c r="R40" s="15">
        <f t="shared" si="1"/>
        <v>219.72000000000003</v>
      </c>
      <c r="S40" s="15">
        <f t="shared" si="1"/>
        <v>3.36</v>
      </c>
      <c r="T40" s="15">
        <f t="shared" si="1"/>
        <v>194.16000000000005</v>
      </c>
      <c r="U40" s="15">
        <f t="shared" si="1"/>
        <v>16</v>
      </c>
      <c r="V40" s="15">
        <f t="shared" si="1"/>
        <v>122.38000000000001</v>
      </c>
      <c r="W40" s="15">
        <f t="shared" si="1"/>
        <v>0</v>
      </c>
      <c r="X40" s="15">
        <f t="shared" si="1"/>
        <v>0</v>
      </c>
      <c r="Y40" s="16">
        <f t="shared" si="1"/>
        <v>1762.7300000000005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155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908.33000000000015</v>
      </c>
      <c r="D18" s="11">
        <v>369.81</v>
      </c>
      <c r="E18" s="11">
        <v>274.82</v>
      </c>
      <c r="F18" s="11">
        <v>262.78000000000003</v>
      </c>
      <c r="G18" s="11">
        <v>429.93000000000012</v>
      </c>
      <c r="H18" s="11">
        <v>97.86</v>
      </c>
      <c r="I18" s="11">
        <v>3.96</v>
      </c>
      <c r="J18" s="11">
        <v>20.240000000000002</v>
      </c>
      <c r="K18" s="11">
        <v>110.00000000000001</v>
      </c>
      <c r="L18" s="11">
        <v>44.03</v>
      </c>
      <c r="M18" s="11">
        <v>57.53</v>
      </c>
      <c r="N18" s="11">
        <v>8.32</v>
      </c>
      <c r="O18" s="11">
        <v>0</v>
      </c>
      <c r="P18" s="11">
        <v>288.60000000000008</v>
      </c>
      <c r="Q18" s="11">
        <v>63.59</v>
      </c>
      <c r="R18" s="11">
        <v>74.09</v>
      </c>
      <c r="S18" s="11">
        <v>14.86</v>
      </c>
      <c r="T18" s="11">
        <v>43.650000000000006</v>
      </c>
      <c r="U18" s="11">
        <v>49.87</v>
      </c>
      <c r="V18" s="11">
        <v>46.480000000000004</v>
      </c>
      <c r="W18" s="11">
        <v>21.54</v>
      </c>
      <c r="X18" s="11">
        <v>176.74000000000004</v>
      </c>
      <c r="Y18" s="12">
        <f t="shared" ref="Y18:Y39" si="0">SUM(C18:X18)</f>
        <v>3367.0300000000011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540.31999999999994</v>
      </c>
      <c r="D19" s="11">
        <v>531.69999999999993</v>
      </c>
      <c r="E19" s="11">
        <v>292.38000000000005</v>
      </c>
      <c r="F19" s="11">
        <v>178.26000000000002</v>
      </c>
      <c r="G19" s="11">
        <v>422.33999999999992</v>
      </c>
      <c r="H19" s="11">
        <v>76.899999999999991</v>
      </c>
      <c r="I19" s="11">
        <v>56.570000000000007</v>
      </c>
      <c r="J19" s="11">
        <v>48.07</v>
      </c>
      <c r="K19" s="11">
        <v>62.11</v>
      </c>
      <c r="L19" s="11">
        <v>26.65</v>
      </c>
      <c r="M19" s="11">
        <v>34.92</v>
      </c>
      <c r="N19" s="11">
        <v>7.93</v>
      </c>
      <c r="O19" s="11">
        <v>0</v>
      </c>
      <c r="P19" s="11">
        <v>150.22</v>
      </c>
      <c r="Q19" s="11">
        <v>50.4</v>
      </c>
      <c r="R19" s="11">
        <v>103.24000000000001</v>
      </c>
      <c r="S19" s="11">
        <v>12.32</v>
      </c>
      <c r="T19" s="11">
        <v>34.96</v>
      </c>
      <c r="U19" s="11">
        <v>39.409999999999997</v>
      </c>
      <c r="V19" s="11">
        <v>51.06</v>
      </c>
      <c r="W19" s="11">
        <v>8.24</v>
      </c>
      <c r="X19" s="11">
        <v>60.209999999999994</v>
      </c>
      <c r="Y19" s="12">
        <f t="shared" si="0"/>
        <v>2788.21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426.53999999999991</v>
      </c>
      <c r="D20" s="11">
        <v>399.30000000000024</v>
      </c>
      <c r="E20" s="11">
        <v>471.14</v>
      </c>
      <c r="F20" s="11">
        <v>212.55999999999997</v>
      </c>
      <c r="G20" s="11">
        <v>350.75999999999993</v>
      </c>
      <c r="H20" s="11">
        <v>20.61</v>
      </c>
      <c r="I20" s="11">
        <v>18.97</v>
      </c>
      <c r="J20" s="11">
        <v>5.47</v>
      </c>
      <c r="K20" s="11">
        <v>58.51</v>
      </c>
      <c r="L20" s="11">
        <v>46.05</v>
      </c>
      <c r="M20" s="11">
        <v>19.990000000000002</v>
      </c>
      <c r="N20" s="11">
        <v>10.46</v>
      </c>
      <c r="O20" s="11">
        <v>0</v>
      </c>
      <c r="P20" s="11">
        <v>110.39</v>
      </c>
      <c r="Q20" s="11">
        <v>119.25</v>
      </c>
      <c r="R20" s="11">
        <v>38.150000000000006</v>
      </c>
      <c r="S20" s="11">
        <v>4.92</v>
      </c>
      <c r="T20" s="11">
        <v>19.73</v>
      </c>
      <c r="U20" s="11">
        <v>44.300000000000004</v>
      </c>
      <c r="V20" s="11">
        <v>33.04</v>
      </c>
      <c r="W20" s="11">
        <v>0</v>
      </c>
      <c r="X20" s="11">
        <v>82.859999999999985</v>
      </c>
      <c r="Y20" s="12">
        <f t="shared" si="0"/>
        <v>2493.0000000000005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268.19</v>
      </c>
      <c r="D21" s="11">
        <v>269.85000000000002</v>
      </c>
      <c r="E21" s="11">
        <v>217.70000000000002</v>
      </c>
      <c r="F21" s="11">
        <v>212.78999999999996</v>
      </c>
      <c r="G21" s="11">
        <v>251.94000000000003</v>
      </c>
      <c r="H21" s="11">
        <v>132.93</v>
      </c>
      <c r="I21" s="11">
        <v>61.529999999999994</v>
      </c>
      <c r="J21" s="11">
        <v>18.52</v>
      </c>
      <c r="K21" s="11">
        <v>52.72</v>
      </c>
      <c r="L21" s="11">
        <v>25.47</v>
      </c>
      <c r="M21" s="11">
        <v>63.75</v>
      </c>
      <c r="N21" s="11">
        <v>0</v>
      </c>
      <c r="O21" s="11">
        <v>0</v>
      </c>
      <c r="P21" s="11">
        <v>122.47999999999999</v>
      </c>
      <c r="Q21" s="11">
        <v>61.2</v>
      </c>
      <c r="R21" s="11">
        <v>28.2</v>
      </c>
      <c r="S21" s="11">
        <v>15.85</v>
      </c>
      <c r="T21" s="11">
        <v>9.9699999999999989</v>
      </c>
      <c r="U21" s="11">
        <v>37.06</v>
      </c>
      <c r="V21" s="11">
        <v>15.3</v>
      </c>
      <c r="W21" s="11">
        <v>14.969999999999999</v>
      </c>
      <c r="X21" s="11">
        <v>48.650000000000006</v>
      </c>
      <c r="Y21" s="12">
        <f t="shared" si="0"/>
        <v>1929.0700000000002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498.61000000000007</v>
      </c>
      <c r="D22" s="11">
        <v>300.34999999999997</v>
      </c>
      <c r="E22" s="11">
        <v>146.30000000000001</v>
      </c>
      <c r="F22" s="11">
        <v>185.29000000000002</v>
      </c>
      <c r="G22" s="11">
        <v>857.73</v>
      </c>
      <c r="H22" s="11">
        <v>63.480000000000004</v>
      </c>
      <c r="I22" s="11">
        <v>3.56</v>
      </c>
      <c r="J22" s="11">
        <v>21.09</v>
      </c>
      <c r="K22" s="11">
        <v>35.520000000000003</v>
      </c>
      <c r="L22" s="11">
        <v>0</v>
      </c>
      <c r="M22" s="11">
        <v>115.07</v>
      </c>
      <c r="N22" s="11">
        <v>0</v>
      </c>
      <c r="O22" s="11">
        <v>0</v>
      </c>
      <c r="P22" s="11">
        <v>123.31</v>
      </c>
      <c r="Q22" s="11">
        <v>85.44</v>
      </c>
      <c r="R22" s="11">
        <v>91.420000000000016</v>
      </c>
      <c r="S22" s="11">
        <v>0</v>
      </c>
      <c r="T22" s="11">
        <v>26.369999999999997</v>
      </c>
      <c r="U22" s="11">
        <v>24.68</v>
      </c>
      <c r="V22" s="11">
        <v>43.05</v>
      </c>
      <c r="W22" s="11">
        <v>17.259999999999998</v>
      </c>
      <c r="X22" s="11">
        <v>15.66</v>
      </c>
      <c r="Y22" s="12">
        <f t="shared" si="0"/>
        <v>2654.19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255.75000000000009</v>
      </c>
      <c r="D23" s="11">
        <v>98.080000000000013</v>
      </c>
      <c r="E23" s="11">
        <v>96.91</v>
      </c>
      <c r="F23" s="11">
        <v>97.699999999999989</v>
      </c>
      <c r="G23" s="11">
        <v>290.56</v>
      </c>
      <c r="H23" s="11">
        <v>551.72000000000014</v>
      </c>
      <c r="I23" s="11">
        <v>163.68</v>
      </c>
      <c r="J23" s="11">
        <v>116.83000000000001</v>
      </c>
      <c r="K23" s="11">
        <v>168.95</v>
      </c>
      <c r="L23" s="11">
        <v>174.47000000000003</v>
      </c>
      <c r="M23" s="11">
        <v>113.05000000000001</v>
      </c>
      <c r="N23" s="11">
        <v>14.77</v>
      </c>
      <c r="O23" s="11">
        <v>6.65</v>
      </c>
      <c r="P23" s="11">
        <v>48.089999999999996</v>
      </c>
      <c r="Q23" s="11">
        <v>60.2</v>
      </c>
      <c r="R23" s="11">
        <v>32</v>
      </c>
      <c r="S23" s="11">
        <v>11.32</v>
      </c>
      <c r="T23" s="11">
        <v>9.4499999999999993</v>
      </c>
      <c r="U23" s="11">
        <v>12.36</v>
      </c>
      <c r="V23" s="11">
        <v>32.43</v>
      </c>
      <c r="W23" s="11">
        <v>13.53</v>
      </c>
      <c r="X23" s="11">
        <v>10.38</v>
      </c>
      <c r="Y23" s="12">
        <f t="shared" si="0"/>
        <v>2378.8800000000006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78.399999999999991</v>
      </c>
      <c r="D24" s="11">
        <v>42.94</v>
      </c>
      <c r="E24" s="11">
        <v>39.709999999999994</v>
      </c>
      <c r="F24" s="11">
        <v>28.64</v>
      </c>
      <c r="G24" s="11">
        <v>30.42</v>
      </c>
      <c r="H24" s="11">
        <v>318.81999999999994</v>
      </c>
      <c r="I24" s="11">
        <v>364.53</v>
      </c>
      <c r="J24" s="11">
        <v>138.69000000000003</v>
      </c>
      <c r="K24" s="11">
        <v>253.35</v>
      </c>
      <c r="L24" s="11">
        <v>121.37</v>
      </c>
      <c r="M24" s="11">
        <v>149.68</v>
      </c>
      <c r="N24" s="11">
        <v>73.86999999999999</v>
      </c>
      <c r="O24" s="11">
        <v>6.29</v>
      </c>
      <c r="P24" s="11">
        <v>14.870000000000001</v>
      </c>
      <c r="Q24" s="11">
        <v>0</v>
      </c>
      <c r="R24" s="11">
        <v>8.52</v>
      </c>
      <c r="S24" s="11">
        <v>0</v>
      </c>
      <c r="T24" s="11">
        <v>5.26</v>
      </c>
      <c r="U24" s="11">
        <v>0</v>
      </c>
      <c r="V24" s="11">
        <v>33.18</v>
      </c>
      <c r="W24" s="11">
        <v>4.5199999999999996</v>
      </c>
      <c r="X24" s="11">
        <v>86</v>
      </c>
      <c r="Y24" s="12">
        <f t="shared" si="0"/>
        <v>1799.0599999999997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40.71</v>
      </c>
      <c r="D25" s="11">
        <v>59.47</v>
      </c>
      <c r="E25" s="11">
        <v>14.26</v>
      </c>
      <c r="F25" s="11">
        <v>11.53</v>
      </c>
      <c r="G25" s="11">
        <v>55.72</v>
      </c>
      <c r="H25" s="11">
        <v>198.6</v>
      </c>
      <c r="I25" s="11">
        <v>132.03000000000003</v>
      </c>
      <c r="J25" s="11">
        <v>353.30999999999989</v>
      </c>
      <c r="K25" s="11">
        <v>384.95000000000005</v>
      </c>
      <c r="L25" s="11">
        <v>350.78999999999991</v>
      </c>
      <c r="M25" s="11">
        <v>321.26999999999992</v>
      </c>
      <c r="N25" s="11">
        <v>61.650000000000006</v>
      </c>
      <c r="O25" s="11">
        <v>0</v>
      </c>
      <c r="P25" s="11">
        <v>28.35</v>
      </c>
      <c r="Q25" s="11">
        <v>4.2</v>
      </c>
      <c r="R25" s="11">
        <v>30.5</v>
      </c>
      <c r="S25" s="11">
        <v>31.5</v>
      </c>
      <c r="T25" s="11">
        <v>0</v>
      </c>
      <c r="U25" s="11">
        <v>0</v>
      </c>
      <c r="V25" s="11">
        <v>20.439999999999998</v>
      </c>
      <c r="W25" s="11">
        <v>0</v>
      </c>
      <c r="X25" s="11">
        <v>86.929999999999993</v>
      </c>
      <c r="Y25" s="12">
        <f t="shared" si="0"/>
        <v>2186.21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56.71</v>
      </c>
      <c r="D26" s="11">
        <v>125.31</v>
      </c>
      <c r="E26" s="11">
        <v>37.31</v>
      </c>
      <c r="F26" s="11">
        <v>19.5</v>
      </c>
      <c r="G26" s="11">
        <v>35.379999999999995</v>
      </c>
      <c r="H26" s="11">
        <v>131.17999999999998</v>
      </c>
      <c r="I26" s="11">
        <v>147.16999999999999</v>
      </c>
      <c r="J26" s="11">
        <v>63.12</v>
      </c>
      <c r="K26" s="11">
        <v>462.22999999999996</v>
      </c>
      <c r="L26" s="11">
        <v>438.61999999999989</v>
      </c>
      <c r="M26" s="11">
        <v>696.51000000000022</v>
      </c>
      <c r="N26" s="11">
        <v>135.94</v>
      </c>
      <c r="O26" s="11">
        <v>8.5</v>
      </c>
      <c r="P26" s="11">
        <v>86.88</v>
      </c>
      <c r="Q26" s="11">
        <v>0</v>
      </c>
      <c r="R26" s="11">
        <v>8.73</v>
      </c>
      <c r="S26" s="11">
        <v>13.37</v>
      </c>
      <c r="T26" s="11">
        <v>10.119999999999999</v>
      </c>
      <c r="U26" s="11">
        <v>0</v>
      </c>
      <c r="V26" s="11">
        <v>39.17</v>
      </c>
      <c r="W26" s="11">
        <v>8.32</v>
      </c>
      <c r="X26" s="11">
        <v>115.53999999999999</v>
      </c>
      <c r="Y26" s="12">
        <f t="shared" si="0"/>
        <v>2639.61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73.190000000000012</v>
      </c>
      <c r="D27" s="11">
        <v>0</v>
      </c>
      <c r="E27" s="11">
        <v>21.740000000000002</v>
      </c>
      <c r="F27" s="11">
        <v>16.39</v>
      </c>
      <c r="G27" s="11">
        <v>32.82</v>
      </c>
      <c r="H27" s="11">
        <v>140.11000000000001</v>
      </c>
      <c r="I27" s="11">
        <v>104.13</v>
      </c>
      <c r="J27" s="11">
        <v>116.78999999999999</v>
      </c>
      <c r="K27" s="11">
        <v>290.79999999999995</v>
      </c>
      <c r="L27" s="11">
        <v>566.86</v>
      </c>
      <c r="M27" s="11">
        <v>551.20000000000005</v>
      </c>
      <c r="N27" s="11">
        <v>127.06000000000003</v>
      </c>
      <c r="O27" s="11">
        <v>31.68</v>
      </c>
      <c r="P27" s="11">
        <v>64.14</v>
      </c>
      <c r="Q27" s="11">
        <v>27.89</v>
      </c>
      <c r="R27" s="11">
        <v>0</v>
      </c>
      <c r="S27" s="11">
        <v>14.33</v>
      </c>
      <c r="T27" s="11">
        <v>0</v>
      </c>
      <c r="U27" s="11">
        <v>17.440000000000001</v>
      </c>
      <c r="V27" s="11">
        <v>40.07</v>
      </c>
      <c r="W27" s="11">
        <v>0</v>
      </c>
      <c r="X27" s="11">
        <v>46.96</v>
      </c>
      <c r="Y27" s="12">
        <f t="shared" si="0"/>
        <v>2283.6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43.2</v>
      </c>
      <c r="D28" s="11">
        <v>72.490000000000009</v>
      </c>
      <c r="E28" s="11">
        <v>39.69</v>
      </c>
      <c r="F28" s="11">
        <v>40.789999999999992</v>
      </c>
      <c r="G28" s="11">
        <v>44.71</v>
      </c>
      <c r="H28" s="11">
        <v>160.44</v>
      </c>
      <c r="I28" s="11">
        <v>159.4</v>
      </c>
      <c r="J28" s="11">
        <v>115.40999999999998</v>
      </c>
      <c r="K28" s="11">
        <v>602.93000000000006</v>
      </c>
      <c r="L28" s="11">
        <v>569.68999999999994</v>
      </c>
      <c r="M28" s="11">
        <v>1066.2</v>
      </c>
      <c r="N28" s="11">
        <v>180.68</v>
      </c>
      <c r="O28" s="11">
        <v>20.64</v>
      </c>
      <c r="P28" s="11">
        <v>24.52</v>
      </c>
      <c r="Q28" s="11">
        <v>13.12</v>
      </c>
      <c r="R28" s="11">
        <v>29.68</v>
      </c>
      <c r="S28" s="11">
        <v>0</v>
      </c>
      <c r="T28" s="11">
        <v>0</v>
      </c>
      <c r="U28" s="11">
        <v>50.46</v>
      </c>
      <c r="V28" s="11">
        <v>28.270000000000003</v>
      </c>
      <c r="W28" s="11">
        <v>0</v>
      </c>
      <c r="X28" s="11">
        <v>63.34</v>
      </c>
      <c r="Y28" s="12">
        <f t="shared" si="0"/>
        <v>3325.6599999999994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39.200000000000003</v>
      </c>
      <c r="D29" s="11">
        <v>49.8</v>
      </c>
      <c r="E29" s="11">
        <v>19.100000000000001</v>
      </c>
      <c r="F29" s="11">
        <v>8.77</v>
      </c>
      <c r="G29" s="11">
        <v>66.849999999999994</v>
      </c>
      <c r="H29" s="11">
        <v>82.199999999999989</v>
      </c>
      <c r="I29" s="11">
        <v>27.540000000000003</v>
      </c>
      <c r="J29" s="11">
        <v>66.009999999999991</v>
      </c>
      <c r="K29" s="11">
        <v>129.43</v>
      </c>
      <c r="L29" s="11">
        <v>290.79000000000013</v>
      </c>
      <c r="M29" s="11">
        <v>371.23</v>
      </c>
      <c r="N29" s="11">
        <v>135.78</v>
      </c>
      <c r="O29" s="11">
        <v>0</v>
      </c>
      <c r="P29" s="11">
        <v>0</v>
      </c>
      <c r="Q29" s="11">
        <v>0</v>
      </c>
      <c r="R29" s="11">
        <v>7.5</v>
      </c>
      <c r="S29" s="11">
        <v>17.170000000000002</v>
      </c>
      <c r="T29" s="11">
        <v>9.35</v>
      </c>
      <c r="U29" s="11">
        <v>17.93</v>
      </c>
      <c r="V29" s="11">
        <v>0</v>
      </c>
      <c r="W29" s="11">
        <v>7.48</v>
      </c>
      <c r="X29" s="11">
        <v>106.36000000000001</v>
      </c>
      <c r="Y29" s="12">
        <f t="shared" si="0"/>
        <v>1452.4900000000002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12.88</v>
      </c>
      <c r="E30" s="11">
        <v>4.38</v>
      </c>
      <c r="F30" s="11">
        <v>3.26</v>
      </c>
      <c r="G30" s="11">
        <v>0</v>
      </c>
      <c r="H30" s="11">
        <v>3.18</v>
      </c>
      <c r="I30" s="11">
        <v>1.82</v>
      </c>
      <c r="J30" s="11">
        <v>12.49</v>
      </c>
      <c r="K30" s="11">
        <v>20.520000000000003</v>
      </c>
      <c r="L30" s="11">
        <v>12.399999999999999</v>
      </c>
      <c r="M30" s="11">
        <v>9.9300000000000015</v>
      </c>
      <c r="N30" s="11">
        <v>13.16</v>
      </c>
      <c r="O30" s="11">
        <v>63.709999999999994</v>
      </c>
      <c r="P30" s="11">
        <v>0</v>
      </c>
      <c r="Q30" s="11">
        <v>3.51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61.890000000000015</v>
      </c>
      <c r="Y30" s="12">
        <f t="shared" si="0"/>
        <v>223.13000000000002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294.39999999999998</v>
      </c>
      <c r="D31" s="11">
        <v>273.17999999999995</v>
      </c>
      <c r="E31" s="11">
        <v>327.09999999999997</v>
      </c>
      <c r="F31" s="11">
        <v>239.37</v>
      </c>
      <c r="G31" s="11">
        <v>235.55</v>
      </c>
      <c r="H31" s="11">
        <v>73.84</v>
      </c>
      <c r="I31" s="11">
        <v>104.1</v>
      </c>
      <c r="J31" s="11">
        <v>35.18</v>
      </c>
      <c r="K31" s="11">
        <v>105.91000000000003</v>
      </c>
      <c r="L31" s="11">
        <v>73.7</v>
      </c>
      <c r="M31" s="11">
        <v>122.13999999999999</v>
      </c>
      <c r="N31" s="11">
        <v>0</v>
      </c>
      <c r="O31" s="11">
        <v>0</v>
      </c>
      <c r="P31" s="11">
        <v>684.41000000000008</v>
      </c>
      <c r="Q31" s="11">
        <v>93.06</v>
      </c>
      <c r="R31" s="11">
        <v>87.740000000000009</v>
      </c>
      <c r="S31" s="11">
        <v>0</v>
      </c>
      <c r="T31" s="11">
        <v>141</v>
      </c>
      <c r="U31" s="11">
        <v>327.49999999999989</v>
      </c>
      <c r="V31" s="11">
        <v>19.93</v>
      </c>
      <c r="W31" s="11">
        <v>8.24</v>
      </c>
      <c r="X31" s="11">
        <v>86.670000000000016</v>
      </c>
      <c r="Y31" s="12">
        <f t="shared" si="0"/>
        <v>3333.02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108.56</v>
      </c>
      <c r="D32" s="11">
        <v>78.36</v>
      </c>
      <c r="E32" s="11">
        <v>79.52000000000001</v>
      </c>
      <c r="F32" s="11">
        <v>111.79999999999998</v>
      </c>
      <c r="G32" s="11">
        <v>202.06000000000003</v>
      </c>
      <c r="H32" s="11">
        <v>71.47999999999999</v>
      </c>
      <c r="I32" s="11">
        <v>0</v>
      </c>
      <c r="J32" s="11">
        <v>11.7</v>
      </c>
      <c r="K32" s="11">
        <v>17.3</v>
      </c>
      <c r="L32" s="11">
        <v>8.52</v>
      </c>
      <c r="M32" s="11">
        <v>7.84</v>
      </c>
      <c r="N32" s="11">
        <v>0</v>
      </c>
      <c r="O32" s="11">
        <v>0</v>
      </c>
      <c r="P32" s="11">
        <v>10.45</v>
      </c>
      <c r="Q32" s="11">
        <v>346.67000000000007</v>
      </c>
      <c r="R32" s="11">
        <v>277.35000000000002</v>
      </c>
      <c r="S32" s="11">
        <v>0</v>
      </c>
      <c r="T32" s="11">
        <v>9.48</v>
      </c>
      <c r="U32" s="11">
        <v>14.190000000000001</v>
      </c>
      <c r="V32" s="11">
        <v>24.55</v>
      </c>
      <c r="W32" s="11">
        <v>28.83</v>
      </c>
      <c r="X32" s="11">
        <v>31.86</v>
      </c>
      <c r="Y32" s="12">
        <f t="shared" si="0"/>
        <v>1440.52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273.05000000000007</v>
      </c>
      <c r="D33" s="11">
        <v>171.53000000000003</v>
      </c>
      <c r="E33" s="11">
        <v>81.260000000000005</v>
      </c>
      <c r="F33" s="11">
        <v>165.20000000000002</v>
      </c>
      <c r="G33" s="11">
        <v>256.71000000000004</v>
      </c>
      <c r="H33" s="11">
        <v>12.45</v>
      </c>
      <c r="I33" s="11">
        <v>23.86</v>
      </c>
      <c r="J33" s="11">
        <v>9.02</v>
      </c>
      <c r="K33" s="11">
        <v>42.16</v>
      </c>
      <c r="L33" s="11">
        <v>26.48</v>
      </c>
      <c r="M33" s="11">
        <v>25.18</v>
      </c>
      <c r="N33" s="11">
        <v>0</v>
      </c>
      <c r="O33" s="11">
        <v>0</v>
      </c>
      <c r="P33" s="11">
        <v>65.900000000000006</v>
      </c>
      <c r="Q33" s="11">
        <v>285.02000000000004</v>
      </c>
      <c r="R33" s="11">
        <v>688.00999999999976</v>
      </c>
      <c r="S33" s="11">
        <v>0</v>
      </c>
      <c r="T33" s="11">
        <v>7.51</v>
      </c>
      <c r="U33" s="11">
        <v>60.079999999999991</v>
      </c>
      <c r="V33" s="11">
        <v>165.82</v>
      </c>
      <c r="W33" s="11">
        <v>58.800000000000004</v>
      </c>
      <c r="X33" s="11">
        <v>105.29</v>
      </c>
      <c r="Y33" s="12">
        <f t="shared" si="0"/>
        <v>2523.3300000000004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24.39</v>
      </c>
      <c r="D34" s="11">
        <v>43.41</v>
      </c>
      <c r="E34" s="11">
        <v>12.8</v>
      </c>
      <c r="F34" s="11">
        <v>0</v>
      </c>
      <c r="G34" s="11">
        <v>7.4399999999999995</v>
      </c>
      <c r="H34" s="11">
        <v>3.23</v>
      </c>
      <c r="I34" s="11">
        <v>26.85</v>
      </c>
      <c r="J34" s="11">
        <v>21.09</v>
      </c>
      <c r="K34" s="11">
        <v>52.510000000000005</v>
      </c>
      <c r="L34" s="11">
        <v>59.860000000000007</v>
      </c>
      <c r="M34" s="11">
        <v>75.13</v>
      </c>
      <c r="N34" s="11">
        <v>3.97</v>
      </c>
      <c r="O34" s="11">
        <v>0</v>
      </c>
      <c r="P34" s="11">
        <v>0</v>
      </c>
      <c r="Q34" s="11">
        <v>3.96</v>
      </c>
      <c r="R34" s="11">
        <v>20.5</v>
      </c>
      <c r="S34" s="11">
        <v>167.93</v>
      </c>
      <c r="T34" s="11">
        <v>0</v>
      </c>
      <c r="U34" s="11">
        <v>0</v>
      </c>
      <c r="V34" s="11">
        <v>14.64</v>
      </c>
      <c r="W34" s="11">
        <v>0</v>
      </c>
      <c r="X34" s="11">
        <v>196.35999999999996</v>
      </c>
      <c r="Y34" s="12">
        <f t="shared" si="0"/>
        <v>734.06999999999994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24.51</v>
      </c>
      <c r="D35" s="11">
        <v>108.77</v>
      </c>
      <c r="E35" s="11">
        <v>62.019999999999996</v>
      </c>
      <c r="F35" s="11">
        <v>19.18</v>
      </c>
      <c r="G35" s="11">
        <v>32.200000000000003</v>
      </c>
      <c r="H35" s="11">
        <v>0</v>
      </c>
      <c r="I35" s="11">
        <v>13.49</v>
      </c>
      <c r="J35" s="11">
        <v>24.79</v>
      </c>
      <c r="K35" s="11">
        <v>9.48</v>
      </c>
      <c r="L35" s="11">
        <v>14.37</v>
      </c>
      <c r="M35" s="11">
        <v>14.71</v>
      </c>
      <c r="N35" s="11">
        <v>0</v>
      </c>
      <c r="O35" s="11">
        <v>0</v>
      </c>
      <c r="P35" s="11">
        <v>130.24999999999997</v>
      </c>
      <c r="Q35" s="11">
        <v>17</v>
      </c>
      <c r="R35" s="11">
        <v>0</v>
      </c>
      <c r="S35" s="11">
        <v>0</v>
      </c>
      <c r="T35" s="11">
        <v>857.22999999999979</v>
      </c>
      <c r="U35" s="11">
        <v>853.18000000000018</v>
      </c>
      <c r="V35" s="11">
        <v>23.04</v>
      </c>
      <c r="W35" s="11">
        <v>0</v>
      </c>
      <c r="X35" s="11">
        <v>68.91</v>
      </c>
      <c r="Y35" s="12">
        <f t="shared" si="0"/>
        <v>2273.1299999999997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37.57</v>
      </c>
      <c r="D36" s="11">
        <v>42.34</v>
      </c>
      <c r="E36" s="11">
        <v>48.03</v>
      </c>
      <c r="F36" s="11">
        <v>22.99</v>
      </c>
      <c r="G36" s="11">
        <v>83.33</v>
      </c>
      <c r="H36" s="11">
        <v>0</v>
      </c>
      <c r="I36" s="11">
        <v>7.14</v>
      </c>
      <c r="J36" s="11">
        <v>0</v>
      </c>
      <c r="K36" s="11">
        <v>21.470000000000002</v>
      </c>
      <c r="L36" s="11">
        <v>15.27</v>
      </c>
      <c r="M36" s="11">
        <v>13.94</v>
      </c>
      <c r="N36" s="11">
        <v>0</v>
      </c>
      <c r="O36" s="11">
        <v>0</v>
      </c>
      <c r="P36" s="11">
        <v>62.9</v>
      </c>
      <c r="Q36" s="11">
        <v>20.34</v>
      </c>
      <c r="R36" s="11">
        <v>4.0999999999999996</v>
      </c>
      <c r="S36" s="11">
        <v>0</v>
      </c>
      <c r="T36" s="11">
        <v>564.82999999999993</v>
      </c>
      <c r="U36" s="11">
        <v>712.12999999999977</v>
      </c>
      <c r="V36" s="11">
        <v>0</v>
      </c>
      <c r="W36" s="11">
        <v>0</v>
      </c>
      <c r="X36" s="11">
        <v>12.18</v>
      </c>
      <c r="Y36" s="12">
        <f t="shared" si="0"/>
        <v>1668.5599999999997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94.139999999999986</v>
      </c>
      <c r="D37" s="11">
        <v>58.9</v>
      </c>
      <c r="E37" s="11">
        <v>61.730000000000004</v>
      </c>
      <c r="F37" s="11">
        <v>25.849999999999998</v>
      </c>
      <c r="G37" s="11">
        <v>75.45</v>
      </c>
      <c r="H37" s="11">
        <v>34.56</v>
      </c>
      <c r="I37" s="11">
        <v>49.209999999999994</v>
      </c>
      <c r="J37" s="11">
        <v>0</v>
      </c>
      <c r="K37" s="11">
        <v>10.77</v>
      </c>
      <c r="L37" s="11">
        <v>13.95</v>
      </c>
      <c r="M37" s="11">
        <v>9.52</v>
      </c>
      <c r="N37" s="11">
        <v>0</v>
      </c>
      <c r="O37" s="11">
        <v>0</v>
      </c>
      <c r="P37" s="11">
        <v>54.919999999999995</v>
      </c>
      <c r="Q37" s="11">
        <v>28.23</v>
      </c>
      <c r="R37" s="11">
        <v>130.82999999999998</v>
      </c>
      <c r="S37" s="11">
        <v>0</v>
      </c>
      <c r="T37" s="11">
        <v>0</v>
      </c>
      <c r="U37" s="11">
        <v>7.3</v>
      </c>
      <c r="V37" s="11">
        <v>632.18999999999994</v>
      </c>
      <c r="W37" s="11">
        <v>24.57</v>
      </c>
      <c r="X37" s="11">
        <v>75.510000000000005</v>
      </c>
      <c r="Y37" s="12">
        <f t="shared" si="0"/>
        <v>1387.6299999999997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55.84</v>
      </c>
      <c r="D38" s="11">
        <v>25.050000000000004</v>
      </c>
      <c r="E38" s="11">
        <v>29.709999999999997</v>
      </c>
      <c r="F38" s="11">
        <v>13.43</v>
      </c>
      <c r="G38" s="11">
        <v>30.630000000000003</v>
      </c>
      <c r="H38" s="11">
        <v>30.56</v>
      </c>
      <c r="I38" s="11">
        <v>0</v>
      </c>
      <c r="J38" s="11">
        <v>3.04</v>
      </c>
      <c r="K38" s="11">
        <v>12.82</v>
      </c>
      <c r="L38" s="11">
        <v>3.5</v>
      </c>
      <c r="M38" s="11">
        <v>20.55</v>
      </c>
      <c r="N38" s="11">
        <v>0</v>
      </c>
      <c r="O38" s="11">
        <v>0</v>
      </c>
      <c r="P38" s="11">
        <v>31.990000000000002</v>
      </c>
      <c r="Q38" s="11">
        <v>62.870000000000005</v>
      </c>
      <c r="R38" s="11">
        <v>63.099999999999994</v>
      </c>
      <c r="S38" s="11">
        <v>0</v>
      </c>
      <c r="T38" s="11">
        <v>8.02</v>
      </c>
      <c r="U38" s="11">
        <v>5.85</v>
      </c>
      <c r="V38" s="11">
        <v>11.79</v>
      </c>
      <c r="W38" s="11">
        <v>209.04000000000008</v>
      </c>
      <c r="X38" s="11">
        <v>17.329999999999998</v>
      </c>
      <c r="Y38" s="12">
        <f t="shared" si="0"/>
        <v>635.12000000000023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24.71</v>
      </c>
      <c r="D39" s="11">
        <v>14.59</v>
      </c>
      <c r="E39" s="11">
        <v>0</v>
      </c>
      <c r="F39" s="11">
        <v>0</v>
      </c>
      <c r="G39" s="11">
        <v>0</v>
      </c>
      <c r="H39" s="11">
        <v>7.92</v>
      </c>
      <c r="I39" s="11">
        <v>28.45</v>
      </c>
      <c r="J39" s="11">
        <v>0</v>
      </c>
      <c r="K39" s="11">
        <v>0</v>
      </c>
      <c r="L39" s="11">
        <v>10.18</v>
      </c>
      <c r="M39" s="11">
        <v>10.68</v>
      </c>
      <c r="N39" s="11">
        <v>0</v>
      </c>
      <c r="O39" s="11">
        <v>1.47</v>
      </c>
      <c r="P39" s="11">
        <v>15.67</v>
      </c>
      <c r="Q39" s="11">
        <v>0</v>
      </c>
      <c r="R39" s="11">
        <v>0</v>
      </c>
      <c r="S39" s="11">
        <v>0</v>
      </c>
      <c r="T39" s="11">
        <v>8.11</v>
      </c>
      <c r="U39" s="11">
        <v>0</v>
      </c>
      <c r="V39" s="11">
        <v>0</v>
      </c>
      <c r="W39" s="11">
        <v>0</v>
      </c>
      <c r="X39" s="11">
        <v>31.07</v>
      </c>
      <c r="Y39" s="12">
        <f t="shared" si="0"/>
        <v>152.85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4166.3200000000006</v>
      </c>
      <c r="D40" s="15">
        <f t="shared" si="1"/>
        <v>3148.110000000001</v>
      </c>
      <c r="E40" s="15">
        <f t="shared" si="1"/>
        <v>2377.610000000001</v>
      </c>
      <c r="F40" s="15">
        <f t="shared" si="1"/>
        <v>1876.0800000000002</v>
      </c>
      <c r="G40" s="15">
        <f t="shared" si="1"/>
        <v>3792.5299999999997</v>
      </c>
      <c r="H40" s="15">
        <f t="shared" si="1"/>
        <v>2212.0700000000002</v>
      </c>
      <c r="I40" s="15">
        <f t="shared" si="1"/>
        <v>1497.9899999999998</v>
      </c>
      <c r="J40" s="15">
        <f t="shared" si="1"/>
        <v>1200.8599999999999</v>
      </c>
      <c r="K40" s="15">
        <f t="shared" si="1"/>
        <v>2904.44</v>
      </c>
      <c r="L40" s="15">
        <f t="shared" si="1"/>
        <v>2893.0199999999995</v>
      </c>
      <c r="M40" s="15">
        <f t="shared" si="1"/>
        <v>3870.02</v>
      </c>
      <c r="N40" s="15">
        <f t="shared" si="1"/>
        <v>773.59</v>
      </c>
      <c r="O40" s="15">
        <f t="shared" si="1"/>
        <v>138.94</v>
      </c>
      <c r="P40" s="15">
        <f t="shared" si="1"/>
        <v>2118.34</v>
      </c>
      <c r="Q40" s="15">
        <f t="shared" si="1"/>
        <v>1345.9499999999998</v>
      </c>
      <c r="R40" s="15">
        <f t="shared" si="1"/>
        <v>1723.6599999999994</v>
      </c>
      <c r="S40" s="15">
        <f t="shared" si="1"/>
        <v>303.57000000000005</v>
      </c>
      <c r="T40" s="15">
        <f t="shared" si="1"/>
        <v>1765.0399999999997</v>
      </c>
      <c r="U40" s="15">
        <f t="shared" si="1"/>
        <v>2273.7399999999998</v>
      </c>
      <c r="V40" s="15">
        <f t="shared" si="1"/>
        <v>1274.4499999999998</v>
      </c>
      <c r="W40" s="15">
        <f t="shared" si="1"/>
        <v>425.34000000000009</v>
      </c>
      <c r="X40" s="15">
        <f t="shared" si="1"/>
        <v>1586.6999999999998</v>
      </c>
      <c r="Y40" s="16">
        <f t="shared" si="1"/>
        <v>43668.369999999995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156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103.97999999999999</v>
      </c>
      <c r="D18" s="11">
        <v>52.77</v>
      </c>
      <c r="E18" s="11">
        <v>21.18</v>
      </c>
      <c r="F18" s="11">
        <v>51.13</v>
      </c>
      <c r="G18" s="11">
        <v>0</v>
      </c>
      <c r="H18" s="11">
        <v>0</v>
      </c>
      <c r="I18" s="11">
        <v>0</v>
      </c>
      <c r="J18" s="11">
        <v>0</v>
      </c>
      <c r="K18" s="11">
        <v>4.28</v>
      </c>
      <c r="L18" s="11">
        <v>0</v>
      </c>
      <c r="M18" s="11">
        <v>0</v>
      </c>
      <c r="N18" s="11">
        <v>0</v>
      </c>
      <c r="O18" s="11">
        <v>0</v>
      </c>
      <c r="P18" s="11">
        <v>9.1</v>
      </c>
      <c r="Q18" s="11">
        <v>15.9</v>
      </c>
      <c r="R18" s="11">
        <v>7.07</v>
      </c>
      <c r="S18" s="11">
        <v>0</v>
      </c>
      <c r="T18" s="11">
        <v>15.97</v>
      </c>
      <c r="U18" s="11">
        <v>0</v>
      </c>
      <c r="V18" s="11">
        <v>27.16</v>
      </c>
      <c r="W18" s="11">
        <v>0</v>
      </c>
      <c r="X18" s="11">
        <v>12.98</v>
      </c>
      <c r="Y18" s="12">
        <f t="shared" ref="Y18:Y39" si="0">SUM(C18:X18)</f>
        <v>321.52000000000004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6.37</v>
      </c>
      <c r="D19" s="11">
        <v>74.91</v>
      </c>
      <c r="E19" s="11">
        <v>22.34</v>
      </c>
      <c r="F19" s="11">
        <v>7.09</v>
      </c>
      <c r="G19" s="11">
        <v>22.62</v>
      </c>
      <c r="H19" s="11">
        <v>9.39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13.02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8.43</v>
      </c>
      <c r="Y19" s="12">
        <f t="shared" si="0"/>
        <v>164.17000000000004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4.5199999999999996</v>
      </c>
      <c r="D20" s="11">
        <v>10.66</v>
      </c>
      <c r="E20" s="11">
        <v>23.73</v>
      </c>
      <c r="F20" s="11">
        <v>11</v>
      </c>
      <c r="G20" s="11">
        <v>30.06</v>
      </c>
      <c r="H20" s="11">
        <v>0</v>
      </c>
      <c r="I20" s="11">
        <v>0</v>
      </c>
      <c r="J20" s="11">
        <v>0</v>
      </c>
      <c r="K20" s="11">
        <v>8.9600000000000009</v>
      </c>
      <c r="L20" s="11">
        <v>0</v>
      </c>
      <c r="M20" s="11">
        <v>15.64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10.93</v>
      </c>
      <c r="Y20" s="12">
        <f t="shared" si="0"/>
        <v>115.5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62.300000000000004</v>
      </c>
      <c r="D21" s="11">
        <v>15.96</v>
      </c>
      <c r="E21" s="11">
        <v>21.86</v>
      </c>
      <c r="F21" s="11">
        <v>9.0299999999999994</v>
      </c>
      <c r="G21" s="11">
        <v>0</v>
      </c>
      <c r="H21" s="11">
        <v>14.97</v>
      </c>
      <c r="I21" s="11">
        <v>0</v>
      </c>
      <c r="J21" s="11">
        <v>0</v>
      </c>
      <c r="K21" s="11">
        <v>21.12</v>
      </c>
      <c r="L21" s="11">
        <v>8.06</v>
      </c>
      <c r="M21" s="11">
        <v>0</v>
      </c>
      <c r="N21" s="11">
        <v>0</v>
      </c>
      <c r="O21" s="11">
        <v>0</v>
      </c>
      <c r="P21" s="11">
        <v>28.439999999999998</v>
      </c>
      <c r="Q21" s="11">
        <v>0</v>
      </c>
      <c r="R21" s="11">
        <v>3.73</v>
      </c>
      <c r="S21" s="11">
        <v>0</v>
      </c>
      <c r="T21" s="11">
        <v>0</v>
      </c>
      <c r="U21" s="11">
        <v>0</v>
      </c>
      <c r="V21" s="11">
        <v>11.68</v>
      </c>
      <c r="W21" s="11">
        <v>0</v>
      </c>
      <c r="X21" s="11">
        <v>11.11</v>
      </c>
      <c r="Y21" s="12">
        <f t="shared" si="0"/>
        <v>208.26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38.76</v>
      </c>
      <c r="D22" s="11">
        <v>25.16</v>
      </c>
      <c r="E22" s="11">
        <v>0</v>
      </c>
      <c r="F22" s="11">
        <v>12.34</v>
      </c>
      <c r="G22" s="11">
        <v>18.57</v>
      </c>
      <c r="H22" s="11">
        <v>0</v>
      </c>
      <c r="I22" s="11">
        <v>0</v>
      </c>
      <c r="J22" s="11">
        <v>2.67</v>
      </c>
      <c r="K22" s="11">
        <v>0</v>
      </c>
      <c r="L22" s="11">
        <v>0</v>
      </c>
      <c r="M22" s="11">
        <v>6.82</v>
      </c>
      <c r="N22" s="11">
        <v>0</v>
      </c>
      <c r="O22" s="11">
        <v>0</v>
      </c>
      <c r="P22" s="11">
        <v>5.98</v>
      </c>
      <c r="Q22" s="11">
        <v>21.32</v>
      </c>
      <c r="R22" s="11">
        <v>18.66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15.66</v>
      </c>
      <c r="Y22" s="12">
        <f t="shared" si="0"/>
        <v>165.94000000000003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35.520000000000003</v>
      </c>
      <c r="E23" s="11">
        <v>10.68</v>
      </c>
      <c r="F23" s="11">
        <v>26.15</v>
      </c>
      <c r="G23" s="11">
        <v>24.36</v>
      </c>
      <c r="H23" s="11">
        <v>48.25</v>
      </c>
      <c r="I23" s="11">
        <v>8.35</v>
      </c>
      <c r="J23" s="11">
        <v>0</v>
      </c>
      <c r="K23" s="11">
        <v>45.1</v>
      </c>
      <c r="L23" s="11">
        <v>0</v>
      </c>
      <c r="M23" s="11">
        <v>11.15</v>
      </c>
      <c r="N23" s="11">
        <v>14.77</v>
      </c>
      <c r="O23" s="11">
        <v>0</v>
      </c>
      <c r="P23" s="11">
        <v>0</v>
      </c>
      <c r="Q23" s="11">
        <v>0</v>
      </c>
      <c r="R23" s="11">
        <v>0</v>
      </c>
      <c r="S23" s="11">
        <v>11.32</v>
      </c>
      <c r="T23" s="11">
        <v>0</v>
      </c>
      <c r="U23" s="11">
        <v>12.36</v>
      </c>
      <c r="V23" s="11">
        <v>10.74</v>
      </c>
      <c r="W23" s="11">
        <v>13.53</v>
      </c>
      <c r="X23" s="11">
        <v>10.38</v>
      </c>
      <c r="Y23" s="12">
        <f t="shared" si="0"/>
        <v>282.65999999999997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14.01</v>
      </c>
      <c r="D24" s="11">
        <v>0</v>
      </c>
      <c r="E24" s="11">
        <v>0</v>
      </c>
      <c r="F24" s="11">
        <v>10.1</v>
      </c>
      <c r="G24" s="11">
        <v>0</v>
      </c>
      <c r="H24" s="11">
        <v>54.919999999999995</v>
      </c>
      <c r="I24" s="11">
        <v>30.259999999999998</v>
      </c>
      <c r="J24" s="11">
        <v>23.02</v>
      </c>
      <c r="K24" s="11">
        <v>38.520000000000003</v>
      </c>
      <c r="L24" s="11">
        <v>13.8</v>
      </c>
      <c r="M24" s="11">
        <v>13.5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10.06</v>
      </c>
      <c r="Y24" s="12">
        <f t="shared" si="0"/>
        <v>208.19000000000003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22.7</v>
      </c>
      <c r="D25" s="11">
        <v>6.65</v>
      </c>
      <c r="E25" s="11">
        <v>0</v>
      </c>
      <c r="F25" s="11">
        <v>0</v>
      </c>
      <c r="G25" s="11">
        <v>11.53</v>
      </c>
      <c r="H25" s="11">
        <v>24.310000000000002</v>
      </c>
      <c r="I25" s="11">
        <v>0</v>
      </c>
      <c r="J25" s="11">
        <v>13.329999999999998</v>
      </c>
      <c r="K25" s="11">
        <v>104.85000000000002</v>
      </c>
      <c r="L25" s="11">
        <v>32.19</v>
      </c>
      <c r="M25" s="11">
        <v>52.850000000000009</v>
      </c>
      <c r="N25" s="11">
        <v>0</v>
      </c>
      <c r="O25" s="11">
        <v>0</v>
      </c>
      <c r="P25" s="11">
        <v>0</v>
      </c>
      <c r="Q25" s="11">
        <v>0</v>
      </c>
      <c r="R25" s="11">
        <v>5.07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30.810000000000002</v>
      </c>
      <c r="Y25" s="12">
        <f t="shared" si="0"/>
        <v>304.29000000000002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18.98</v>
      </c>
      <c r="D26" s="11">
        <v>18.899999999999999</v>
      </c>
      <c r="E26" s="11">
        <v>0</v>
      </c>
      <c r="F26" s="11">
        <v>12.43</v>
      </c>
      <c r="G26" s="11">
        <v>21.95</v>
      </c>
      <c r="H26" s="11">
        <v>0</v>
      </c>
      <c r="I26" s="11">
        <v>67.52</v>
      </c>
      <c r="J26" s="11">
        <v>6.52</v>
      </c>
      <c r="K26" s="11">
        <v>15.34</v>
      </c>
      <c r="L26" s="11">
        <v>27.980000000000004</v>
      </c>
      <c r="M26" s="11">
        <v>103.71999999999998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13.37</v>
      </c>
      <c r="T26" s="11">
        <v>0</v>
      </c>
      <c r="U26" s="11">
        <v>0</v>
      </c>
      <c r="V26" s="11">
        <v>0</v>
      </c>
      <c r="W26" s="11">
        <v>8.32</v>
      </c>
      <c r="X26" s="11">
        <v>9.44</v>
      </c>
      <c r="Y26" s="12">
        <f t="shared" si="0"/>
        <v>324.46999999999997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11.19</v>
      </c>
      <c r="H27" s="11">
        <v>0</v>
      </c>
      <c r="I27" s="11">
        <v>46.089999999999996</v>
      </c>
      <c r="J27" s="11">
        <v>19.84</v>
      </c>
      <c r="K27" s="11">
        <v>17.79</v>
      </c>
      <c r="L27" s="11">
        <v>62.519999999999996</v>
      </c>
      <c r="M27" s="11">
        <v>25.12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182.55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16.61</v>
      </c>
      <c r="D28" s="11">
        <v>0</v>
      </c>
      <c r="E28" s="11">
        <v>0</v>
      </c>
      <c r="F28" s="11">
        <v>0</v>
      </c>
      <c r="G28" s="11">
        <v>11.99</v>
      </c>
      <c r="H28" s="11">
        <v>15.91</v>
      </c>
      <c r="I28" s="11">
        <v>0</v>
      </c>
      <c r="J28" s="11">
        <v>0</v>
      </c>
      <c r="K28" s="11">
        <v>33.400000000000006</v>
      </c>
      <c r="L28" s="11">
        <v>43.190000000000005</v>
      </c>
      <c r="M28" s="11">
        <v>80.91</v>
      </c>
      <c r="N28" s="11">
        <v>0</v>
      </c>
      <c r="O28" s="11">
        <v>0</v>
      </c>
      <c r="P28" s="11">
        <v>0</v>
      </c>
      <c r="Q28" s="11">
        <v>0</v>
      </c>
      <c r="R28" s="11">
        <v>12.75</v>
      </c>
      <c r="S28" s="11">
        <v>0</v>
      </c>
      <c r="T28" s="11">
        <v>0</v>
      </c>
      <c r="U28" s="11">
        <v>34.58</v>
      </c>
      <c r="V28" s="11">
        <v>0</v>
      </c>
      <c r="W28" s="11">
        <v>0</v>
      </c>
      <c r="X28" s="11">
        <v>0</v>
      </c>
      <c r="Y28" s="12">
        <f t="shared" si="0"/>
        <v>249.34000000000003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6.68</v>
      </c>
      <c r="D29" s="11">
        <v>0</v>
      </c>
      <c r="E29" s="11">
        <v>0</v>
      </c>
      <c r="F29" s="11">
        <v>0</v>
      </c>
      <c r="G29" s="11">
        <v>9.35</v>
      </c>
      <c r="H29" s="11">
        <v>15.02</v>
      </c>
      <c r="I29" s="11">
        <v>0</v>
      </c>
      <c r="J29" s="11">
        <v>0</v>
      </c>
      <c r="K29" s="11">
        <v>21.03</v>
      </c>
      <c r="L29" s="11">
        <v>27.830000000000002</v>
      </c>
      <c r="M29" s="11">
        <v>48.68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11.66</v>
      </c>
      <c r="T29" s="11">
        <v>0</v>
      </c>
      <c r="U29" s="11">
        <v>0</v>
      </c>
      <c r="V29" s="11">
        <v>0</v>
      </c>
      <c r="W29" s="11">
        <v>0</v>
      </c>
      <c r="X29" s="11">
        <v>46.629999999999995</v>
      </c>
      <c r="Y29" s="12">
        <f t="shared" si="0"/>
        <v>186.88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3.18</v>
      </c>
      <c r="I30" s="11">
        <v>0</v>
      </c>
      <c r="J30" s="11">
        <v>6.67</v>
      </c>
      <c r="K30" s="11">
        <v>6.09</v>
      </c>
      <c r="L30" s="11">
        <v>4.6100000000000003</v>
      </c>
      <c r="M30" s="11">
        <v>3.8100000000000005</v>
      </c>
      <c r="N30" s="11">
        <v>11.84</v>
      </c>
      <c r="O30" s="11">
        <v>4.74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4.29</v>
      </c>
      <c r="Y30" s="12">
        <f t="shared" si="0"/>
        <v>45.230000000000004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42.69</v>
      </c>
      <c r="E31" s="11">
        <v>29.529999999999998</v>
      </c>
      <c r="F31" s="11">
        <v>17.46</v>
      </c>
      <c r="G31" s="11">
        <v>0</v>
      </c>
      <c r="H31" s="11">
        <v>7.95</v>
      </c>
      <c r="I31" s="11">
        <v>0</v>
      </c>
      <c r="J31" s="11">
        <v>0</v>
      </c>
      <c r="K31" s="11">
        <v>20.170000000000002</v>
      </c>
      <c r="L31" s="11">
        <v>41.85</v>
      </c>
      <c r="M31" s="11">
        <v>0</v>
      </c>
      <c r="N31" s="11">
        <v>0</v>
      </c>
      <c r="O31" s="11">
        <v>0</v>
      </c>
      <c r="P31" s="11">
        <v>80.510000000000005</v>
      </c>
      <c r="Q31" s="11">
        <v>0</v>
      </c>
      <c r="R31" s="11">
        <v>0</v>
      </c>
      <c r="S31" s="11">
        <v>0</v>
      </c>
      <c r="T31" s="11">
        <v>6.27</v>
      </c>
      <c r="U31" s="11">
        <v>35.21</v>
      </c>
      <c r="V31" s="11">
        <v>0</v>
      </c>
      <c r="W31" s="11">
        <v>0</v>
      </c>
      <c r="X31" s="11">
        <v>29.39</v>
      </c>
      <c r="Y31" s="12">
        <f t="shared" si="0"/>
        <v>311.03000000000003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15.620000000000001</v>
      </c>
      <c r="D32" s="11">
        <v>7.26</v>
      </c>
      <c r="E32" s="11">
        <v>6.34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49.68</v>
      </c>
      <c r="R32" s="11">
        <v>30.689999999999998</v>
      </c>
      <c r="S32" s="11">
        <v>0</v>
      </c>
      <c r="T32" s="11">
        <v>0</v>
      </c>
      <c r="U32" s="11">
        <v>0</v>
      </c>
      <c r="V32" s="11">
        <v>0</v>
      </c>
      <c r="W32" s="11">
        <v>8.17</v>
      </c>
      <c r="X32" s="11">
        <v>16</v>
      </c>
      <c r="Y32" s="12">
        <f t="shared" si="0"/>
        <v>133.76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46.859999999999992</v>
      </c>
      <c r="D33" s="11">
        <v>22.22</v>
      </c>
      <c r="E33" s="11">
        <v>12.85</v>
      </c>
      <c r="F33" s="11">
        <v>61.169999999999995</v>
      </c>
      <c r="G33" s="11">
        <v>38.36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12.45</v>
      </c>
      <c r="Q33" s="11">
        <v>15.65</v>
      </c>
      <c r="R33" s="11">
        <v>22.32</v>
      </c>
      <c r="S33" s="11">
        <v>0</v>
      </c>
      <c r="T33" s="11">
        <v>7.51</v>
      </c>
      <c r="U33" s="11">
        <v>6.74</v>
      </c>
      <c r="V33" s="11">
        <v>0</v>
      </c>
      <c r="W33" s="11">
        <v>0</v>
      </c>
      <c r="X33" s="11">
        <v>8.07</v>
      </c>
      <c r="Y33" s="12">
        <f t="shared" si="0"/>
        <v>254.19999999999996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4.5199999999999996</v>
      </c>
      <c r="H34" s="11">
        <v>3.23</v>
      </c>
      <c r="I34" s="11">
        <v>0</v>
      </c>
      <c r="J34" s="11">
        <v>0</v>
      </c>
      <c r="K34" s="11">
        <v>3.89</v>
      </c>
      <c r="L34" s="11">
        <v>26.76</v>
      </c>
      <c r="M34" s="11">
        <v>14.770000000000001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27.08</v>
      </c>
      <c r="T34" s="11">
        <v>0</v>
      </c>
      <c r="U34" s="11">
        <v>0</v>
      </c>
      <c r="V34" s="11">
        <v>0</v>
      </c>
      <c r="W34" s="11">
        <v>0</v>
      </c>
      <c r="X34" s="11">
        <v>26.75</v>
      </c>
      <c r="Y34" s="12">
        <f t="shared" si="0"/>
        <v>107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7.46</v>
      </c>
      <c r="D35" s="11">
        <v>0</v>
      </c>
      <c r="E35" s="11">
        <v>8.19</v>
      </c>
      <c r="F35" s="11">
        <v>0</v>
      </c>
      <c r="G35" s="11">
        <v>0</v>
      </c>
      <c r="H35" s="11">
        <v>0</v>
      </c>
      <c r="I35" s="11">
        <v>0</v>
      </c>
      <c r="J35" s="11">
        <v>13.89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11.65</v>
      </c>
      <c r="Q35" s="11">
        <v>0</v>
      </c>
      <c r="R35" s="11">
        <v>0</v>
      </c>
      <c r="S35" s="11">
        <v>0</v>
      </c>
      <c r="T35" s="11">
        <v>54.26</v>
      </c>
      <c r="U35" s="11">
        <v>120.63000000000001</v>
      </c>
      <c r="V35" s="11">
        <v>0</v>
      </c>
      <c r="W35" s="11">
        <v>0</v>
      </c>
      <c r="X35" s="11">
        <v>10.87</v>
      </c>
      <c r="Y35" s="12">
        <f t="shared" si="0"/>
        <v>226.95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9.4600000000000009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8.4700000000000006</v>
      </c>
      <c r="Q36" s="11">
        <v>0</v>
      </c>
      <c r="R36" s="11">
        <v>4.0999999999999996</v>
      </c>
      <c r="S36" s="11">
        <v>0</v>
      </c>
      <c r="T36" s="11">
        <v>70.02</v>
      </c>
      <c r="U36" s="11">
        <v>87.320000000000007</v>
      </c>
      <c r="V36" s="11">
        <v>0</v>
      </c>
      <c r="W36" s="11">
        <v>0</v>
      </c>
      <c r="X36" s="11">
        <v>0</v>
      </c>
      <c r="Y36" s="12">
        <f t="shared" si="0"/>
        <v>179.37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6.9</v>
      </c>
      <c r="D37" s="11">
        <v>48.64</v>
      </c>
      <c r="E37" s="11">
        <v>0</v>
      </c>
      <c r="F37" s="11">
        <v>0</v>
      </c>
      <c r="G37" s="11">
        <v>25.38</v>
      </c>
      <c r="H37" s="11">
        <v>8.11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38.489999999999995</v>
      </c>
      <c r="S37" s="11">
        <v>0</v>
      </c>
      <c r="T37" s="11">
        <v>0</v>
      </c>
      <c r="U37" s="11">
        <v>0</v>
      </c>
      <c r="V37" s="11">
        <v>67.179999999999993</v>
      </c>
      <c r="W37" s="11">
        <v>17.14</v>
      </c>
      <c r="X37" s="11">
        <v>14.459999999999999</v>
      </c>
      <c r="Y37" s="12">
        <f t="shared" si="0"/>
        <v>226.29999999999998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2.4900000000000002</v>
      </c>
      <c r="D38" s="11">
        <v>5.5299999999999994</v>
      </c>
      <c r="E38" s="11">
        <v>5.5600000000000005</v>
      </c>
      <c r="F38" s="11">
        <v>13.43</v>
      </c>
      <c r="G38" s="11">
        <v>0</v>
      </c>
      <c r="H38" s="11">
        <v>8.58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9.91</v>
      </c>
      <c r="Q38" s="11">
        <v>13.82</v>
      </c>
      <c r="R38" s="11">
        <v>0</v>
      </c>
      <c r="S38" s="11">
        <v>0</v>
      </c>
      <c r="T38" s="11">
        <v>0</v>
      </c>
      <c r="U38" s="11">
        <v>0</v>
      </c>
      <c r="V38" s="11">
        <v>2.86</v>
      </c>
      <c r="W38" s="11">
        <v>29.11</v>
      </c>
      <c r="X38" s="11">
        <v>0</v>
      </c>
      <c r="Y38" s="12">
        <f t="shared" si="0"/>
        <v>91.289999999999992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374.23999999999995</v>
      </c>
      <c r="D40" s="15">
        <f t="shared" si="1"/>
        <v>366.87</v>
      </c>
      <c r="E40" s="15">
        <f t="shared" si="1"/>
        <v>162.26</v>
      </c>
      <c r="F40" s="15">
        <f t="shared" si="1"/>
        <v>231.33</v>
      </c>
      <c r="G40" s="15">
        <f t="shared" si="1"/>
        <v>239.34000000000003</v>
      </c>
      <c r="H40" s="15">
        <f t="shared" si="1"/>
        <v>213.82000000000002</v>
      </c>
      <c r="I40" s="15">
        <f t="shared" si="1"/>
        <v>152.22</v>
      </c>
      <c r="J40" s="15">
        <f t="shared" si="1"/>
        <v>85.94</v>
      </c>
      <c r="K40" s="15">
        <f t="shared" si="1"/>
        <v>340.53999999999996</v>
      </c>
      <c r="L40" s="15">
        <f t="shared" si="1"/>
        <v>288.79000000000002</v>
      </c>
      <c r="M40" s="15">
        <f t="shared" si="1"/>
        <v>376.97</v>
      </c>
      <c r="N40" s="15">
        <f t="shared" si="1"/>
        <v>26.61</v>
      </c>
      <c r="O40" s="15">
        <f t="shared" si="1"/>
        <v>4.74</v>
      </c>
      <c r="P40" s="15">
        <f t="shared" si="1"/>
        <v>179.53</v>
      </c>
      <c r="Q40" s="15">
        <f t="shared" si="1"/>
        <v>116.37</v>
      </c>
      <c r="R40" s="15">
        <f t="shared" si="1"/>
        <v>142.88</v>
      </c>
      <c r="S40" s="15">
        <f t="shared" si="1"/>
        <v>63.429999999999993</v>
      </c>
      <c r="T40" s="15">
        <f t="shared" si="1"/>
        <v>154.02999999999997</v>
      </c>
      <c r="U40" s="15">
        <f t="shared" si="1"/>
        <v>296.84000000000003</v>
      </c>
      <c r="V40" s="15">
        <f t="shared" si="1"/>
        <v>119.61999999999999</v>
      </c>
      <c r="W40" s="15">
        <f t="shared" si="1"/>
        <v>76.27000000000001</v>
      </c>
      <c r="X40" s="15">
        <f t="shared" si="1"/>
        <v>276.26</v>
      </c>
      <c r="Y40" s="16">
        <f t="shared" si="1"/>
        <v>4288.9000000000005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157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260.34000000000003</v>
      </c>
      <c r="D18" s="11">
        <v>145.75</v>
      </c>
      <c r="E18" s="11">
        <v>77.84</v>
      </c>
      <c r="F18" s="11">
        <v>12.08</v>
      </c>
      <c r="G18" s="11">
        <v>101.08999999999999</v>
      </c>
      <c r="H18" s="11">
        <v>89.960000000000008</v>
      </c>
      <c r="I18" s="11">
        <v>3.96</v>
      </c>
      <c r="J18" s="11">
        <v>9.08</v>
      </c>
      <c r="K18" s="11">
        <v>43.63</v>
      </c>
      <c r="L18" s="11">
        <v>0</v>
      </c>
      <c r="M18" s="11">
        <v>17.61</v>
      </c>
      <c r="N18" s="11">
        <v>0</v>
      </c>
      <c r="O18" s="11">
        <v>0</v>
      </c>
      <c r="P18" s="11">
        <v>91.199999999999989</v>
      </c>
      <c r="Q18" s="11">
        <v>15.790000000000001</v>
      </c>
      <c r="R18" s="11">
        <v>47.03</v>
      </c>
      <c r="S18" s="11">
        <v>3.11</v>
      </c>
      <c r="T18" s="11">
        <v>11.55</v>
      </c>
      <c r="U18" s="11">
        <v>0</v>
      </c>
      <c r="V18" s="11">
        <v>5.32</v>
      </c>
      <c r="W18" s="11">
        <v>9.24</v>
      </c>
      <c r="X18" s="11">
        <v>46.760000000000005</v>
      </c>
      <c r="Y18" s="12">
        <f t="shared" ref="Y18:Y39" si="0">SUM(C18:X18)</f>
        <v>991.34000000000015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122.71000000000002</v>
      </c>
      <c r="D19" s="11">
        <v>132.44999999999999</v>
      </c>
      <c r="E19" s="11">
        <v>121.47</v>
      </c>
      <c r="F19" s="11">
        <v>43.230000000000004</v>
      </c>
      <c r="G19" s="11">
        <v>84.39</v>
      </c>
      <c r="H19" s="11">
        <v>23</v>
      </c>
      <c r="I19" s="11">
        <v>30.620000000000005</v>
      </c>
      <c r="J19" s="11">
        <v>15.84</v>
      </c>
      <c r="K19" s="11">
        <v>33.06</v>
      </c>
      <c r="L19" s="11">
        <v>14.21</v>
      </c>
      <c r="M19" s="11">
        <v>14.780000000000001</v>
      </c>
      <c r="N19" s="11">
        <v>0</v>
      </c>
      <c r="O19" s="11">
        <v>0</v>
      </c>
      <c r="P19" s="11">
        <v>34.72</v>
      </c>
      <c r="Q19" s="11">
        <v>40.909999999999997</v>
      </c>
      <c r="R19" s="11">
        <v>26.630000000000003</v>
      </c>
      <c r="S19" s="11">
        <v>0</v>
      </c>
      <c r="T19" s="11">
        <v>13.02</v>
      </c>
      <c r="U19" s="11">
        <v>10.199999999999999</v>
      </c>
      <c r="V19" s="11">
        <v>45.71</v>
      </c>
      <c r="W19" s="11">
        <v>0</v>
      </c>
      <c r="X19" s="11">
        <v>0</v>
      </c>
      <c r="Y19" s="12">
        <f t="shared" si="0"/>
        <v>806.95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143.24</v>
      </c>
      <c r="D20" s="11">
        <v>106.80999999999997</v>
      </c>
      <c r="E20" s="11">
        <v>151.31</v>
      </c>
      <c r="F20" s="11">
        <v>15.27</v>
      </c>
      <c r="G20" s="11">
        <v>100.16</v>
      </c>
      <c r="H20" s="11">
        <v>4.3499999999999996</v>
      </c>
      <c r="I20" s="11">
        <v>8.11</v>
      </c>
      <c r="J20" s="11">
        <v>0</v>
      </c>
      <c r="K20" s="11">
        <v>0</v>
      </c>
      <c r="L20" s="11">
        <v>24.6</v>
      </c>
      <c r="M20" s="11">
        <v>4.3499999999999996</v>
      </c>
      <c r="N20" s="11">
        <v>0</v>
      </c>
      <c r="O20" s="11">
        <v>0</v>
      </c>
      <c r="P20" s="11">
        <v>29.25</v>
      </c>
      <c r="Q20" s="11">
        <v>9.5299999999999994</v>
      </c>
      <c r="R20" s="11">
        <v>0</v>
      </c>
      <c r="S20" s="11">
        <v>0</v>
      </c>
      <c r="T20" s="11">
        <v>0</v>
      </c>
      <c r="U20" s="11">
        <v>44.300000000000004</v>
      </c>
      <c r="V20" s="11">
        <v>11.8</v>
      </c>
      <c r="W20" s="11">
        <v>0</v>
      </c>
      <c r="X20" s="11">
        <v>13.14</v>
      </c>
      <c r="Y20" s="12">
        <f t="shared" si="0"/>
        <v>666.21999999999991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79.47</v>
      </c>
      <c r="D21" s="11">
        <v>47.98</v>
      </c>
      <c r="E21" s="11">
        <v>69.400000000000006</v>
      </c>
      <c r="F21" s="11">
        <v>36.049999999999997</v>
      </c>
      <c r="G21" s="11">
        <v>29.01</v>
      </c>
      <c r="H21" s="11">
        <v>16.670000000000002</v>
      </c>
      <c r="I21" s="11">
        <v>29.750000000000004</v>
      </c>
      <c r="J21" s="11">
        <v>0</v>
      </c>
      <c r="K21" s="11">
        <v>0</v>
      </c>
      <c r="L21" s="11">
        <v>0</v>
      </c>
      <c r="M21" s="11">
        <v>5.84</v>
      </c>
      <c r="N21" s="11">
        <v>0</v>
      </c>
      <c r="O21" s="11">
        <v>0</v>
      </c>
      <c r="P21" s="11">
        <v>38.440000000000005</v>
      </c>
      <c r="Q21" s="11">
        <v>5.2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8.9600000000000009</v>
      </c>
      <c r="Y21" s="12">
        <f t="shared" si="0"/>
        <v>366.76999999999992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158.61000000000001</v>
      </c>
      <c r="D22" s="11">
        <v>92.539999999999992</v>
      </c>
      <c r="E22" s="11">
        <v>38.409999999999997</v>
      </c>
      <c r="F22" s="11">
        <v>24.990000000000002</v>
      </c>
      <c r="G22" s="11">
        <v>189.47000000000003</v>
      </c>
      <c r="H22" s="11">
        <v>0</v>
      </c>
      <c r="I22" s="11">
        <v>3.56</v>
      </c>
      <c r="J22" s="11">
        <v>6.16</v>
      </c>
      <c r="K22" s="11">
        <v>11.22</v>
      </c>
      <c r="L22" s="11">
        <v>0</v>
      </c>
      <c r="M22" s="11">
        <v>24.18</v>
      </c>
      <c r="N22" s="11">
        <v>0</v>
      </c>
      <c r="O22" s="11">
        <v>0</v>
      </c>
      <c r="P22" s="11">
        <v>0</v>
      </c>
      <c r="Q22" s="11">
        <v>45.11</v>
      </c>
      <c r="R22" s="11">
        <v>0</v>
      </c>
      <c r="S22" s="11">
        <v>0</v>
      </c>
      <c r="T22" s="11">
        <v>17.52</v>
      </c>
      <c r="U22" s="11">
        <v>8.99</v>
      </c>
      <c r="V22" s="11">
        <v>0</v>
      </c>
      <c r="W22" s="11">
        <v>0</v>
      </c>
      <c r="X22" s="11">
        <v>0</v>
      </c>
      <c r="Y22" s="12">
        <f t="shared" si="0"/>
        <v>620.76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33.510000000000005</v>
      </c>
      <c r="D23" s="11">
        <v>12.2</v>
      </c>
      <c r="E23" s="11">
        <v>18.239999999999998</v>
      </c>
      <c r="F23" s="11">
        <v>41.07</v>
      </c>
      <c r="G23" s="11">
        <v>44.95</v>
      </c>
      <c r="H23" s="11">
        <v>207.5</v>
      </c>
      <c r="I23" s="11">
        <v>62.54</v>
      </c>
      <c r="J23" s="11">
        <v>25.02</v>
      </c>
      <c r="K23" s="11">
        <v>23.770000000000003</v>
      </c>
      <c r="L23" s="11">
        <v>25.16</v>
      </c>
      <c r="M23" s="11">
        <v>22.22</v>
      </c>
      <c r="N23" s="11">
        <v>0</v>
      </c>
      <c r="O23" s="11">
        <v>0</v>
      </c>
      <c r="P23" s="11">
        <v>0</v>
      </c>
      <c r="Q23" s="11">
        <v>31.020000000000003</v>
      </c>
      <c r="R23" s="11">
        <v>19.060000000000002</v>
      </c>
      <c r="S23" s="11">
        <v>0</v>
      </c>
      <c r="T23" s="11">
        <v>9.4499999999999993</v>
      </c>
      <c r="U23" s="11">
        <v>0</v>
      </c>
      <c r="V23" s="11">
        <v>10.69</v>
      </c>
      <c r="W23" s="11">
        <v>0</v>
      </c>
      <c r="X23" s="11">
        <v>0</v>
      </c>
      <c r="Y23" s="12">
        <f t="shared" si="0"/>
        <v>586.40000000000009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32.5</v>
      </c>
      <c r="D24" s="11">
        <v>16.61</v>
      </c>
      <c r="E24" s="11">
        <v>24.299999999999997</v>
      </c>
      <c r="F24" s="11">
        <v>0</v>
      </c>
      <c r="G24" s="11">
        <v>0</v>
      </c>
      <c r="H24" s="11">
        <v>117.58000000000001</v>
      </c>
      <c r="I24" s="11">
        <v>106.81</v>
      </c>
      <c r="J24" s="11">
        <v>19.810000000000002</v>
      </c>
      <c r="K24" s="11">
        <v>69.87</v>
      </c>
      <c r="L24" s="11">
        <v>51.67</v>
      </c>
      <c r="M24" s="11">
        <v>27.869999999999997</v>
      </c>
      <c r="N24" s="11">
        <v>30.84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34.42</v>
      </c>
      <c r="Y24" s="12">
        <f t="shared" si="0"/>
        <v>532.28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11.2</v>
      </c>
      <c r="D25" s="11">
        <v>21.8</v>
      </c>
      <c r="E25" s="11">
        <v>0</v>
      </c>
      <c r="F25" s="11">
        <v>0</v>
      </c>
      <c r="G25" s="11">
        <v>17.36</v>
      </c>
      <c r="H25" s="11">
        <v>22.21</v>
      </c>
      <c r="I25" s="11">
        <v>45.65</v>
      </c>
      <c r="J25" s="11">
        <v>104.57000000000001</v>
      </c>
      <c r="K25" s="11">
        <v>124.17999999999999</v>
      </c>
      <c r="L25" s="11">
        <v>61.489999999999995</v>
      </c>
      <c r="M25" s="11">
        <v>86.07</v>
      </c>
      <c r="N25" s="11">
        <v>25.9</v>
      </c>
      <c r="O25" s="11">
        <v>0</v>
      </c>
      <c r="P25" s="11">
        <v>0</v>
      </c>
      <c r="Q25" s="11">
        <v>4.2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33.049999999999997</v>
      </c>
      <c r="Y25" s="12">
        <f t="shared" si="0"/>
        <v>557.68000000000006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8.32</v>
      </c>
      <c r="D26" s="11">
        <v>61.23</v>
      </c>
      <c r="E26" s="11">
        <v>17.04</v>
      </c>
      <c r="F26" s="11">
        <v>0</v>
      </c>
      <c r="G26" s="11">
        <v>0</v>
      </c>
      <c r="H26" s="11">
        <v>62.640000000000008</v>
      </c>
      <c r="I26" s="11">
        <v>57.169999999999995</v>
      </c>
      <c r="J26" s="11">
        <v>9.44</v>
      </c>
      <c r="K26" s="11">
        <v>57.679999999999993</v>
      </c>
      <c r="L26" s="11">
        <v>162.66</v>
      </c>
      <c r="M26" s="11">
        <v>259.88</v>
      </c>
      <c r="N26" s="11">
        <v>46.11</v>
      </c>
      <c r="O26" s="11">
        <v>0</v>
      </c>
      <c r="P26" s="11">
        <v>20.979999999999997</v>
      </c>
      <c r="Q26" s="11">
        <v>0</v>
      </c>
      <c r="R26" s="11">
        <v>8.73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28.86</v>
      </c>
      <c r="Y26" s="12">
        <f t="shared" si="0"/>
        <v>800.74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29.48</v>
      </c>
      <c r="D27" s="11">
        <v>0</v>
      </c>
      <c r="E27" s="11">
        <v>0</v>
      </c>
      <c r="F27" s="11">
        <v>7.8</v>
      </c>
      <c r="G27" s="11">
        <v>21.63</v>
      </c>
      <c r="H27" s="11">
        <v>29.53</v>
      </c>
      <c r="I27" s="11">
        <v>12.33</v>
      </c>
      <c r="J27" s="11">
        <v>10.14</v>
      </c>
      <c r="K27" s="11">
        <v>62.8</v>
      </c>
      <c r="L27" s="11">
        <v>79.39</v>
      </c>
      <c r="M27" s="11">
        <v>89.31</v>
      </c>
      <c r="N27" s="11">
        <v>47.31</v>
      </c>
      <c r="O27" s="11">
        <v>12.54</v>
      </c>
      <c r="P27" s="11">
        <v>0</v>
      </c>
      <c r="Q27" s="11">
        <v>14.94</v>
      </c>
      <c r="R27" s="11">
        <v>0</v>
      </c>
      <c r="S27" s="11">
        <v>14.33</v>
      </c>
      <c r="T27" s="11">
        <v>0</v>
      </c>
      <c r="U27" s="11">
        <v>0</v>
      </c>
      <c r="V27" s="11">
        <v>22.84</v>
      </c>
      <c r="W27" s="11">
        <v>0</v>
      </c>
      <c r="X27" s="11">
        <v>9.9499999999999993</v>
      </c>
      <c r="Y27" s="12">
        <f t="shared" si="0"/>
        <v>464.31999999999994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6.95</v>
      </c>
      <c r="D28" s="11">
        <v>31.85</v>
      </c>
      <c r="E28" s="11">
        <v>39.69</v>
      </c>
      <c r="F28" s="11">
        <v>24.229999999999997</v>
      </c>
      <c r="G28" s="11">
        <v>0</v>
      </c>
      <c r="H28" s="11">
        <v>82.27000000000001</v>
      </c>
      <c r="I28" s="11">
        <v>41.269999999999996</v>
      </c>
      <c r="J28" s="11">
        <v>24.82</v>
      </c>
      <c r="K28" s="11">
        <v>132.1</v>
      </c>
      <c r="L28" s="11">
        <v>91.800000000000011</v>
      </c>
      <c r="M28" s="11">
        <v>176.02</v>
      </c>
      <c r="N28" s="11">
        <v>50.779999999999994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27.7</v>
      </c>
      <c r="Y28" s="12">
        <f t="shared" si="0"/>
        <v>729.48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7.5</v>
      </c>
      <c r="F29" s="11">
        <v>0</v>
      </c>
      <c r="G29" s="11">
        <v>0</v>
      </c>
      <c r="H29" s="11">
        <v>13.3</v>
      </c>
      <c r="I29" s="11">
        <v>19.990000000000002</v>
      </c>
      <c r="J29" s="11">
        <v>6.13</v>
      </c>
      <c r="K29" s="11">
        <v>25.939999999999998</v>
      </c>
      <c r="L29" s="11">
        <v>35.900000000000006</v>
      </c>
      <c r="M29" s="11">
        <v>124.83000000000001</v>
      </c>
      <c r="N29" s="11">
        <v>28.92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15.48</v>
      </c>
      <c r="Y29" s="12">
        <f t="shared" si="0"/>
        <v>277.99000000000007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1.89</v>
      </c>
      <c r="F30" s="11">
        <v>3.26</v>
      </c>
      <c r="G30" s="11">
        <v>0</v>
      </c>
      <c r="H30" s="11">
        <v>0</v>
      </c>
      <c r="I30" s="11">
        <v>0</v>
      </c>
      <c r="J30" s="11">
        <v>2.9</v>
      </c>
      <c r="K30" s="11">
        <v>2.98</v>
      </c>
      <c r="L30" s="11">
        <v>3.4800000000000004</v>
      </c>
      <c r="M30" s="11">
        <v>0</v>
      </c>
      <c r="N30" s="11">
        <v>0</v>
      </c>
      <c r="O30" s="11">
        <v>7.08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21.94</v>
      </c>
      <c r="Y30" s="12">
        <f t="shared" si="0"/>
        <v>43.53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80.850000000000009</v>
      </c>
      <c r="D31" s="11">
        <v>50.879999999999995</v>
      </c>
      <c r="E31" s="11">
        <v>117.22000000000001</v>
      </c>
      <c r="F31" s="11">
        <v>64.289999999999992</v>
      </c>
      <c r="G31" s="11">
        <v>115.46</v>
      </c>
      <c r="H31" s="11">
        <v>34.019999999999996</v>
      </c>
      <c r="I31" s="11">
        <v>0</v>
      </c>
      <c r="J31" s="11">
        <v>19.18</v>
      </c>
      <c r="K31" s="11">
        <v>19.630000000000003</v>
      </c>
      <c r="L31" s="11">
        <v>18.71</v>
      </c>
      <c r="M31" s="11">
        <v>14.92</v>
      </c>
      <c r="N31" s="11">
        <v>0</v>
      </c>
      <c r="O31" s="11">
        <v>0</v>
      </c>
      <c r="P31" s="11">
        <v>135.67000000000002</v>
      </c>
      <c r="Q31" s="11">
        <v>0</v>
      </c>
      <c r="R31" s="11">
        <v>29.020000000000003</v>
      </c>
      <c r="S31" s="11">
        <v>0</v>
      </c>
      <c r="T31" s="11">
        <v>49.22</v>
      </c>
      <c r="U31" s="11">
        <v>74.580000000000013</v>
      </c>
      <c r="V31" s="11">
        <v>0</v>
      </c>
      <c r="W31" s="11">
        <v>8.24</v>
      </c>
      <c r="X31" s="11">
        <v>11.18</v>
      </c>
      <c r="Y31" s="12">
        <f t="shared" si="0"/>
        <v>843.06999999999994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40.520000000000003</v>
      </c>
      <c r="D32" s="11">
        <v>7.84</v>
      </c>
      <c r="E32" s="11">
        <v>23.49</v>
      </c>
      <c r="F32" s="11">
        <v>25.76</v>
      </c>
      <c r="G32" s="11">
        <v>36.96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76.459999999999994</v>
      </c>
      <c r="R32" s="11">
        <v>67.989999999999995</v>
      </c>
      <c r="S32" s="11">
        <v>0</v>
      </c>
      <c r="T32" s="11">
        <v>9.48</v>
      </c>
      <c r="U32" s="11">
        <v>0</v>
      </c>
      <c r="V32" s="11">
        <v>0</v>
      </c>
      <c r="W32" s="11">
        <v>20.66</v>
      </c>
      <c r="X32" s="11">
        <v>15.86</v>
      </c>
      <c r="Y32" s="12">
        <f t="shared" si="0"/>
        <v>325.02000000000004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75.16</v>
      </c>
      <c r="D33" s="11">
        <v>29.53</v>
      </c>
      <c r="E33" s="11">
        <v>30.18</v>
      </c>
      <c r="F33" s="11">
        <v>23.89</v>
      </c>
      <c r="G33" s="11">
        <v>56.290000000000006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14.73</v>
      </c>
      <c r="Q33" s="11">
        <v>84.21</v>
      </c>
      <c r="R33" s="11">
        <v>82.56</v>
      </c>
      <c r="S33" s="11">
        <v>0</v>
      </c>
      <c r="T33" s="11">
        <v>0</v>
      </c>
      <c r="U33" s="11">
        <v>0</v>
      </c>
      <c r="V33" s="11">
        <v>0</v>
      </c>
      <c r="W33" s="11">
        <v>41.160000000000004</v>
      </c>
      <c r="X33" s="11">
        <v>36.92</v>
      </c>
      <c r="Y33" s="12">
        <f t="shared" si="0"/>
        <v>474.63000000000005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5.43</v>
      </c>
      <c r="D34" s="11">
        <v>22.68</v>
      </c>
      <c r="E34" s="11">
        <v>9.5500000000000007</v>
      </c>
      <c r="F34" s="11">
        <v>0</v>
      </c>
      <c r="G34" s="11">
        <v>2.92</v>
      </c>
      <c r="H34" s="11">
        <v>0</v>
      </c>
      <c r="I34" s="11">
        <v>10.899999999999999</v>
      </c>
      <c r="J34" s="11">
        <v>0</v>
      </c>
      <c r="K34" s="11">
        <v>27.119999999999997</v>
      </c>
      <c r="L34" s="11">
        <v>21.049999999999997</v>
      </c>
      <c r="M34" s="11">
        <v>16.350000000000001</v>
      </c>
      <c r="N34" s="11">
        <v>0</v>
      </c>
      <c r="O34" s="11">
        <v>0</v>
      </c>
      <c r="P34" s="11">
        <v>0</v>
      </c>
      <c r="Q34" s="11">
        <v>0</v>
      </c>
      <c r="R34" s="11">
        <v>17.010000000000002</v>
      </c>
      <c r="S34" s="11">
        <v>34.57</v>
      </c>
      <c r="T34" s="11">
        <v>0</v>
      </c>
      <c r="U34" s="11">
        <v>0</v>
      </c>
      <c r="V34" s="11">
        <v>11.06</v>
      </c>
      <c r="W34" s="11">
        <v>0</v>
      </c>
      <c r="X34" s="11">
        <v>31.29</v>
      </c>
      <c r="Y34" s="12">
        <f t="shared" si="0"/>
        <v>209.92999999999998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45.63</v>
      </c>
      <c r="E35" s="11">
        <v>37.11</v>
      </c>
      <c r="F35" s="11">
        <v>19.18</v>
      </c>
      <c r="G35" s="11">
        <v>20.65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52.2</v>
      </c>
      <c r="Q35" s="11">
        <v>0</v>
      </c>
      <c r="R35" s="11">
        <v>0</v>
      </c>
      <c r="S35" s="11">
        <v>0</v>
      </c>
      <c r="T35" s="11">
        <v>105.08</v>
      </c>
      <c r="U35" s="11">
        <v>113.13999999999999</v>
      </c>
      <c r="V35" s="11">
        <v>23.04</v>
      </c>
      <c r="W35" s="11">
        <v>0</v>
      </c>
      <c r="X35" s="11">
        <v>0</v>
      </c>
      <c r="Y35" s="12">
        <f t="shared" si="0"/>
        <v>416.03000000000003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10.73</v>
      </c>
      <c r="D36" s="11">
        <v>0</v>
      </c>
      <c r="E36" s="11">
        <v>27.32</v>
      </c>
      <c r="F36" s="11">
        <v>9.0399999999999991</v>
      </c>
      <c r="G36" s="11">
        <v>32.869999999999997</v>
      </c>
      <c r="H36" s="11">
        <v>0</v>
      </c>
      <c r="I36" s="11">
        <v>7.14</v>
      </c>
      <c r="J36" s="11">
        <v>0</v>
      </c>
      <c r="K36" s="11">
        <v>11.370000000000001</v>
      </c>
      <c r="L36" s="11">
        <v>0</v>
      </c>
      <c r="M36" s="11">
        <v>13.939999999999998</v>
      </c>
      <c r="N36" s="11">
        <v>0</v>
      </c>
      <c r="O36" s="11">
        <v>0</v>
      </c>
      <c r="P36" s="11">
        <v>16.260000000000002</v>
      </c>
      <c r="Q36" s="11">
        <v>0</v>
      </c>
      <c r="R36" s="11">
        <v>0</v>
      </c>
      <c r="S36" s="11">
        <v>0</v>
      </c>
      <c r="T36" s="11">
        <v>127.71000000000001</v>
      </c>
      <c r="U36" s="11">
        <v>69.290000000000006</v>
      </c>
      <c r="V36" s="11">
        <v>0</v>
      </c>
      <c r="W36" s="11">
        <v>0</v>
      </c>
      <c r="X36" s="11">
        <v>3.2</v>
      </c>
      <c r="Y36" s="12">
        <f t="shared" si="0"/>
        <v>328.87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60.78</v>
      </c>
      <c r="D37" s="11">
        <v>0</v>
      </c>
      <c r="E37" s="11">
        <v>31.919999999999998</v>
      </c>
      <c r="F37" s="11">
        <v>6.47</v>
      </c>
      <c r="G37" s="11">
        <v>12.85</v>
      </c>
      <c r="H37" s="11">
        <v>0</v>
      </c>
      <c r="I37" s="11">
        <v>0</v>
      </c>
      <c r="J37" s="11">
        <v>0</v>
      </c>
      <c r="K37" s="11">
        <v>4.2300000000000004</v>
      </c>
      <c r="L37" s="11">
        <v>13.95</v>
      </c>
      <c r="M37" s="11">
        <v>9.52</v>
      </c>
      <c r="N37" s="11">
        <v>0</v>
      </c>
      <c r="O37" s="11">
        <v>0</v>
      </c>
      <c r="P37" s="11">
        <v>0</v>
      </c>
      <c r="Q37" s="11">
        <v>0</v>
      </c>
      <c r="R37" s="11">
        <v>20.02</v>
      </c>
      <c r="S37" s="11">
        <v>0</v>
      </c>
      <c r="T37" s="11">
        <v>0</v>
      </c>
      <c r="U37" s="11">
        <v>0</v>
      </c>
      <c r="V37" s="11">
        <v>101.32000000000001</v>
      </c>
      <c r="W37" s="11">
        <v>0</v>
      </c>
      <c r="X37" s="11">
        <v>35.29</v>
      </c>
      <c r="Y37" s="12">
        <f t="shared" si="0"/>
        <v>296.35000000000002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10.55</v>
      </c>
      <c r="H38" s="11">
        <v>10.65</v>
      </c>
      <c r="I38" s="11">
        <v>0</v>
      </c>
      <c r="J38" s="11">
        <v>3.04</v>
      </c>
      <c r="K38" s="11">
        <v>12.82</v>
      </c>
      <c r="L38" s="11">
        <v>0</v>
      </c>
      <c r="M38" s="11">
        <v>0</v>
      </c>
      <c r="N38" s="11">
        <v>0</v>
      </c>
      <c r="O38" s="11">
        <v>0</v>
      </c>
      <c r="P38" s="11">
        <v>6.27</v>
      </c>
      <c r="Q38" s="11">
        <v>0</v>
      </c>
      <c r="R38" s="11">
        <v>21.91</v>
      </c>
      <c r="S38" s="11">
        <v>0</v>
      </c>
      <c r="T38" s="11">
        <v>0</v>
      </c>
      <c r="U38" s="11">
        <v>0</v>
      </c>
      <c r="V38" s="11">
        <v>4.93</v>
      </c>
      <c r="W38" s="11">
        <v>28.939999999999998</v>
      </c>
      <c r="X38" s="11">
        <v>0</v>
      </c>
      <c r="Y38" s="12">
        <f t="shared" si="0"/>
        <v>99.109999999999985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14.69</v>
      </c>
      <c r="D39" s="11">
        <v>8.91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1.47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12.02</v>
      </c>
      <c r="Y39" s="12">
        <f t="shared" si="0"/>
        <v>37.090000000000003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1174.4900000000005</v>
      </c>
      <c r="D40" s="15">
        <f t="shared" si="1"/>
        <v>834.68999999999994</v>
      </c>
      <c r="E40" s="15">
        <f t="shared" si="1"/>
        <v>843.88</v>
      </c>
      <c r="F40" s="15">
        <f t="shared" si="1"/>
        <v>356.61</v>
      </c>
      <c r="G40" s="15">
        <f t="shared" si="1"/>
        <v>876.61</v>
      </c>
      <c r="H40" s="15">
        <f t="shared" si="1"/>
        <v>713.68</v>
      </c>
      <c r="I40" s="15">
        <f t="shared" si="1"/>
        <v>439.79999999999995</v>
      </c>
      <c r="J40" s="15">
        <f t="shared" si="1"/>
        <v>256.13</v>
      </c>
      <c r="K40" s="15">
        <f t="shared" si="1"/>
        <v>662.40000000000009</v>
      </c>
      <c r="L40" s="15">
        <f t="shared" si="1"/>
        <v>604.07000000000005</v>
      </c>
      <c r="M40" s="15">
        <f t="shared" si="1"/>
        <v>907.68999999999983</v>
      </c>
      <c r="N40" s="15">
        <f t="shared" si="1"/>
        <v>229.86</v>
      </c>
      <c r="O40" s="15">
        <f t="shared" si="1"/>
        <v>21.089999999999996</v>
      </c>
      <c r="P40" s="15">
        <f t="shared" si="1"/>
        <v>439.71999999999997</v>
      </c>
      <c r="Q40" s="15">
        <f t="shared" si="1"/>
        <v>327.36999999999995</v>
      </c>
      <c r="R40" s="15">
        <f t="shared" si="1"/>
        <v>339.96</v>
      </c>
      <c r="S40" s="15">
        <f t="shared" si="1"/>
        <v>52.010000000000005</v>
      </c>
      <c r="T40" s="15">
        <f t="shared" si="1"/>
        <v>343.03</v>
      </c>
      <c r="U40" s="15">
        <f t="shared" si="1"/>
        <v>320.5</v>
      </c>
      <c r="V40" s="15">
        <f t="shared" si="1"/>
        <v>236.71000000000004</v>
      </c>
      <c r="W40" s="15">
        <f t="shared" si="1"/>
        <v>108.24000000000001</v>
      </c>
      <c r="X40" s="15">
        <f t="shared" si="1"/>
        <v>386.02</v>
      </c>
      <c r="Y40" s="16">
        <f t="shared" si="1"/>
        <v>10474.560000000003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158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344</v>
      </c>
      <c r="D18" s="11">
        <v>93</v>
      </c>
      <c r="E18" s="11">
        <v>135</v>
      </c>
      <c r="F18" s="11">
        <v>127</v>
      </c>
      <c r="G18" s="11">
        <v>266</v>
      </c>
      <c r="H18" s="11">
        <v>8</v>
      </c>
      <c r="I18" s="11">
        <v>0</v>
      </c>
      <c r="J18" s="11">
        <v>11</v>
      </c>
      <c r="K18" s="11">
        <v>43</v>
      </c>
      <c r="L18" s="11">
        <v>44</v>
      </c>
      <c r="M18" s="11">
        <v>23</v>
      </c>
      <c r="N18" s="11">
        <v>0</v>
      </c>
      <c r="O18" s="11">
        <v>0</v>
      </c>
      <c r="P18" s="11">
        <v>157</v>
      </c>
      <c r="Q18" s="11">
        <v>24</v>
      </c>
      <c r="R18" s="11">
        <v>11</v>
      </c>
      <c r="S18" s="11">
        <v>12</v>
      </c>
      <c r="T18" s="11">
        <v>16</v>
      </c>
      <c r="U18" s="11">
        <v>50</v>
      </c>
      <c r="V18" s="11">
        <v>0</v>
      </c>
      <c r="W18" s="11">
        <v>12</v>
      </c>
      <c r="X18" s="11">
        <v>38</v>
      </c>
      <c r="Y18" s="12">
        <v>1415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290</v>
      </c>
      <c r="D19" s="11">
        <v>268</v>
      </c>
      <c r="E19" s="11">
        <v>72</v>
      </c>
      <c r="F19" s="11">
        <v>72</v>
      </c>
      <c r="G19" s="11">
        <v>187</v>
      </c>
      <c r="H19" s="11">
        <v>13</v>
      </c>
      <c r="I19" s="11">
        <v>8</v>
      </c>
      <c r="J19" s="11">
        <v>20</v>
      </c>
      <c r="K19" s="11">
        <v>13</v>
      </c>
      <c r="L19" s="11">
        <v>12</v>
      </c>
      <c r="M19" s="11">
        <v>12</v>
      </c>
      <c r="N19" s="11">
        <v>8</v>
      </c>
      <c r="O19" s="11">
        <v>0</v>
      </c>
      <c r="P19" s="11">
        <v>47</v>
      </c>
      <c r="Q19" s="11">
        <v>9</v>
      </c>
      <c r="R19" s="11">
        <v>33</v>
      </c>
      <c r="S19" s="11">
        <v>12</v>
      </c>
      <c r="T19" s="11">
        <v>7</v>
      </c>
      <c r="U19" s="11">
        <v>29</v>
      </c>
      <c r="V19" s="11">
        <v>5</v>
      </c>
      <c r="W19" s="11">
        <v>0</v>
      </c>
      <c r="X19" s="11">
        <v>45</v>
      </c>
      <c r="Y19" s="12">
        <v>1162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164</v>
      </c>
      <c r="D20" s="11">
        <v>233</v>
      </c>
      <c r="E20" s="11">
        <v>220</v>
      </c>
      <c r="F20" s="11">
        <v>92</v>
      </c>
      <c r="G20" s="11">
        <v>55</v>
      </c>
      <c r="H20" s="11">
        <v>11</v>
      </c>
      <c r="I20" s="11">
        <v>5</v>
      </c>
      <c r="J20" s="11">
        <v>0</v>
      </c>
      <c r="K20" s="11">
        <v>11</v>
      </c>
      <c r="L20" s="11">
        <v>9</v>
      </c>
      <c r="M20" s="11">
        <v>0</v>
      </c>
      <c r="N20" s="11">
        <v>10</v>
      </c>
      <c r="O20" s="11">
        <v>0</v>
      </c>
      <c r="P20" s="11">
        <v>70</v>
      </c>
      <c r="Q20" s="11">
        <v>62</v>
      </c>
      <c r="R20" s="11">
        <v>22</v>
      </c>
      <c r="S20" s="11">
        <v>5</v>
      </c>
      <c r="T20" s="11">
        <v>13</v>
      </c>
      <c r="U20" s="11">
        <v>0</v>
      </c>
      <c r="V20" s="11">
        <v>0</v>
      </c>
      <c r="W20" s="11">
        <v>0</v>
      </c>
      <c r="X20" s="11">
        <v>59</v>
      </c>
      <c r="Y20" s="12">
        <v>1040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84</v>
      </c>
      <c r="D21" s="11">
        <v>186</v>
      </c>
      <c r="E21" s="11">
        <v>16</v>
      </c>
      <c r="F21" s="11">
        <v>101</v>
      </c>
      <c r="G21" s="11">
        <v>154</v>
      </c>
      <c r="H21" s="11">
        <v>87</v>
      </c>
      <c r="I21" s="11">
        <v>32</v>
      </c>
      <c r="J21" s="11">
        <v>0</v>
      </c>
      <c r="K21" s="11">
        <v>6</v>
      </c>
      <c r="L21" s="11">
        <v>10</v>
      </c>
      <c r="M21" s="11">
        <v>32</v>
      </c>
      <c r="N21" s="11">
        <v>0</v>
      </c>
      <c r="O21" s="11">
        <v>0</v>
      </c>
      <c r="P21" s="11">
        <v>39</v>
      </c>
      <c r="Q21" s="11">
        <v>15</v>
      </c>
      <c r="R21" s="11">
        <v>7</v>
      </c>
      <c r="S21" s="11">
        <v>0</v>
      </c>
      <c r="T21" s="11">
        <v>10</v>
      </c>
      <c r="U21" s="11">
        <v>31</v>
      </c>
      <c r="V21" s="11">
        <v>0</v>
      </c>
      <c r="W21" s="11">
        <v>0</v>
      </c>
      <c r="X21" s="11">
        <v>22</v>
      </c>
      <c r="Y21" s="12">
        <v>831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194</v>
      </c>
      <c r="D22" s="11">
        <v>120</v>
      </c>
      <c r="E22" s="11">
        <v>60</v>
      </c>
      <c r="F22" s="11">
        <v>118</v>
      </c>
      <c r="G22" s="11">
        <v>412</v>
      </c>
      <c r="H22" s="11">
        <v>24</v>
      </c>
      <c r="I22" s="11">
        <v>0</v>
      </c>
      <c r="J22" s="11">
        <v>0</v>
      </c>
      <c r="K22" s="11">
        <v>8</v>
      </c>
      <c r="L22" s="11">
        <v>0</v>
      </c>
      <c r="M22" s="11">
        <v>10</v>
      </c>
      <c r="N22" s="11">
        <v>0</v>
      </c>
      <c r="O22" s="11">
        <v>0</v>
      </c>
      <c r="P22" s="11">
        <v>14</v>
      </c>
      <c r="Q22" s="11">
        <v>19</v>
      </c>
      <c r="R22" s="11">
        <v>45</v>
      </c>
      <c r="S22" s="11">
        <v>0</v>
      </c>
      <c r="T22" s="11">
        <v>0</v>
      </c>
      <c r="U22" s="11">
        <v>16</v>
      </c>
      <c r="V22" s="11">
        <v>31</v>
      </c>
      <c r="W22" s="11">
        <v>17</v>
      </c>
      <c r="X22" s="11">
        <v>0</v>
      </c>
      <c r="Y22" s="12">
        <v>1088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102</v>
      </c>
      <c r="D23" s="11">
        <v>30</v>
      </c>
      <c r="E23" s="11">
        <v>34</v>
      </c>
      <c r="F23" s="11">
        <v>30</v>
      </c>
      <c r="G23" s="11">
        <v>61</v>
      </c>
      <c r="H23" s="11">
        <v>208</v>
      </c>
      <c r="I23" s="11">
        <v>79</v>
      </c>
      <c r="J23" s="11">
        <v>79</v>
      </c>
      <c r="K23" s="11">
        <v>100</v>
      </c>
      <c r="L23" s="11">
        <v>113</v>
      </c>
      <c r="M23" s="11">
        <v>29</v>
      </c>
      <c r="N23" s="11">
        <v>0</v>
      </c>
      <c r="O23" s="11">
        <v>7</v>
      </c>
      <c r="P23" s="11">
        <v>10</v>
      </c>
      <c r="Q23" s="11">
        <v>29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911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19</v>
      </c>
      <c r="D24" s="11">
        <v>21</v>
      </c>
      <c r="E24" s="11">
        <v>0</v>
      </c>
      <c r="F24" s="11">
        <v>6</v>
      </c>
      <c r="G24" s="11">
        <v>9</v>
      </c>
      <c r="H24" s="11">
        <v>84</v>
      </c>
      <c r="I24" s="11">
        <v>134</v>
      </c>
      <c r="J24" s="11">
        <v>59</v>
      </c>
      <c r="K24" s="11">
        <v>80</v>
      </c>
      <c r="L24" s="11">
        <v>39</v>
      </c>
      <c r="M24" s="11">
        <v>63</v>
      </c>
      <c r="N24" s="11">
        <v>24</v>
      </c>
      <c r="O24" s="11">
        <v>6</v>
      </c>
      <c r="P24" s="11">
        <v>6</v>
      </c>
      <c r="Q24" s="11">
        <v>0</v>
      </c>
      <c r="R24" s="11">
        <v>0</v>
      </c>
      <c r="S24" s="11">
        <v>0</v>
      </c>
      <c r="T24" s="11">
        <v>5</v>
      </c>
      <c r="U24" s="11">
        <v>0</v>
      </c>
      <c r="V24" s="11">
        <v>33</v>
      </c>
      <c r="W24" s="11">
        <v>5</v>
      </c>
      <c r="X24" s="11">
        <v>34</v>
      </c>
      <c r="Y24" s="12">
        <v>627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</v>
      </c>
      <c r="D25" s="11">
        <v>31</v>
      </c>
      <c r="E25" s="11">
        <v>14</v>
      </c>
      <c r="F25" s="11">
        <v>0</v>
      </c>
      <c r="G25" s="11">
        <v>0</v>
      </c>
      <c r="H25" s="11">
        <v>75</v>
      </c>
      <c r="I25" s="11">
        <v>44</v>
      </c>
      <c r="J25" s="11">
        <v>145</v>
      </c>
      <c r="K25" s="11">
        <v>72</v>
      </c>
      <c r="L25" s="11">
        <v>171</v>
      </c>
      <c r="M25" s="11">
        <v>35</v>
      </c>
      <c r="N25" s="11">
        <v>12</v>
      </c>
      <c r="O25" s="11">
        <v>0</v>
      </c>
      <c r="P25" s="11">
        <v>0</v>
      </c>
      <c r="Q25" s="11">
        <v>0</v>
      </c>
      <c r="R25" s="11">
        <v>0</v>
      </c>
      <c r="S25" s="11">
        <v>5</v>
      </c>
      <c r="T25" s="11">
        <v>0</v>
      </c>
      <c r="U25" s="11">
        <v>0</v>
      </c>
      <c r="V25" s="11">
        <v>5</v>
      </c>
      <c r="W25" s="11">
        <v>0</v>
      </c>
      <c r="X25" s="11">
        <v>12</v>
      </c>
      <c r="Y25" s="12">
        <v>629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29</v>
      </c>
      <c r="D26" s="11">
        <v>29</v>
      </c>
      <c r="E26" s="11">
        <v>0</v>
      </c>
      <c r="F26" s="11">
        <v>7</v>
      </c>
      <c r="G26" s="11">
        <v>0</v>
      </c>
      <c r="H26" s="11">
        <v>32</v>
      </c>
      <c r="I26" s="11">
        <v>22</v>
      </c>
      <c r="J26" s="11">
        <v>33</v>
      </c>
      <c r="K26" s="11">
        <v>240</v>
      </c>
      <c r="L26" s="11">
        <v>76</v>
      </c>
      <c r="M26" s="11">
        <v>189</v>
      </c>
      <c r="N26" s="11">
        <v>25</v>
      </c>
      <c r="O26" s="11">
        <v>9</v>
      </c>
      <c r="P26" s="11">
        <v>66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59</v>
      </c>
      <c r="Y26" s="12">
        <v>817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26</v>
      </c>
      <c r="D27" s="11">
        <v>0</v>
      </c>
      <c r="E27" s="11">
        <v>22</v>
      </c>
      <c r="F27" s="11">
        <v>9</v>
      </c>
      <c r="G27" s="11">
        <v>0</v>
      </c>
      <c r="H27" s="11">
        <v>71</v>
      </c>
      <c r="I27" s="11">
        <v>20</v>
      </c>
      <c r="J27" s="11">
        <v>30</v>
      </c>
      <c r="K27" s="11">
        <v>63</v>
      </c>
      <c r="L27" s="11">
        <v>186</v>
      </c>
      <c r="M27" s="11">
        <v>236</v>
      </c>
      <c r="N27" s="11">
        <v>63</v>
      </c>
      <c r="O27" s="11">
        <v>19</v>
      </c>
      <c r="P27" s="11">
        <v>52</v>
      </c>
      <c r="Q27" s="11">
        <v>13</v>
      </c>
      <c r="R27" s="11">
        <v>0</v>
      </c>
      <c r="S27" s="11">
        <v>0</v>
      </c>
      <c r="T27" s="11">
        <v>0</v>
      </c>
      <c r="U27" s="11">
        <v>0</v>
      </c>
      <c r="V27" s="11">
        <v>17</v>
      </c>
      <c r="W27" s="11">
        <v>0</v>
      </c>
      <c r="X27" s="11">
        <v>24</v>
      </c>
      <c r="Y27" s="12">
        <v>851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</v>
      </c>
      <c r="D28" s="11">
        <v>11</v>
      </c>
      <c r="E28" s="11">
        <v>0</v>
      </c>
      <c r="F28" s="11">
        <v>11</v>
      </c>
      <c r="G28" s="11">
        <v>19</v>
      </c>
      <c r="H28" s="11">
        <v>35</v>
      </c>
      <c r="I28" s="11">
        <v>80</v>
      </c>
      <c r="J28" s="11">
        <v>73</v>
      </c>
      <c r="K28" s="11">
        <v>277</v>
      </c>
      <c r="L28" s="11">
        <v>251</v>
      </c>
      <c r="M28" s="11">
        <v>405</v>
      </c>
      <c r="N28" s="11">
        <v>53</v>
      </c>
      <c r="O28" s="11">
        <v>21</v>
      </c>
      <c r="P28" s="11">
        <v>25</v>
      </c>
      <c r="Q28" s="11">
        <v>13</v>
      </c>
      <c r="R28" s="11">
        <v>0</v>
      </c>
      <c r="S28" s="11">
        <v>0</v>
      </c>
      <c r="T28" s="11">
        <v>0</v>
      </c>
      <c r="U28" s="11">
        <v>9</v>
      </c>
      <c r="V28" s="11">
        <v>28</v>
      </c>
      <c r="W28" s="11">
        <v>0</v>
      </c>
      <c r="X28" s="11">
        <v>36</v>
      </c>
      <c r="Y28" s="12">
        <v>1366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</v>
      </c>
      <c r="D29" s="11">
        <v>50</v>
      </c>
      <c r="E29" s="11">
        <v>0</v>
      </c>
      <c r="F29" s="11">
        <v>9</v>
      </c>
      <c r="G29" s="11">
        <v>6</v>
      </c>
      <c r="H29" s="11">
        <v>0</v>
      </c>
      <c r="I29" s="11">
        <v>0</v>
      </c>
      <c r="J29" s="11">
        <v>44</v>
      </c>
      <c r="K29" s="11">
        <v>0</v>
      </c>
      <c r="L29" s="11">
        <v>135</v>
      </c>
      <c r="M29" s="11">
        <v>62</v>
      </c>
      <c r="N29" s="11">
        <v>44</v>
      </c>
      <c r="O29" s="11">
        <v>0</v>
      </c>
      <c r="P29" s="11">
        <v>0</v>
      </c>
      <c r="Q29" s="11">
        <v>0</v>
      </c>
      <c r="R29" s="11">
        <v>8</v>
      </c>
      <c r="S29" s="11">
        <v>0</v>
      </c>
      <c r="T29" s="11">
        <v>9</v>
      </c>
      <c r="U29" s="11">
        <v>18</v>
      </c>
      <c r="V29" s="11">
        <v>0</v>
      </c>
      <c r="W29" s="11">
        <v>7</v>
      </c>
      <c r="X29" s="11">
        <v>33</v>
      </c>
      <c r="Y29" s="12">
        <v>437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9</v>
      </c>
      <c r="E30" s="11">
        <v>0</v>
      </c>
      <c r="F30" s="11">
        <v>0</v>
      </c>
      <c r="G30" s="11">
        <v>0</v>
      </c>
      <c r="H30" s="11">
        <v>0</v>
      </c>
      <c r="I30" s="11">
        <v>2</v>
      </c>
      <c r="J30" s="11">
        <v>3</v>
      </c>
      <c r="K30" s="11">
        <v>2</v>
      </c>
      <c r="L30" s="11">
        <v>0</v>
      </c>
      <c r="M30" s="11">
        <v>3</v>
      </c>
      <c r="N30" s="11">
        <v>0</v>
      </c>
      <c r="O30" s="11">
        <v>22</v>
      </c>
      <c r="P30" s="11">
        <v>0</v>
      </c>
      <c r="Q30" s="11">
        <v>4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12</v>
      </c>
      <c r="Y30" s="12">
        <v>57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128</v>
      </c>
      <c r="D31" s="11">
        <v>132</v>
      </c>
      <c r="E31" s="11">
        <v>122</v>
      </c>
      <c r="F31" s="11">
        <v>57</v>
      </c>
      <c r="G31" s="11">
        <v>41</v>
      </c>
      <c r="H31" s="11">
        <v>25</v>
      </c>
      <c r="I31" s="11">
        <v>66</v>
      </c>
      <c r="J31" s="11">
        <v>0</v>
      </c>
      <c r="K31" s="11">
        <v>35</v>
      </c>
      <c r="L31" s="11">
        <v>0</v>
      </c>
      <c r="M31" s="11">
        <v>107</v>
      </c>
      <c r="N31" s="11">
        <v>0</v>
      </c>
      <c r="O31" s="11">
        <v>0</v>
      </c>
      <c r="P31" s="11">
        <v>179</v>
      </c>
      <c r="Q31" s="11">
        <v>77</v>
      </c>
      <c r="R31" s="11">
        <v>43</v>
      </c>
      <c r="S31" s="11">
        <v>0</v>
      </c>
      <c r="T31" s="11">
        <v>49</v>
      </c>
      <c r="U31" s="11">
        <v>112</v>
      </c>
      <c r="V31" s="11">
        <v>20</v>
      </c>
      <c r="W31" s="11">
        <v>0</v>
      </c>
      <c r="X31" s="11">
        <v>30</v>
      </c>
      <c r="Y31" s="12">
        <v>1222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30</v>
      </c>
      <c r="D32" s="11">
        <v>54</v>
      </c>
      <c r="E32" s="11">
        <v>12</v>
      </c>
      <c r="F32" s="11">
        <v>38</v>
      </c>
      <c r="G32" s="11">
        <v>98</v>
      </c>
      <c r="H32" s="11">
        <v>38</v>
      </c>
      <c r="I32" s="11">
        <v>0</v>
      </c>
      <c r="J32" s="11">
        <v>0</v>
      </c>
      <c r="K32" s="11">
        <v>10</v>
      </c>
      <c r="L32" s="11">
        <v>9</v>
      </c>
      <c r="M32" s="11">
        <v>0</v>
      </c>
      <c r="N32" s="11">
        <v>0</v>
      </c>
      <c r="O32" s="11">
        <v>0</v>
      </c>
      <c r="P32" s="11">
        <v>0</v>
      </c>
      <c r="Q32" s="11">
        <v>155</v>
      </c>
      <c r="R32" s="11">
        <v>48</v>
      </c>
      <c r="S32" s="11">
        <v>0</v>
      </c>
      <c r="T32" s="11">
        <v>0</v>
      </c>
      <c r="U32" s="11">
        <v>14</v>
      </c>
      <c r="V32" s="11">
        <v>18</v>
      </c>
      <c r="W32" s="11">
        <v>0</v>
      </c>
      <c r="X32" s="11">
        <v>0</v>
      </c>
      <c r="Y32" s="12">
        <v>525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82</v>
      </c>
      <c r="D33" s="11">
        <v>87</v>
      </c>
      <c r="E33" s="11">
        <v>21</v>
      </c>
      <c r="F33" s="11">
        <v>35</v>
      </c>
      <c r="G33" s="11">
        <v>66</v>
      </c>
      <c r="H33" s="11">
        <v>0</v>
      </c>
      <c r="I33" s="11">
        <v>24</v>
      </c>
      <c r="J33" s="11">
        <v>9</v>
      </c>
      <c r="K33" s="11">
        <v>13</v>
      </c>
      <c r="L33" s="11">
        <v>5</v>
      </c>
      <c r="M33" s="11">
        <v>15</v>
      </c>
      <c r="N33" s="11">
        <v>0</v>
      </c>
      <c r="O33" s="11">
        <v>0</v>
      </c>
      <c r="P33" s="11">
        <v>13</v>
      </c>
      <c r="Q33" s="11">
        <v>130</v>
      </c>
      <c r="R33" s="11">
        <v>356</v>
      </c>
      <c r="S33" s="11">
        <v>0</v>
      </c>
      <c r="T33" s="11">
        <v>0</v>
      </c>
      <c r="U33" s="11">
        <v>39</v>
      </c>
      <c r="V33" s="11">
        <v>118</v>
      </c>
      <c r="W33" s="11">
        <v>18</v>
      </c>
      <c r="X33" s="11">
        <v>34</v>
      </c>
      <c r="Y33" s="12">
        <v>1065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</v>
      </c>
      <c r="D34" s="11">
        <v>9</v>
      </c>
      <c r="E34" s="11">
        <v>3</v>
      </c>
      <c r="F34" s="11">
        <v>0</v>
      </c>
      <c r="G34" s="11">
        <v>0</v>
      </c>
      <c r="H34" s="11">
        <v>0</v>
      </c>
      <c r="I34" s="11">
        <v>12</v>
      </c>
      <c r="J34" s="11">
        <v>8</v>
      </c>
      <c r="K34" s="11">
        <v>8</v>
      </c>
      <c r="L34" s="11">
        <v>7</v>
      </c>
      <c r="M34" s="11">
        <v>32</v>
      </c>
      <c r="N34" s="11">
        <v>4</v>
      </c>
      <c r="O34" s="11">
        <v>0</v>
      </c>
      <c r="P34" s="11">
        <v>0</v>
      </c>
      <c r="Q34" s="11">
        <v>0</v>
      </c>
      <c r="R34" s="11">
        <v>3</v>
      </c>
      <c r="S34" s="11">
        <v>52</v>
      </c>
      <c r="T34" s="11">
        <v>0</v>
      </c>
      <c r="U34" s="11">
        <v>0</v>
      </c>
      <c r="V34" s="11">
        <v>4</v>
      </c>
      <c r="W34" s="11">
        <v>0</v>
      </c>
      <c r="X34" s="11">
        <v>84</v>
      </c>
      <c r="Y34" s="12">
        <v>229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48</v>
      </c>
      <c r="E35" s="11">
        <v>10</v>
      </c>
      <c r="F35" s="11">
        <v>0</v>
      </c>
      <c r="G35" s="11">
        <v>0</v>
      </c>
      <c r="H35" s="11">
        <v>0</v>
      </c>
      <c r="I35" s="11">
        <v>13</v>
      </c>
      <c r="J35" s="11">
        <v>0</v>
      </c>
      <c r="K35" s="11">
        <v>0</v>
      </c>
      <c r="L35" s="11">
        <v>14</v>
      </c>
      <c r="M35" s="11">
        <v>15</v>
      </c>
      <c r="N35" s="11">
        <v>0</v>
      </c>
      <c r="O35" s="11">
        <v>0</v>
      </c>
      <c r="P35" s="11">
        <v>38</v>
      </c>
      <c r="Q35" s="11">
        <v>0</v>
      </c>
      <c r="R35" s="11">
        <v>0</v>
      </c>
      <c r="S35" s="11">
        <v>0</v>
      </c>
      <c r="T35" s="11">
        <v>431</v>
      </c>
      <c r="U35" s="11">
        <v>348</v>
      </c>
      <c r="V35" s="11">
        <v>0</v>
      </c>
      <c r="W35" s="11">
        <v>0</v>
      </c>
      <c r="X35" s="11">
        <v>19</v>
      </c>
      <c r="Y35" s="12">
        <v>936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22</v>
      </c>
      <c r="D36" s="11">
        <v>18</v>
      </c>
      <c r="E36" s="11">
        <v>21</v>
      </c>
      <c r="F36" s="11">
        <v>0</v>
      </c>
      <c r="G36" s="11">
        <v>13</v>
      </c>
      <c r="H36" s="11">
        <v>0</v>
      </c>
      <c r="I36" s="11">
        <v>0</v>
      </c>
      <c r="J36" s="11">
        <v>0</v>
      </c>
      <c r="K36" s="11">
        <v>10</v>
      </c>
      <c r="L36" s="11">
        <v>0</v>
      </c>
      <c r="M36" s="11">
        <v>0</v>
      </c>
      <c r="N36" s="11">
        <v>0</v>
      </c>
      <c r="O36" s="11">
        <v>0</v>
      </c>
      <c r="P36" s="11">
        <v>9</v>
      </c>
      <c r="Q36" s="11">
        <v>20</v>
      </c>
      <c r="R36" s="11">
        <v>0</v>
      </c>
      <c r="S36" s="11">
        <v>0</v>
      </c>
      <c r="T36" s="11">
        <v>231</v>
      </c>
      <c r="U36" s="11">
        <v>333</v>
      </c>
      <c r="V36" s="11">
        <v>0</v>
      </c>
      <c r="W36" s="11">
        <v>0</v>
      </c>
      <c r="X36" s="11">
        <v>9</v>
      </c>
      <c r="Y36" s="12">
        <v>686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19</v>
      </c>
      <c r="F37" s="11">
        <v>0</v>
      </c>
      <c r="G37" s="11">
        <v>24</v>
      </c>
      <c r="H37" s="11">
        <v>19</v>
      </c>
      <c r="I37" s="11">
        <v>0</v>
      </c>
      <c r="J37" s="11">
        <v>0</v>
      </c>
      <c r="K37" s="11">
        <v>7</v>
      </c>
      <c r="L37" s="11">
        <v>0</v>
      </c>
      <c r="M37" s="11">
        <v>0</v>
      </c>
      <c r="N37" s="11">
        <v>0</v>
      </c>
      <c r="O37" s="11">
        <v>0</v>
      </c>
      <c r="P37" s="11">
        <v>40</v>
      </c>
      <c r="Q37" s="11">
        <v>18</v>
      </c>
      <c r="R37" s="11">
        <v>44</v>
      </c>
      <c r="S37" s="11">
        <v>0</v>
      </c>
      <c r="T37" s="11">
        <v>0</v>
      </c>
      <c r="U37" s="11">
        <v>0</v>
      </c>
      <c r="V37" s="11">
        <v>307</v>
      </c>
      <c r="W37" s="11">
        <v>0</v>
      </c>
      <c r="X37" s="11">
        <v>18</v>
      </c>
      <c r="Y37" s="12">
        <v>497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31</v>
      </c>
      <c r="D38" s="11">
        <v>10</v>
      </c>
      <c r="E38" s="11">
        <v>7</v>
      </c>
      <c r="F38" s="11">
        <v>0</v>
      </c>
      <c r="G38" s="11">
        <v>17</v>
      </c>
      <c r="H38" s="11">
        <v>0</v>
      </c>
      <c r="I38" s="11">
        <v>0</v>
      </c>
      <c r="J38" s="11">
        <v>0</v>
      </c>
      <c r="K38" s="11">
        <v>0</v>
      </c>
      <c r="L38" s="11">
        <v>4</v>
      </c>
      <c r="M38" s="11">
        <v>0</v>
      </c>
      <c r="N38" s="11">
        <v>0</v>
      </c>
      <c r="O38" s="11">
        <v>0</v>
      </c>
      <c r="P38" s="11">
        <v>0</v>
      </c>
      <c r="Q38" s="11">
        <v>21</v>
      </c>
      <c r="R38" s="11">
        <v>20</v>
      </c>
      <c r="S38" s="11">
        <v>0</v>
      </c>
      <c r="T38" s="11">
        <v>8</v>
      </c>
      <c r="U38" s="11">
        <v>6</v>
      </c>
      <c r="V38" s="11">
        <v>0</v>
      </c>
      <c r="W38" s="11">
        <v>91</v>
      </c>
      <c r="X38" s="11">
        <v>0</v>
      </c>
      <c r="Y38" s="12">
        <v>214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20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8</v>
      </c>
      <c r="U39" s="11">
        <v>0</v>
      </c>
      <c r="V39" s="11">
        <v>0</v>
      </c>
      <c r="W39" s="11">
        <v>0</v>
      </c>
      <c r="X39" s="11">
        <v>19</v>
      </c>
      <c r="Y39" s="12">
        <v>57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1597</v>
      </c>
      <c r="D40" s="15">
        <v>1438</v>
      </c>
      <c r="E40" s="15">
        <v>788</v>
      </c>
      <c r="F40" s="15">
        <v>712</v>
      </c>
      <c r="G40" s="15">
        <v>1427</v>
      </c>
      <c r="H40" s="15">
        <v>728</v>
      </c>
      <c r="I40" s="15">
        <v>561</v>
      </c>
      <c r="J40" s="15">
        <v>515</v>
      </c>
      <c r="K40" s="15">
        <v>999</v>
      </c>
      <c r="L40" s="15">
        <v>1085</v>
      </c>
      <c r="M40" s="15">
        <v>1268</v>
      </c>
      <c r="N40" s="15">
        <v>243</v>
      </c>
      <c r="O40" s="15">
        <v>84</v>
      </c>
      <c r="P40" s="15">
        <v>763</v>
      </c>
      <c r="Q40" s="15">
        <v>609</v>
      </c>
      <c r="R40" s="15">
        <v>641</v>
      </c>
      <c r="S40" s="15">
        <v>86</v>
      </c>
      <c r="T40" s="15">
        <v>787</v>
      </c>
      <c r="U40" s="15">
        <v>1005</v>
      </c>
      <c r="V40" s="15">
        <v>587</v>
      </c>
      <c r="W40" s="15">
        <v>150</v>
      </c>
      <c r="X40" s="15">
        <v>587</v>
      </c>
      <c r="Y40" s="16">
        <v>16663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159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781.84999999999991</v>
      </c>
      <c r="D18" s="11">
        <v>351.11</v>
      </c>
      <c r="E18" s="11">
        <v>274.81999999999994</v>
      </c>
      <c r="F18" s="11">
        <v>262.78000000000003</v>
      </c>
      <c r="G18" s="11">
        <v>429.93000000000012</v>
      </c>
      <c r="H18" s="11">
        <v>97.86</v>
      </c>
      <c r="I18" s="11">
        <v>3.96</v>
      </c>
      <c r="J18" s="11">
        <v>20.240000000000002</v>
      </c>
      <c r="K18" s="11">
        <v>110.00000000000001</v>
      </c>
      <c r="L18" s="11">
        <v>44.03</v>
      </c>
      <c r="M18" s="11">
        <v>57.53</v>
      </c>
      <c r="N18" s="11">
        <v>8.32</v>
      </c>
      <c r="O18" s="11">
        <v>0</v>
      </c>
      <c r="P18" s="11">
        <v>270.00000000000006</v>
      </c>
      <c r="Q18" s="11">
        <v>63.59</v>
      </c>
      <c r="R18" s="11">
        <v>74.09</v>
      </c>
      <c r="S18" s="11">
        <v>14.86</v>
      </c>
      <c r="T18" s="11">
        <v>43.650000000000006</v>
      </c>
      <c r="U18" s="11">
        <v>49.87</v>
      </c>
      <c r="V18" s="11">
        <v>46.480000000000004</v>
      </c>
      <c r="W18" s="11">
        <v>21.54</v>
      </c>
      <c r="X18" s="11">
        <v>176.74000000000004</v>
      </c>
      <c r="Y18" s="12">
        <f t="shared" ref="Y18:Y39" si="0">SUM(C18:X18)</f>
        <v>3203.2500000000014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540.31999999999994</v>
      </c>
      <c r="D19" s="11">
        <v>445.15999999999985</v>
      </c>
      <c r="E19" s="11">
        <v>292.38000000000005</v>
      </c>
      <c r="F19" s="11">
        <v>178.26000000000002</v>
      </c>
      <c r="G19" s="11">
        <v>422.33999999999992</v>
      </c>
      <c r="H19" s="11">
        <v>76.899999999999991</v>
      </c>
      <c r="I19" s="11">
        <v>56.570000000000007</v>
      </c>
      <c r="J19" s="11">
        <v>48.07</v>
      </c>
      <c r="K19" s="11">
        <v>62.11</v>
      </c>
      <c r="L19" s="11">
        <v>26.65</v>
      </c>
      <c r="M19" s="11">
        <v>34.92</v>
      </c>
      <c r="N19" s="11">
        <v>7.93</v>
      </c>
      <c r="O19" s="11">
        <v>0</v>
      </c>
      <c r="P19" s="11">
        <v>150.22</v>
      </c>
      <c r="Q19" s="11">
        <v>50.4</v>
      </c>
      <c r="R19" s="11">
        <v>103.24000000000001</v>
      </c>
      <c r="S19" s="11">
        <v>12.32</v>
      </c>
      <c r="T19" s="11">
        <v>34.96</v>
      </c>
      <c r="U19" s="11">
        <v>39.409999999999997</v>
      </c>
      <c r="V19" s="11">
        <v>51.06</v>
      </c>
      <c r="W19" s="11">
        <v>8.24</v>
      </c>
      <c r="X19" s="11">
        <v>60.209999999999994</v>
      </c>
      <c r="Y19" s="12">
        <f t="shared" si="0"/>
        <v>2701.67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419.31999999999994</v>
      </c>
      <c r="D20" s="11">
        <v>352.68000000000018</v>
      </c>
      <c r="E20" s="11">
        <v>365.79999999999995</v>
      </c>
      <c r="F20" s="11">
        <v>212.55999999999997</v>
      </c>
      <c r="G20" s="11">
        <v>333.04999999999995</v>
      </c>
      <c r="H20" s="11">
        <v>20.61</v>
      </c>
      <c r="I20" s="11">
        <v>18.97</v>
      </c>
      <c r="J20" s="11">
        <v>5.47</v>
      </c>
      <c r="K20" s="11">
        <v>58.51</v>
      </c>
      <c r="L20" s="11">
        <v>46.05</v>
      </c>
      <c r="M20" s="11">
        <v>19.990000000000002</v>
      </c>
      <c r="N20" s="11">
        <v>10.46</v>
      </c>
      <c r="O20" s="11">
        <v>0</v>
      </c>
      <c r="P20" s="11">
        <v>110.39</v>
      </c>
      <c r="Q20" s="11">
        <v>119.25</v>
      </c>
      <c r="R20" s="11">
        <v>38.150000000000006</v>
      </c>
      <c r="S20" s="11">
        <v>4.92</v>
      </c>
      <c r="T20" s="11">
        <v>19.73</v>
      </c>
      <c r="U20" s="11">
        <v>44.300000000000004</v>
      </c>
      <c r="V20" s="11">
        <v>33.04</v>
      </c>
      <c r="W20" s="11">
        <v>0</v>
      </c>
      <c r="X20" s="11">
        <v>82.859999999999985</v>
      </c>
      <c r="Y20" s="12">
        <f t="shared" si="0"/>
        <v>2316.1100000000006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268.19</v>
      </c>
      <c r="D21" s="11">
        <v>269.85000000000002</v>
      </c>
      <c r="E21" s="11">
        <v>217.70000000000002</v>
      </c>
      <c r="F21" s="11">
        <v>212.78999999999996</v>
      </c>
      <c r="G21" s="11">
        <v>238.66000000000003</v>
      </c>
      <c r="H21" s="11">
        <v>132.93</v>
      </c>
      <c r="I21" s="11">
        <v>61.529999999999994</v>
      </c>
      <c r="J21" s="11">
        <v>18.52</v>
      </c>
      <c r="K21" s="11">
        <v>52.72</v>
      </c>
      <c r="L21" s="11">
        <v>25.47</v>
      </c>
      <c r="M21" s="11">
        <v>63.75</v>
      </c>
      <c r="N21" s="11">
        <v>0</v>
      </c>
      <c r="O21" s="11">
        <v>0</v>
      </c>
      <c r="P21" s="11">
        <v>122.47999999999999</v>
      </c>
      <c r="Q21" s="11">
        <v>61.2</v>
      </c>
      <c r="R21" s="11">
        <v>28.2</v>
      </c>
      <c r="S21" s="11">
        <v>15.85</v>
      </c>
      <c r="T21" s="11">
        <v>9.9699999999999989</v>
      </c>
      <c r="U21" s="11">
        <v>37.06</v>
      </c>
      <c r="V21" s="11">
        <v>15.3</v>
      </c>
      <c r="W21" s="11">
        <v>14.969999999999999</v>
      </c>
      <c r="X21" s="11">
        <v>48.650000000000006</v>
      </c>
      <c r="Y21" s="12">
        <f t="shared" si="0"/>
        <v>1915.7900000000002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479.36000000000007</v>
      </c>
      <c r="D22" s="11">
        <v>300.34999999999997</v>
      </c>
      <c r="E22" s="11">
        <v>128.22999999999999</v>
      </c>
      <c r="F22" s="11">
        <v>180.14000000000001</v>
      </c>
      <c r="G22" s="11">
        <v>356.84000000000003</v>
      </c>
      <c r="H22" s="11">
        <v>63.480000000000004</v>
      </c>
      <c r="I22" s="11">
        <v>3.56</v>
      </c>
      <c r="J22" s="11">
        <v>21.09</v>
      </c>
      <c r="K22" s="11">
        <v>35.520000000000003</v>
      </c>
      <c r="L22" s="11">
        <v>0</v>
      </c>
      <c r="M22" s="11">
        <v>115.07</v>
      </c>
      <c r="N22" s="11">
        <v>0</v>
      </c>
      <c r="O22" s="11">
        <v>0</v>
      </c>
      <c r="P22" s="11">
        <v>123.31</v>
      </c>
      <c r="Q22" s="11">
        <v>85.44</v>
      </c>
      <c r="R22" s="11">
        <v>91.420000000000016</v>
      </c>
      <c r="S22" s="11">
        <v>0</v>
      </c>
      <c r="T22" s="11">
        <v>26.369999999999997</v>
      </c>
      <c r="U22" s="11">
        <v>24.68</v>
      </c>
      <c r="V22" s="11">
        <v>43.05</v>
      </c>
      <c r="W22" s="11">
        <v>17.259999999999998</v>
      </c>
      <c r="X22" s="11">
        <v>15.66</v>
      </c>
      <c r="Y22" s="12">
        <f t="shared" si="0"/>
        <v>2110.83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255.75000000000009</v>
      </c>
      <c r="D23" s="11">
        <v>98.080000000000013</v>
      </c>
      <c r="E23" s="11">
        <v>96.91</v>
      </c>
      <c r="F23" s="11">
        <v>97.699999999999989</v>
      </c>
      <c r="G23" s="11">
        <v>290.56</v>
      </c>
      <c r="H23" s="11">
        <v>457.31000000000012</v>
      </c>
      <c r="I23" s="11">
        <v>163.68</v>
      </c>
      <c r="J23" s="11">
        <v>116.83000000000001</v>
      </c>
      <c r="K23" s="11">
        <v>159.16</v>
      </c>
      <c r="L23" s="11">
        <v>174.47000000000003</v>
      </c>
      <c r="M23" s="11">
        <v>113.05000000000001</v>
      </c>
      <c r="N23" s="11">
        <v>14.77</v>
      </c>
      <c r="O23" s="11">
        <v>6.65</v>
      </c>
      <c r="P23" s="11">
        <v>48.089999999999996</v>
      </c>
      <c r="Q23" s="11">
        <v>60.2</v>
      </c>
      <c r="R23" s="11">
        <v>32</v>
      </c>
      <c r="S23" s="11">
        <v>11.32</v>
      </c>
      <c r="T23" s="11">
        <v>9.4499999999999993</v>
      </c>
      <c r="U23" s="11">
        <v>12.36</v>
      </c>
      <c r="V23" s="11">
        <v>32.43</v>
      </c>
      <c r="W23" s="11">
        <v>13.53</v>
      </c>
      <c r="X23" s="11">
        <v>10.38</v>
      </c>
      <c r="Y23" s="12">
        <f t="shared" si="0"/>
        <v>2274.6800000000003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78.399999999999991</v>
      </c>
      <c r="D24" s="11">
        <v>42.94</v>
      </c>
      <c r="E24" s="11">
        <v>39.709999999999994</v>
      </c>
      <c r="F24" s="11">
        <v>28.64</v>
      </c>
      <c r="G24" s="11">
        <v>30.42</v>
      </c>
      <c r="H24" s="11">
        <v>318.81999999999994</v>
      </c>
      <c r="I24" s="11">
        <v>297.37999999999994</v>
      </c>
      <c r="J24" s="11">
        <v>138.69000000000003</v>
      </c>
      <c r="K24" s="11">
        <v>253.35</v>
      </c>
      <c r="L24" s="11">
        <v>121.37</v>
      </c>
      <c r="M24" s="11">
        <v>149.68</v>
      </c>
      <c r="N24" s="11">
        <v>73.86999999999999</v>
      </c>
      <c r="O24" s="11">
        <v>6.29</v>
      </c>
      <c r="P24" s="11">
        <v>14.870000000000001</v>
      </c>
      <c r="Q24" s="11">
        <v>0</v>
      </c>
      <c r="R24" s="11">
        <v>8.52</v>
      </c>
      <c r="S24" s="11">
        <v>0</v>
      </c>
      <c r="T24" s="11">
        <v>5.26</v>
      </c>
      <c r="U24" s="11">
        <v>0</v>
      </c>
      <c r="V24" s="11">
        <v>33.18</v>
      </c>
      <c r="W24" s="11">
        <v>4.5199999999999996</v>
      </c>
      <c r="X24" s="11">
        <v>86</v>
      </c>
      <c r="Y24" s="12">
        <f t="shared" si="0"/>
        <v>1731.9099999999996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40.71</v>
      </c>
      <c r="D25" s="11">
        <v>59.47</v>
      </c>
      <c r="E25" s="11">
        <v>14.26</v>
      </c>
      <c r="F25" s="11">
        <v>11.53</v>
      </c>
      <c r="G25" s="11">
        <v>55.72</v>
      </c>
      <c r="H25" s="11">
        <v>198.6</v>
      </c>
      <c r="I25" s="11">
        <v>132.03000000000003</v>
      </c>
      <c r="J25" s="11">
        <v>300.7299999999999</v>
      </c>
      <c r="K25" s="11">
        <v>384.95000000000005</v>
      </c>
      <c r="L25" s="11">
        <v>345.9199999999999</v>
      </c>
      <c r="M25" s="11">
        <v>321.26999999999992</v>
      </c>
      <c r="N25" s="11">
        <v>61.650000000000006</v>
      </c>
      <c r="O25" s="11">
        <v>0</v>
      </c>
      <c r="P25" s="11">
        <v>28.35</v>
      </c>
      <c r="Q25" s="11">
        <v>4.2</v>
      </c>
      <c r="R25" s="11">
        <v>30.5</v>
      </c>
      <c r="S25" s="11">
        <v>31.5</v>
      </c>
      <c r="T25" s="11">
        <v>0</v>
      </c>
      <c r="U25" s="11">
        <v>0</v>
      </c>
      <c r="V25" s="11">
        <v>20.439999999999998</v>
      </c>
      <c r="W25" s="11">
        <v>0</v>
      </c>
      <c r="X25" s="11">
        <v>86.929999999999993</v>
      </c>
      <c r="Y25" s="12">
        <f t="shared" si="0"/>
        <v>2128.7599999999998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56.71</v>
      </c>
      <c r="D26" s="11">
        <v>125.31</v>
      </c>
      <c r="E26" s="11">
        <v>37.31</v>
      </c>
      <c r="F26" s="11">
        <v>19.5</v>
      </c>
      <c r="G26" s="11">
        <v>35.379999999999995</v>
      </c>
      <c r="H26" s="11">
        <v>123.40999999999998</v>
      </c>
      <c r="I26" s="11">
        <v>147.16999999999999</v>
      </c>
      <c r="J26" s="11">
        <v>63.12</v>
      </c>
      <c r="K26" s="11">
        <v>453.95</v>
      </c>
      <c r="L26" s="11">
        <v>429.62999999999988</v>
      </c>
      <c r="M26" s="11">
        <v>661.26000000000022</v>
      </c>
      <c r="N26" s="11">
        <v>135.94</v>
      </c>
      <c r="O26" s="11">
        <v>8.5</v>
      </c>
      <c r="P26" s="11">
        <v>86.88</v>
      </c>
      <c r="Q26" s="11">
        <v>0</v>
      </c>
      <c r="R26" s="11">
        <v>8.73</v>
      </c>
      <c r="S26" s="11">
        <v>13.37</v>
      </c>
      <c r="T26" s="11">
        <v>10.119999999999999</v>
      </c>
      <c r="U26" s="11">
        <v>0</v>
      </c>
      <c r="V26" s="11">
        <v>39.17</v>
      </c>
      <c r="W26" s="11">
        <v>8.32</v>
      </c>
      <c r="X26" s="11">
        <v>115.53999999999999</v>
      </c>
      <c r="Y26" s="12">
        <f t="shared" si="0"/>
        <v>2579.3200000000002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73.190000000000012</v>
      </c>
      <c r="D27" s="11">
        <v>0</v>
      </c>
      <c r="E27" s="11">
        <v>21.740000000000002</v>
      </c>
      <c r="F27" s="11">
        <v>16.39</v>
      </c>
      <c r="G27" s="11">
        <v>32.82</v>
      </c>
      <c r="H27" s="11">
        <v>140.11000000000001</v>
      </c>
      <c r="I27" s="11">
        <v>104.13</v>
      </c>
      <c r="J27" s="11">
        <v>116.78999999999999</v>
      </c>
      <c r="K27" s="11">
        <v>290.79999999999995</v>
      </c>
      <c r="L27" s="11">
        <v>413.54999999999995</v>
      </c>
      <c r="M27" s="11">
        <v>486.11</v>
      </c>
      <c r="N27" s="11">
        <v>127.06000000000003</v>
      </c>
      <c r="O27" s="11">
        <v>31.68</v>
      </c>
      <c r="P27" s="11">
        <v>64.14</v>
      </c>
      <c r="Q27" s="11">
        <v>27.89</v>
      </c>
      <c r="R27" s="11">
        <v>0</v>
      </c>
      <c r="S27" s="11">
        <v>14.33</v>
      </c>
      <c r="T27" s="11">
        <v>0</v>
      </c>
      <c r="U27" s="11">
        <v>17.440000000000001</v>
      </c>
      <c r="V27" s="11">
        <v>40.07</v>
      </c>
      <c r="W27" s="11">
        <v>0</v>
      </c>
      <c r="X27" s="11">
        <v>46.96</v>
      </c>
      <c r="Y27" s="12">
        <f t="shared" si="0"/>
        <v>2065.2000000000003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43.2</v>
      </c>
      <c r="D28" s="11">
        <v>72.490000000000009</v>
      </c>
      <c r="E28" s="11">
        <v>39.69</v>
      </c>
      <c r="F28" s="11">
        <v>40.789999999999992</v>
      </c>
      <c r="G28" s="11">
        <v>44.71</v>
      </c>
      <c r="H28" s="11">
        <v>160.44</v>
      </c>
      <c r="I28" s="11">
        <v>159.4</v>
      </c>
      <c r="J28" s="11">
        <v>115.41</v>
      </c>
      <c r="K28" s="11">
        <v>578.21</v>
      </c>
      <c r="L28" s="11">
        <v>553.63999999999987</v>
      </c>
      <c r="M28" s="11">
        <v>766.87999999999977</v>
      </c>
      <c r="N28" s="11">
        <v>180.68</v>
      </c>
      <c r="O28" s="11">
        <v>20.64</v>
      </c>
      <c r="P28" s="11">
        <v>24.52</v>
      </c>
      <c r="Q28" s="11">
        <v>13.12</v>
      </c>
      <c r="R28" s="11">
        <v>29.68</v>
      </c>
      <c r="S28" s="11">
        <v>0</v>
      </c>
      <c r="T28" s="11">
        <v>0</v>
      </c>
      <c r="U28" s="11">
        <v>50.46</v>
      </c>
      <c r="V28" s="11">
        <v>28.270000000000003</v>
      </c>
      <c r="W28" s="11">
        <v>0</v>
      </c>
      <c r="X28" s="11">
        <v>63.34</v>
      </c>
      <c r="Y28" s="12">
        <f t="shared" si="0"/>
        <v>2985.5699999999993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39.200000000000003</v>
      </c>
      <c r="D29" s="11">
        <v>49.8</v>
      </c>
      <c r="E29" s="11">
        <v>19.100000000000001</v>
      </c>
      <c r="F29" s="11">
        <v>8.77</v>
      </c>
      <c r="G29" s="11">
        <v>66.849999999999994</v>
      </c>
      <c r="H29" s="11">
        <v>82.199999999999989</v>
      </c>
      <c r="I29" s="11">
        <v>27.540000000000003</v>
      </c>
      <c r="J29" s="11">
        <v>66.009999999999991</v>
      </c>
      <c r="K29" s="11">
        <v>129.43</v>
      </c>
      <c r="L29" s="11">
        <v>279.68000000000012</v>
      </c>
      <c r="M29" s="11">
        <v>358.03000000000003</v>
      </c>
      <c r="N29" s="11">
        <v>81.88</v>
      </c>
      <c r="O29" s="11">
        <v>0</v>
      </c>
      <c r="P29" s="11">
        <v>0</v>
      </c>
      <c r="Q29" s="11">
        <v>0</v>
      </c>
      <c r="R29" s="11">
        <v>7.5</v>
      </c>
      <c r="S29" s="11">
        <v>17.170000000000002</v>
      </c>
      <c r="T29" s="11">
        <v>9.35</v>
      </c>
      <c r="U29" s="11">
        <v>17.93</v>
      </c>
      <c r="V29" s="11">
        <v>0</v>
      </c>
      <c r="W29" s="11">
        <v>7.48</v>
      </c>
      <c r="X29" s="11">
        <v>106.36000000000001</v>
      </c>
      <c r="Y29" s="12">
        <f t="shared" si="0"/>
        <v>1374.2800000000002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12.88</v>
      </c>
      <c r="E30" s="11">
        <v>4.38</v>
      </c>
      <c r="F30" s="11">
        <v>3.26</v>
      </c>
      <c r="G30" s="11">
        <v>0</v>
      </c>
      <c r="H30" s="11">
        <v>3.18</v>
      </c>
      <c r="I30" s="11">
        <v>1.82</v>
      </c>
      <c r="J30" s="11">
        <v>12.49</v>
      </c>
      <c r="K30" s="11">
        <v>20.520000000000003</v>
      </c>
      <c r="L30" s="11">
        <v>12.399999999999999</v>
      </c>
      <c r="M30" s="11">
        <v>9.9300000000000015</v>
      </c>
      <c r="N30" s="11">
        <v>13.16</v>
      </c>
      <c r="O30" s="11">
        <v>48.1</v>
      </c>
      <c r="P30" s="11">
        <v>0</v>
      </c>
      <c r="Q30" s="11">
        <v>3.51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61.890000000000015</v>
      </c>
      <c r="Y30" s="12">
        <f t="shared" si="0"/>
        <v>207.52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294.39999999999998</v>
      </c>
      <c r="D31" s="11">
        <v>273.17999999999995</v>
      </c>
      <c r="E31" s="11">
        <v>327.09999999999997</v>
      </c>
      <c r="F31" s="11">
        <v>239.37</v>
      </c>
      <c r="G31" s="11">
        <v>223.1</v>
      </c>
      <c r="H31" s="11">
        <v>73.84</v>
      </c>
      <c r="I31" s="11">
        <v>104.1</v>
      </c>
      <c r="J31" s="11">
        <v>35.18</v>
      </c>
      <c r="K31" s="11">
        <v>105.91000000000003</v>
      </c>
      <c r="L31" s="11">
        <v>73.7</v>
      </c>
      <c r="M31" s="11">
        <v>122.13999999999999</v>
      </c>
      <c r="N31" s="11">
        <v>0</v>
      </c>
      <c r="O31" s="11">
        <v>0</v>
      </c>
      <c r="P31" s="11">
        <v>589.40999999999974</v>
      </c>
      <c r="Q31" s="11">
        <v>93.06</v>
      </c>
      <c r="R31" s="11">
        <v>87.740000000000009</v>
      </c>
      <c r="S31" s="11">
        <v>0</v>
      </c>
      <c r="T31" s="11">
        <v>141</v>
      </c>
      <c r="U31" s="11">
        <v>327.49999999999989</v>
      </c>
      <c r="V31" s="11">
        <v>19.93</v>
      </c>
      <c r="W31" s="11">
        <v>8.24</v>
      </c>
      <c r="X31" s="11">
        <v>86.670000000000016</v>
      </c>
      <c r="Y31" s="12">
        <f t="shared" si="0"/>
        <v>3225.5699999999993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108.56</v>
      </c>
      <c r="D32" s="11">
        <v>78.36</v>
      </c>
      <c r="E32" s="11">
        <v>79.52000000000001</v>
      </c>
      <c r="F32" s="11">
        <v>111.79999999999998</v>
      </c>
      <c r="G32" s="11">
        <v>202.06000000000003</v>
      </c>
      <c r="H32" s="11">
        <v>71.47999999999999</v>
      </c>
      <c r="I32" s="11">
        <v>0</v>
      </c>
      <c r="J32" s="11">
        <v>11.7</v>
      </c>
      <c r="K32" s="11">
        <v>17.3</v>
      </c>
      <c r="L32" s="11">
        <v>8.52</v>
      </c>
      <c r="M32" s="11">
        <v>7.84</v>
      </c>
      <c r="N32" s="11">
        <v>0</v>
      </c>
      <c r="O32" s="11">
        <v>0</v>
      </c>
      <c r="P32" s="11">
        <v>10.45</v>
      </c>
      <c r="Q32" s="11">
        <v>322.83000000000004</v>
      </c>
      <c r="R32" s="11">
        <v>277.35000000000002</v>
      </c>
      <c r="S32" s="11">
        <v>0</v>
      </c>
      <c r="T32" s="11">
        <v>9.48</v>
      </c>
      <c r="U32" s="11">
        <v>14.190000000000001</v>
      </c>
      <c r="V32" s="11">
        <v>24.55</v>
      </c>
      <c r="W32" s="11">
        <v>28.83</v>
      </c>
      <c r="X32" s="11">
        <v>31.86</v>
      </c>
      <c r="Y32" s="12">
        <f t="shared" si="0"/>
        <v>1416.6799999999998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273.05000000000007</v>
      </c>
      <c r="D33" s="11">
        <v>171.53000000000003</v>
      </c>
      <c r="E33" s="11">
        <v>81.260000000000005</v>
      </c>
      <c r="F33" s="11">
        <v>165.20000000000002</v>
      </c>
      <c r="G33" s="11">
        <v>256.71000000000004</v>
      </c>
      <c r="H33" s="11">
        <v>12.45</v>
      </c>
      <c r="I33" s="11">
        <v>23.86</v>
      </c>
      <c r="J33" s="11">
        <v>9.02</v>
      </c>
      <c r="K33" s="11">
        <v>42.16</v>
      </c>
      <c r="L33" s="11">
        <v>26.48</v>
      </c>
      <c r="M33" s="11">
        <v>25.18</v>
      </c>
      <c r="N33" s="11">
        <v>0</v>
      </c>
      <c r="O33" s="11">
        <v>0</v>
      </c>
      <c r="P33" s="11">
        <v>65.900000000000006</v>
      </c>
      <c r="Q33" s="11">
        <v>252.05</v>
      </c>
      <c r="R33" s="11">
        <v>598.63999999999965</v>
      </c>
      <c r="S33" s="11">
        <v>0</v>
      </c>
      <c r="T33" s="11">
        <v>7.51</v>
      </c>
      <c r="U33" s="11">
        <v>60.079999999999991</v>
      </c>
      <c r="V33" s="11">
        <v>165.82</v>
      </c>
      <c r="W33" s="11">
        <v>58.800000000000004</v>
      </c>
      <c r="X33" s="11">
        <v>105.29</v>
      </c>
      <c r="Y33" s="12">
        <f t="shared" si="0"/>
        <v>2400.9900000000002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24.39</v>
      </c>
      <c r="D34" s="11">
        <v>43.41</v>
      </c>
      <c r="E34" s="11">
        <v>12.8</v>
      </c>
      <c r="F34" s="11">
        <v>0</v>
      </c>
      <c r="G34" s="11">
        <v>7.4399999999999995</v>
      </c>
      <c r="H34" s="11">
        <v>3.23</v>
      </c>
      <c r="I34" s="11">
        <v>26.85</v>
      </c>
      <c r="J34" s="11">
        <v>21.09</v>
      </c>
      <c r="K34" s="11">
        <v>52.510000000000005</v>
      </c>
      <c r="L34" s="11">
        <v>59.860000000000007</v>
      </c>
      <c r="M34" s="11">
        <v>75.13</v>
      </c>
      <c r="N34" s="11">
        <v>3.97</v>
      </c>
      <c r="O34" s="11">
        <v>0</v>
      </c>
      <c r="P34" s="11">
        <v>0</v>
      </c>
      <c r="Q34" s="11">
        <v>3.96</v>
      </c>
      <c r="R34" s="11">
        <v>20.5</v>
      </c>
      <c r="S34" s="11">
        <v>146.99</v>
      </c>
      <c r="T34" s="11">
        <v>0</v>
      </c>
      <c r="U34" s="11">
        <v>0</v>
      </c>
      <c r="V34" s="11">
        <v>14.64</v>
      </c>
      <c r="W34" s="11">
        <v>0</v>
      </c>
      <c r="X34" s="11">
        <v>196.35999999999996</v>
      </c>
      <c r="Y34" s="12">
        <f t="shared" si="0"/>
        <v>713.13000000000011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24.51</v>
      </c>
      <c r="D35" s="11">
        <v>108.77</v>
      </c>
      <c r="E35" s="11">
        <v>62.019999999999996</v>
      </c>
      <c r="F35" s="11">
        <v>19.18</v>
      </c>
      <c r="G35" s="11">
        <v>32.200000000000003</v>
      </c>
      <c r="H35" s="11">
        <v>0</v>
      </c>
      <c r="I35" s="11">
        <v>13.49</v>
      </c>
      <c r="J35" s="11">
        <v>24.79</v>
      </c>
      <c r="K35" s="11">
        <v>9.48</v>
      </c>
      <c r="L35" s="11">
        <v>14.37</v>
      </c>
      <c r="M35" s="11">
        <v>14.71</v>
      </c>
      <c r="N35" s="11">
        <v>0</v>
      </c>
      <c r="O35" s="11">
        <v>0</v>
      </c>
      <c r="P35" s="11">
        <v>118.60000000000001</v>
      </c>
      <c r="Q35" s="11">
        <v>17</v>
      </c>
      <c r="R35" s="11">
        <v>0</v>
      </c>
      <c r="S35" s="11">
        <v>0</v>
      </c>
      <c r="T35" s="11">
        <v>774.9799999999999</v>
      </c>
      <c r="U35" s="11">
        <v>815.72000000000037</v>
      </c>
      <c r="V35" s="11">
        <v>23.04</v>
      </c>
      <c r="W35" s="11">
        <v>0</v>
      </c>
      <c r="X35" s="11">
        <v>68.91</v>
      </c>
      <c r="Y35" s="12">
        <f t="shared" si="0"/>
        <v>2141.77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37.57</v>
      </c>
      <c r="D36" s="11">
        <v>42.34</v>
      </c>
      <c r="E36" s="11">
        <v>48.03</v>
      </c>
      <c r="F36" s="11">
        <v>22.99</v>
      </c>
      <c r="G36" s="11">
        <v>83.330000000000013</v>
      </c>
      <c r="H36" s="11">
        <v>0</v>
      </c>
      <c r="I36" s="11">
        <v>7.14</v>
      </c>
      <c r="J36" s="11">
        <v>0</v>
      </c>
      <c r="K36" s="11">
        <v>21.470000000000002</v>
      </c>
      <c r="L36" s="11">
        <v>15.27</v>
      </c>
      <c r="M36" s="11">
        <v>13.939999999999998</v>
      </c>
      <c r="N36" s="11">
        <v>0</v>
      </c>
      <c r="O36" s="11">
        <v>0</v>
      </c>
      <c r="P36" s="11">
        <v>57.68</v>
      </c>
      <c r="Q36" s="11">
        <v>20.34</v>
      </c>
      <c r="R36" s="11">
        <v>4.0999999999999996</v>
      </c>
      <c r="S36" s="11">
        <v>0</v>
      </c>
      <c r="T36" s="11">
        <v>564.82999999999993</v>
      </c>
      <c r="U36" s="11">
        <v>621.8399999999998</v>
      </c>
      <c r="V36" s="11">
        <v>0</v>
      </c>
      <c r="W36" s="11">
        <v>0</v>
      </c>
      <c r="X36" s="11">
        <v>12.18</v>
      </c>
      <c r="Y36" s="12">
        <f t="shared" si="0"/>
        <v>1573.05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94.139999999999986</v>
      </c>
      <c r="D37" s="11">
        <v>58.9</v>
      </c>
      <c r="E37" s="11">
        <v>61.730000000000004</v>
      </c>
      <c r="F37" s="11">
        <v>25.849999999999998</v>
      </c>
      <c r="G37" s="11">
        <v>75.45</v>
      </c>
      <c r="H37" s="11">
        <v>34.56</v>
      </c>
      <c r="I37" s="11">
        <v>49.209999999999994</v>
      </c>
      <c r="J37" s="11">
        <v>0</v>
      </c>
      <c r="K37" s="11">
        <v>10.77</v>
      </c>
      <c r="L37" s="11">
        <v>13.95</v>
      </c>
      <c r="M37" s="11">
        <v>9.52</v>
      </c>
      <c r="N37" s="11">
        <v>0</v>
      </c>
      <c r="O37" s="11">
        <v>0</v>
      </c>
      <c r="P37" s="11">
        <v>54.919999999999995</v>
      </c>
      <c r="Q37" s="11">
        <v>28.23</v>
      </c>
      <c r="R37" s="11">
        <v>130.82999999999998</v>
      </c>
      <c r="S37" s="11">
        <v>0</v>
      </c>
      <c r="T37" s="11">
        <v>0</v>
      </c>
      <c r="U37" s="11">
        <v>7.3</v>
      </c>
      <c r="V37" s="11">
        <v>508.21000000000021</v>
      </c>
      <c r="W37" s="11">
        <v>24.57</v>
      </c>
      <c r="X37" s="11">
        <v>75.510000000000005</v>
      </c>
      <c r="Y37" s="12">
        <f t="shared" si="0"/>
        <v>1263.6500000000001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55.84</v>
      </c>
      <c r="D38" s="11">
        <v>25.050000000000004</v>
      </c>
      <c r="E38" s="11">
        <v>29.709999999999997</v>
      </c>
      <c r="F38" s="11">
        <v>13.43</v>
      </c>
      <c r="G38" s="11">
        <v>30.630000000000003</v>
      </c>
      <c r="H38" s="11">
        <v>30.56</v>
      </c>
      <c r="I38" s="11">
        <v>0</v>
      </c>
      <c r="J38" s="11">
        <v>3.04</v>
      </c>
      <c r="K38" s="11">
        <v>12.82</v>
      </c>
      <c r="L38" s="11">
        <v>3.5</v>
      </c>
      <c r="M38" s="11">
        <v>20.55</v>
      </c>
      <c r="N38" s="11">
        <v>0</v>
      </c>
      <c r="O38" s="11">
        <v>0</v>
      </c>
      <c r="P38" s="11">
        <v>31.990000000000002</v>
      </c>
      <c r="Q38" s="11">
        <v>60.19</v>
      </c>
      <c r="R38" s="11">
        <v>63.099999999999994</v>
      </c>
      <c r="S38" s="11">
        <v>0</v>
      </c>
      <c r="T38" s="11">
        <v>8.02</v>
      </c>
      <c r="U38" s="11">
        <v>5.85</v>
      </c>
      <c r="V38" s="11">
        <v>11.79</v>
      </c>
      <c r="W38" s="11">
        <v>180.80000000000004</v>
      </c>
      <c r="X38" s="11">
        <v>17.329999999999998</v>
      </c>
      <c r="Y38" s="12">
        <f t="shared" si="0"/>
        <v>604.20000000000005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24.71</v>
      </c>
      <c r="D39" s="11">
        <v>14.59</v>
      </c>
      <c r="E39" s="11">
        <v>0</v>
      </c>
      <c r="F39" s="11">
        <v>0</v>
      </c>
      <c r="G39" s="11">
        <v>0</v>
      </c>
      <c r="H39" s="11">
        <v>7.92</v>
      </c>
      <c r="I39" s="11">
        <v>28.45</v>
      </c>
      <c r="J39" s="11">
        <v>0</v>
      </c>
      <c r="K39" s="11">
        <v>0</v>
      </c>
      <c r="L39" s="11">
        <v>10.18</v>
      </c>
      <c r="M39" s="11">
        <v>10.68</v>
      </c>
      <c r="N39" s="11">
        <v>0</v>
      </c>
      <c r="O39" s="11">
        <v>1.47</v>
      </c>
      <c r="P39" s="11">
        <v>15.67</v>
      </c>
      <c r="Q39" s="11">
        <v>0</v>
      </c>
      <c r="R39" s="11">
        <v>0</v>
      </c>
      <c r="S39" s="11">
        <v>0</v>
      </c>
      <c r="T39" s="11">
        <v>8.11</v>
      </c>
      <c r="U39" s="11">
        <v>0</v>
      </c>
      <c r="V39" s="11">
        <v>0</v>
      </c>
      <c r="W39" s="11">
        <v>0</v>
      </c>
      <c r="X39" s="11">
        <v>31.07</v>
      </c>
      <c r="Y39" s="12">
        <f t="shared" si="0"/>
        <v>152.85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4013.3700000000003</v>
      </c>
      <c r="D40" s="15">
        <f t="shared" si="1"/>
        <v>2996.2500000000009</v>
      </c>
      <c r="E40" s="15">
        <f t="shared" si="1"/>
        <v>2254.2000000000003</v>
      </c>
      <c r="F40" s="15">
        <f t="shared" si="1"/>
        <v>1870.93</v>
      </c>
      <c r="G40" s="15">
        <f t="shared" si="1"/>
        <v>3248.2</v>
      </c>
      <c r="H40" s="15">
        <f t="shared" si="1"/>
        <v>2109.8900000000003</v>
      </c>
      <c r="I40" s="15">
        <f t="shared" si="1"/>
        <v>1430.8399999999997</v>
      </c>
      <c r="J40" s="15">
        <f t="shared" si="1"/>
        <v>1148.2799999999997</v>
      </c>
      <c r="K40" s="15">
        <f t="shared" si="1"/>
        <v>2861.65</v>
      </c>
      <c r="L40" s="15">
        <f t="shared" si="1"/>
        <v>2698.6899999999996</v>
      </c>
      <c r="M40" s="15">
        <f t="shared" si="1"/>
        <v>3457.16</v>
      </c>
      <c r="N40" s="15">
        <f t="shared" si="1"/>
        <v>719.69</v>
      </c>
      <c r="O40" s="15">
        <f t="shared" si="1"/>
        <v>123.33000000000001</v>
      </c>
      <c r="P40" s="15">
        <f t="shared" si="1"/>
        <v>1987.8700000000001</v>
      </c>
      <c r="Q40" s="15">
        <f t="shared" si="1"/>
        <v>1286.46</v>
      </c>
      <c r="R40" s="15">
        <f t="shared" si="1"/>
        <v>1634.2899999999995</v>
      </c>
      <c r="S40" s="15">
        <f t="shared" si="1"/>
        <v>282.63</v>
      </c>
      <c r="T40" s="15">
        <f t="shared" si="1"/>
        <v>1682.7899999999997</v>
      </c>
      <c r="U40" s="15">
        <f t="shared" si="1"/>
        <v>2145.9900000000002</v>
      </c>
      <c r="V40" s="15">
        <f t="shared" si="1"/>
        <v>1150.47</v>
      </c>
      <c r="W40" s="15">
        <f t="shared" si="1"/>
        <v>397.1</v>
      </c>
      <c r="X40" s="15">
        <f t="shared" si="1"/>
        <v>1586.6999999999998</v>
      </c>
      <c r="Y40" s="16">
        <f t="shared" si="1"/>
        <v>41086.78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56.53</v>
      </c>
      <c r="D18" s="11">
        <v>52.77</v>
      </c>
      <c r="E18" s="11">
        <v>21.18</v>
      </c>
      <c r="F18" s="11">
        <v>51.13</v>
      </c>
      <c r="G18" s="11">
        <v>0</v>
      </c>
      <c r="H18" s="11">
        <v>0</v>
      </c>
      <c r="I18" s="11">
        <v>0</v>
      </c>
      <c r="J18" s="11">
        <v>0</v>
      </c>
      <c r="K18" s="11">
        <v>4.28</v>
      </c>
      <c r="L18" s="11">
        <v>0</v>
      </c>
      <c r="M18" s="11">
        <v>0</v>
      </c>
      <c r="N18" s="11">
        <v>0</v>
      </c>
      <c r="O18" s="11">
        <v>0</v>
      </c>
      <c r="P18" s="11">
        <v>9.1</v>
      </c>
      <c r="Q18" s="11">
        <v>15.9</v>
      </c>
      <c r="R18" s="11">
        <v>7.07</v>
      </c>
      <c r="S18" s="11">
        <v>0</v>
      </c>
      <c r="T18" s="11">
        <v>15.97</v>
      </c>
      <c r="U18" s="11">
        <v>0</v>
      </c>
      <c r="V18" s="11">
        <v>27.16</v>
      </c>
      <c r="W18" s="11">
        <v>0</v>
      </c>
      <c r="X18" s="11">
        <v>12.98</v>
      </c>
      <c r="Y18" s="12">
        <f t="shared" ref="Y18:Y39" si="0">SUM(C18:X18)</f>
        <v>274.07000000000005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6.37</v>
      </c>
      <c r="D19" s="11">
        <v>60.010000000000005</v>
      </c>
      <c r="E19" s="11">
        <v>22.34</v>
      </c>
      <c r="F19" s="11">
        <v>7.09</v>
      </c>
      <c r="G19" s="11">
        <v>22.62</v>
      </c>
      <c r="H19" s="11">
        <v>9.39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13.02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8.43</v>
      </c>
      <c r="Y19" s="12">
        <f t="shared" si="0"/>
        <v>149.27000000000004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4.5199999999999996</v>
      </c>
      <c r="D20" s="11">
        <v>10.66</v>
      </c>
      <c r="E20" s="11">
        <v>23.73</v>
      </c>
      <c r="F20" s="11">
        <v>11</v>
      </c>
      <c r="G20" s="11">
        <v>30.06</v>
      </c>
      <c r="H20" s="11">
        <v>0</v>
      </c>
      <c r="I20" s="11">
        <v>0</v>
      </c>
      <c r="J20" s="11">
        <v>0</v>
      </c>
      <c r="K20" s="11">
        <v>8.9600000000000009</v>
      </c>
      <c r="L20" s="11">
        <v>0</v>
      </c>
      <c r="M20" s="11">
        <v>15.64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10.93</v>
      </c>
      <c r="Y20" s="12">
        <f t="shared" si="0"/>
        <v>115.5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62.300000000000004</v>
      </c>
      <c r="D21" s="11">
        <v>15.96</v>
      </c>
      <c r="E21" s="11">
        <v>21.86</v>
      </c>
      <c r="F21" s="11">
        <v>9.0299999999999994</v>
      </c>
      <c r="G21" s="11">
        <v>0</v>
      </c>
      <c r="H21" s="11">
        <v>14.97</v>
      </c>
      <c r="I21" s="11">
        <v>0</v>
      </c>
      <c r="J21" s="11">
        <v>0</v>
      </c>
      <c r="K21" s="11">
        <v>21.12</v>
      </c>
      <c r="L21" s="11">
        <v>8.06</v>
      </c>
      <c r="M21" s="11">
        <v>0</v>
      </c>
      <c r="N21" s="11">
        <v>0</v>
      </c>
      <c r="O21" s="11">
        <v>0</v>
      </c>
      <c r="P21" s="11">
        <v>28.439999999999998</v>
      </c>
      <c r="Q21" s="11">
        <v>0</v>
      </c>
      <c r="R21" s="11">
        <v>3.73</v>
      </c>
      <c r="S21" s="11">
        <v>0</v>
      </c>
      <c r="T21" s="11">
        <v>0</v>
      </c>
      <c r="U21" s="11">
        <v>0</v>
      </c>
      <c r="V21" s="11">
        <v>11.68</v>
      </c>
      <c r="W21" s="11">
        <v>0</v>
      </c>
      <c r="X21" s="11">
        <v>11.11</v>
      </c>
      <c r="Y21" s="12">
        <f t="shared" si="0"/>
        <v>208.26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38.76</v>
      </c>
      <c r="D22" s="11">
        <v>25.16</v>
      </c>
      <c r="E22" s="11">
        <v>0</v>
      </c>
      <c r="F22" s="11">
        <v>12.34</v>
      </c>
      <c r="G22" s="11">
        <v>7.92</v>
      </c>
      <c r="H22" s="11">
        <v>0</v>
      </c>
      <c r="I22" s="11">
        <v>0</v>
      </c>
      <c r="J22" s="11">
        <v>2.67</v>
      </c>
      <c r="K22" s="11">
        <v>0</v>
      </c>
      <c r="L22" s="11">
        <v>0</v>
      </c>
      <c r="M22" s="11">
        <v>6.82</v>
      </c>
      <c r="N22" s="11">
        <v>0</v>
      </c>
      <c r="O22" s="11">
        <v>0</v>
      </c>
      <c r="P22" s="11">
        <v>5.98</v>
      </c>
      <c r="Q22" s="11">
        <v>21.32</v>
      </c>
      <c r="R22" s="11">
        <v>18.66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15.66</v>
      </c>
      <c r="Y22" s="12">
        <f t="shared" si="0"/>
        <v>155.29000000000002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35.520000000000003</v>
      </c>
      <c r="E23" s="11">
        <v>10.68</v>
      </c>
      <c r="F23" s="11">
        <v>26.15</v>
      </c>
      <c r="G23" s="11">
        <v>24.36</v>
      </c>
      <c r="H23" s="11">
        <v>48.25</v>
      </c>
      <c r="I23" s="11">
        <v>8.35</v>
      </c>
      <c r="J23" s="11">
        <v>0</v>
      </c>
      <c r="K23" s="11">
        <v>45.1</v>
      </c>
      <c r="L23" s="11">
        <v>0</v>
      </c>
      <c r="M23" s="11">
        <v>11.15</v>
      </c>
      <c r="N23" s="11">
        <v>14.77</v>
      </c>
      <c r="O23" s="11">
        <v>0</v>
      </c>
      <c r="P23" s="11">
        <v>0</v>
      </c>
      <c r="Q23" s="11">
        <v>0</v>
      </c>
      <c r="R23" s="11">
        <v>0</v>
      </c>
      <c r="S23" s="11">
        <v>11.32</v>
      </c>
      <c r="T23" s="11">
        <v>0</v>
      </c>
      <c r="U23" s="11">
        <v>12.36</v>
      </c>
      <c r="V23" s="11">
        <v>10.74</v>
      </c>
      <c r="W23" s="11">
        <v>13.53</v>
      </c>
      <c r="X23" s="11">
        <v>10.38</v>
      </c>
      <c r="Y23" s="12">
        <f t="shared" si="0"/>
        <v>282.65999999999997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14.01</v>
      </c>
      <c r="D24" s="11">
        <v>0</v>
      </c>
      <c r="E24" s="11">
        <v>0</v>
      </c>
      <c r="F24" s="11">
        <v>10.1</v>
      </c>
      <c r="G24" s="11">
        <v>0</v>
      </c>
      <c r="H24" s="11">
        <v>54.919999999999995</v>
      </c>
      <c r="I24" s="11">
        <v>30.259999999999998</v>
      </c>
      <c r="J24" s="11">
        <v>23.02</v>
      </c>
      <c r="K24" s="11">
        <v>38.520000000000003</v>
      </c>
      <c r="L24" s="11">
        <v>13.8</v>
      </c>
      <c r="M24" s="11">
        <v>13.5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10.06</v>
      </c>
      <c r="Y24" s="12">
        <f t="shared" si="0"/>
        <v>208.19000000000003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22.7</v>
      </c>
      <c r="D25" s="11">
        <v>6.65</v>
      </c>
      <c r="E25" s="11">
        <v>0</v>
      </c>
      <c r="F25" s="11">
        <v>0</v>
      </c>
      <c r="G25" s="11">
        <v>11.53</v>
      </c>
      <c r="H25" s="11">
        <v>24.310000000000002</v>
      </c>
      <c r="I25" s="11">
        <v>0</v>
      </c>
      <c r="J25" s="11">
        <v>13.329999999999998</v>
      </c>
      <c r="K25" s="11">
        <v>104.85000000000002</v>
      </c>
      <c r="L25" s="11">
        <v>32.19</v>
      </c>
      <c r="M25" s="11">
        <v>52.850000000000009</v>
      </c>
      <c r="N25" s="11">
        <v>0</v>
      </c>
      <c r="O25" s="11">
        <v>0</v>
      </c>
      <c r="P25" s="11">
        <v>0</v>
      </c>
      <c r="Q25" s="11">
        <v>0</v>
      </c>
      <c r="R25" s="11">
        <v>5.07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30.810000000000002</v>
      </c>
      <c r="Y25" s="12">
        <f t="shared" si="0"/>
        <v>304.29000000000002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18.98</v>
      </c>
      <c r="D26" s="11">
        <v>18.899999999999999</v>
      </c>
      <c r="E26" s="11">
        <v>0</v>
      </c>
      <c r="F26" s="11">
        <v>12.43</v>
      </c>
      <c r="G26" s="11">
        <v>21.95</v>
      </c>
      <c r="H26" s="11">
        <v>0</v>
      </c>
      <c r="I26" s="11">
        <v>67.52</v>
      </c>
      <c r="J26" s="11">
        <v>6.52</v>
      </c>
      <c r="K26" s="11">
        <v>15.34</v>
      </c>
      <c r="L26" s="11">
        <v>27.980000000000004</v>
      </c>
      <c r="M26" s="11">
        <v>90.35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13.37</v>
      </c>
      <c r="T26" s="11">
        <v>0</v>
      </c>
      <c r="U26" s="11">
        <v>0</v>
      </c>
      <c r="V26" s="11">
        <v>0</v>
      </c>
      <c r="W26" s="11">
        <v>8.32</v>
      </c>
      <c r="X26" s="11">
        <v>9.44</v>
      </c>
      <c r="Y26" s="12">
        <f t="shared" si="0"/>
        <v>311.10000000000002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11.19</v>
      </c>
      <c r="H27" s="11">
        <v>0</v>
      </c>
      <c r="I27" s="11">
        <v>46.089999999999996</v>
      </c>
      <c r="J27" s="11">
        <v>19.84</v>
      </c>
      <c r="K27" s="11">
        <v>17.79</v>
      </c>
      <c r="L27" s="11">
        <v>62.519999999999996</v>
      </c>
      <c r="M27" s="11">
        <v>25.12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182.55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16.61</v>
      </c>
      <c r="D28" s="11">
        <v>0</v>
      </c>
      <c r="E28" s="11">
        <v>0</v>
      </c>
      <c r="F28" s="11">
        <v>0</v>
      </c>
      <c r="G28" s="11">
        <v>11.99</v>
      </c>
      <c r="H28" s="11">
        <v>15.91</v>
      </c>
      <c r="I28" s="11">
        <v>0</v>
      </c>
      <c r="J28" s="11">
        <v>0</v>
      </c>
      <c r="K28" s="11">
        <v>33.400000000000006</v>
      </c>
      <c r="L28" s="11">
        <v>43.190000000000005</v>
      </c>
      <c r="M28" s="11">
        <v>80.91</v>
      </c>
      <c r="N28" s="11">
        <v>0</v>
      </c>
      <c r="O28" s="11">
        <v>0</v>
      </c>
      <c r="P28" s="11">
        <v>0</v>
      </c>
      <c r="Q28" s="11">
        <v>0</v>
      </c>
      <c r="R28" s="11">
        <v>12.75</v>
      </c>
      <c r="S28" s="11">
        <v>0</v>
      </c>
      <c r="T28" s="11">
        <v>0</v>
      </c>
      <c r="U28" s="11">
        <v>34.58</v>
      </c>
      <c r="V28" s="11">
        <v>0</v>
      </c>
      <c r="W28" s="11">
        <v>0</v>
      </c>
      <c r="X28" s="11">
        <v>0</v>
      </c>
      <c r="Y28" s="12">
        <f t="shared" si="0"/>
        <v>249.34000000000003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6.68</v>
      </c>
      <c r="D29" s="11">
        <v>0</v>
      </c>
      <c r="E29" s="11">
        <v>0</v>
      </c>
      <c r="F29" s="11">
        <v>0</v>
      </c>
      <c r="G29" s="11">
        <v>9.35</v>
      </c>
      <c r="H29" s="11">
        <v>15.02</v>
      </c>
      <c r="I29" s="11">
        <v>0</v>
      </c>
      <c r="J29" s="11">
        <v>0</v>
      </c>
      <c r="K29" s="11">
        <v>21.03</v>
      </c>
      <c r="L29" s="11">
        <v>16.72</v>
      </c>
      <c r="M29" s="11">
        <v>48.68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11.66</v>
      </c>
      <c r="T29" s="11">
        <v>0</v>
      </c>
      <c r="U29" s="11">
        <v>0</v>
      </c>
      <c r="V29" s="11">
        <v>0</v>
      </c>
      <c r="W29" s="11">
        <v>0</v>
      </c>
      <c r="X29" s="11">
        <v>46.629999999999995</v>
      </c>
      <c r="Y29" s="12">
        <f t="shared" si="0"/>
        <v>175.76999999999998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3.18</v>
      </c>
      <c r="I30" s="11">
        <v>0</v>
      </c>
      <c r="J30" s="11">
        <v>6.67</v>
      </c>
      <c r="K30" s="11">
        <v>6.09</v>
      </c>
      <c r="L30" s="11">
        <v>4.6100000000000003</v>
      </c>
      <c r="M30" s="11">
        <v>3.8100000000000005</v>
      </c>
      <c r="N30" s="11">
        <v>11.84</v>
      </c>
      <c r="O30" s="11">
        <v>4.74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4.29</v>
      </c>
      <c r="Y30" s="12">
        <f t="shared" si="0"/>
        <v>45.230000000000004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42.69</v>
      </c>
      <c r="E31" s="11">
        <v>29.529999999999998</v>
      </c>
      <c r="F31" s="11">
        <v>17.46</v>
      </c>
      <c r="G31" s="11">
        <v>0</v>
      </c>
      <c r="H31" s="11">
        <v>7.95</v>
      </c>
      <c r="I31" s="11">
        <v>0</v>
      </c>
      <c r="J31" s="11">
        <v>0</v>
      </c>
      <c r="K31" s="11">
        <v>20.170000000000002</v>
      </c>
      <c r="L31" s="11">
        <v>41.85</v>
      </c>
      <c r="M31" s="11">
        <v>0</v>
      </c>
      <c r="N31" s="11">
        <v>0</v>
      </c>
      <c r="O31" s="11">
        <v>0</v>
      </c>
      <c r="P31" s="11">
        <v>80.510000000000005</v>
      </c>
      <c r="Q31" s="11">
        <v>0</v>
      </c>
      <c r="R31" s="11">
        <v>0</v>
      </c>
      <c r="S31" s="11">
        <v>0</v>
      </c>
      <c r="T31" s="11">
        <v>6.27</v>
      </c>
      <c r="U31" s="11">
        <v>35.21</v>
      </c>
      <c r="V31" s="11">
        <v>0</v>
      </c>
      <c r="W31" s="11">
        <v>0</v>
      </c>
      <c r="X31" s="11">
        <v>29.39</v>
      </c>
      <c r="Y31" s="12">
        <f t="shared" si="0"/>
        <v>311.03000000000003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15.620000000000001</v>
      </c>
      <c r="D32" s="11">
        <v>7.26</v>
      </c>
      <c r="E32" s="11">
        <v>6.34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35.32</v>
      </c>
      <c r="R32" s="11">
        <v>30.689999999999998</v>
      </c>
      <c r="S32" s="11">
        <v>0</v>
      </c>
      <c r="T32" s="11">
        <v>0</v>
      </c>
      <c r="U32" s="11">
        <v>0</v>
      </c>
      <c r="V32" s="11">
        <v>0</v>
      </c>
      <c r="W32" s="11">
        <v>8.17</v>
      </c>
      <c r="X32" s="11">
        <v>16</v>
      </c>
      <c r="Y32" s="12">
        <f t="shared" si="0"/>
        <v>119.4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46.859999999999992</v>
      </c>
      <c r="D33" s="11">
        <v>22.22</v>
      </c>
      <c r="E33" s="11">
        <v>12.85</v>
      </c>
      <c r="F33" s="11">
        <v>61.169999999999995</v>
      </c>
      <c r="G33" s="11">
        <v>38.36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12.45</v>
      </c>
      <c r="Q33" s="11">
        <v>15.65</v>
      </c>
      <c r="R33" s="11">
        <v>12.45</v>
      </c>
      <c r="S33" s="11">
        <v>0</v>
      </c>
      <c r="T33" s="11">
        <v>7.51</v>
      </c>
      <c r="U33" s="11">
        <v>6.74</v>
      </c>
      <c r="V33" s="11">
        <v>0</v>
      </c>
      <c r="W33" s="11">
        <v>0</v>
      </c>
      <c r="X33" s="11">
        <v>8.07</v>
      </c>
      <c r="Y33" s="12">
        <f t="shared" si="0"/>
        <v>244.32999999999996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4.5199999999999996</v>
      </c>
      <c r="H34" s="11">
        <v>3.23</v>
      </c>
      <c r="I34" s="11">
        <v>0</v>
      </c>
      <c r="J34" s="11">
        <v>0</v>
      </c>
      <c r="K34" s="11">
        <v>3.89</v>
      </c>
      <c r="L34" s="11">
        <v>26.76</v>
      </c>
      <c r="M34" s="11">
        <v>14.770000000000001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22.209999999999997</v>
      </c>
      <c r="T34" s="11">
        <v>0</v>
      </c>
      <c r="U34" s="11">
        <v>0</v>
      </c>
      <c r="V34" s="11">
        <v>0</v>
      </c>
      <c r="W34" s="11">
        <v>0</v>
      </c>
      <c r="X34" s="11">
        <v>26.75</v>
      </c>
      <c r="Y34" s="12">
        <f t="shared" si="0"/>
        <v>102.13000000000001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7.46</v>
      </c>
      <c r="D35" s="11">
        <v>0</v>
      </c>
      <c r="E35" s="11">
        <v>8.19</v>
      </c>
      <c r="F35" s="11">
        <v>0</v>
      </c>
      <c r="G35" s="11">
        <v>0</v>
      </c>
      <c r="H35" s="11">
        <v>0</v>
      </c>
      <c r="I35" s="11">
        <v>0</v>
      </c>
      <c r="J35" s="11">
        <v>13.89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54.26</v>
      </c>
      <c r="U35" s="11">
        <v>120.63000000000001</v>
      </c>
      <c r="V35" s="11">
        <v>0</v>
      </c>
      <c r="W35" s="11">
        <v>0</v>
      </c>
      <c r="X35" s="11">
        <v>10.87</v>
      </c>
      <c r="Y35" s="12">
        <f t="shared" si="0"/>
        <v>215.3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9.4600000000000009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8.4700000000000006</v>
      </c>
      <c r="Q36" s="11">
        <v>0</v>
      </c>
      <c r="R36" s="11">
        <v>4.0999999999999996</v>
      </c>
      <c r="S36" s="11">
        <v>0</v>
      </c>
      <c r="T36" s="11">
        <v>70.02</v>
      </c>
      <c r="U36" s="11">
        <v>62.02000000000001</v>
      </c>
      <c r="V36" s="11">
        <v>0</v>
      </c>
      <c r="W36" s="11">
        <v>0</v>
      </c>
      <c r="X36" s="11">
        <v>0</v>
      </c>
      <c r="Y36" s="12">
        <f t="shared" si="0"/>
        <v>154.07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6.9</v>
      </c>
      <c r="D37" s="11">
        <v>48.64</v>
      </c>
      <c r="E37" s="11">
        <v>0</v>
      </c>
      <c r="F37" s="11">
        <v>0</v>
      </c>
      <c r="G37" s="11">
        <v>25.38</v>
      </c>
      <c r="H37" s="11">
        <v>8.11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38.489999999999995</v>
      </c>
      <c r="S37" s="11">
        <v>0</v>
      </c>
      <c r="T37" s="11">
        <v>0</v>
      </c>
      <c r="U37" s="11">
        <v>0</v>
      </c>
      <c r="V37" s="11">
        <v>46.4</v>
      </c>
      <c r="W37" s="11">
        <v>17.14</v>
      </c>
      <c r="X37" s="11">
        <v>14.459999999999999</v>
      </c>
      <c r="Y37" s="12">
        <f t="shared" si="0"/>
        <v>205.52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2.4900000000000002</v>
      </c>
      <c r="D38" s="11">
        <v>5.5299999999999994</v>
      </c>
      <c r="E38" s="11">
        <v>5.5600000000000005</v>
      </c>
      <c r="F38" s="11">
        <v>13.43</v>
      </c>
      <c r="G38" s="11">
        <v>0</v>
      </c>
      <c r="H38" s="11">
        <v>8.58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9.91</v>
      </c>
      <c r="Q38" s="11">
        <v>13.82</v>
      </c>
      <c r="R38" s="11">
        <v>0</v>
      </c>
      <c r="S38" s="11">
        <v>0</v>
      </c>
      <c r="T38" s="11">
        <v>0</v>
      </c>
      <c r="U38" s="11">
        <v>0</v>
      </c>
      <c r="V38" s="11">
        <v>2.86</v>
      </c>
      <c r="W38" s="11">
        <v>29.11</v>
      </c>
      <c r="X38" s="11">
        <v>0</v>
      </c>
      <c r="Y38" s="12">
        <f t="shared" si="0"/>
        <v>91.289999999999992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326.78999999999996</v>
      </c>
      <c r="D40" s="15">
        <f t="shared" si="1"/>
        <v>351.97</v>
      </c>
      <c r="E40" s="15">
        <f t="shared" si="1"/>
        <v>162.26</v>
      </c>
      <c r="F40" s="15">
        <f t="shared" si="1"/>
        <v>231.33</v>
      </c>
      <c r="G40" s="15">
        <f t="shared" si="1"/>
        <v>228.69000000000005</v>
      </c>
      <c r="H40" s="15">
        <f t="shared" si="1"/>
        <v>213.82000000000002</v>
      </c>
      <c r="I40" s="15">
        <f t="shared" si="1"/>
        <v>152.22</v>
      </c>
      <c r="J40" s="15">
        <f t="shared" si="1"/>
        <v>85.94</v>
      </c>
      <c r="K40" s="15">
        <f t="shared" si="1"/>
        <v>340.53999999999996</v>
      </c>
      <c r="L40" s="15">
        <f t="shared" si="1"/>
        <v>277.68</v>
      </c>
      <c r="M40" s="15">
        <f t="shared" si="1"/>
        <v>363.6</v>
      </c>
      <c r="N40" s="15">
        <f t="shared" si="1"/>
        <v>26.61</v>
      </c>
      <c r="O40" s="15">
        <f t="shared" si="1"/>
        <v>4.74</v>
      </c>
      <c r="P40" s="15">
        <f t="shared" si="1"/>
        <v>167.88</v>
      </c>
      <c r="Q40" s="15">
        <f t="shared" si="1"/>
        <v>102.00999999999999</v>
      </c>
      <c r="R40" s="15">
        <f t="shared" si="1"/>
        <v>133.01</v>
      </c>
      <c r="S40" s="15">
        <f t="shared" si="1"/>
        <v>58.559999999999988</v>
      </c>
      <c r="T40" s="15">
        <f t="shared" si="1"/>
        <v>154.02999999999997</v>
      </c>
      <c r="U40" s="15">
        <f t="shared" si="1"/>
        <v>271.54000000000002</v>
      </c>
      <c r="V40" s="15">
        <f t="shared" si="1"/>
        <v>98.84</v>
      </c>
      <c r="W40" s="15">
        <f t="shared" si="1"/>
        <v>76.27000000000001</v>
      </c>
      <c r="X40" s="15">
        <f t="shared" si="1"/>
        <v>276.26</v>
      </c>
      <c r="Y40" s="16">
        <f t="shared" si="1"/>
        <v>4104.5900000000011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219.64000000000004</v>
      </c>
      <c r="D18" s="11">
        <v>127.05</v>
      </c>
      <c r="E18" s="11">
        <v>77.84</v>
      </c>
      <c r="F18" s="11">
        <v>12.08</v>
      </c>
      <c r="G18" s="11">
        <v>101.08999999999999</v>
      </c>
      <c r="H18" s="11">
        <v>89.960000000000008</v>
      </c>
      <c r="I18" s="11">
        <v>3.96</v>
      </c>
      <c r="J18" s="11">
        <v>9.08</v>
      </c>
      <c r="K18" s="11">
        <v>43.63</v>
      </c>
      <c r="L18" s="11">
        <v>0</v>
      </c>
      <c r="M18" s="11">
        <v>17.61</v>
      </c>
      <c r="N18" s="11">
        <v>0</v>
      </c>
      <c r="O18" s="11">
        <v>0</v>
      </c>
      <c r="P18" s="11">
        <v>91.199999999999989</v>
      </c>
      <c r="Q18" s="11">
        <v>15.790000000000001</v>
      </c>
      <c r="R18" s="11">
        <v>47.03</v>
      </c>
      <c r="S18" s="11">
        <v>3.11</v>
      </c>
      <c r="T18" s="11">
        <v>11.55</v>
      </c>
      <c r="U18" s="11">
        <v>0</v>
      </c>
      <c r="V18" s="11">
        <v>5.32</v>
      </c>
      <c r="W18" s="11">
        <v>9.24</v>
      </c>
      <c r="X18" s="11">
        <v>46.760000000000005</v>
      </c>
      <c r="Y18" s="12">
        <f t="shared" ref="Y18:Y39" si="0">SUM(C18:X18)</f>
        <v>931.94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122.71000000000002</v>
      </c>
      <c r="D19" s="11">
        <v>121.20999999999998</v>
      </c>
      <c r="E19" s="11">
        <v>121.47</v>
      </c>
      <c r="F19" s="11">
        <v>43.230000000000004</v>
      </c>
      <c r="G19" s="11">
        <v>84.39</v>
      </c>
      <c r="H19" s="11">
        <v>23</v>
      </c>
      <c r="I19" s="11">
        <v>30.620000000000005</v>
      </c>
      <c r="J19" s="11">
        <v>15.84</v>
      </c>
      <c r="K19" s="11">
        <v>33.06</v>
      </c>
      <c r="L19" s="11">
        <v>14.21</v>
      </c>
      <c r="M19" s="11">
        <v>14.780000000000001</v>
      </c>
      <c r="N19" s="11">
        <v>0</v>
      </c>
      <c r="O19" s="11">
        <v>0</v>
      </c>
      <c r="P19" s="11">
        <v>34.72</v>
      </c>
      <c r="Q19" s="11">
        <v>40.909999999999997</v>
      </c>
      <c r="R19" s="11">
        <v>26.630000000000003</v>
      </c>
      <c r="S19" s="11">
        <v>0</v>
      </c>
      <c r="T19" s="11">
        <v>13.02</v>
      </c>
      <c r="U19" s="11">
        <v>10.199999999999999</v>
      </c>
      <c r="V19" s="11">
        <v>45.71</v>
      </c>
      <c r="W19" s="11">
        <v>0</v>
      </c>
      <c r="X19" s="11">
        <v>0</v>
      </c>
      <c r="Y19" s="12">
        <f t="shared" si="0"/>
        <v>795.71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143.24</v>
      </c>
      <c r="D20" s="11">
        <v>91.669999999999987</v>
      </c>
      <c r="E20" s="11">
        <v>137.11000000000001</v>
      </c>
      <c r="F20" s="11">
        <v>15.27</v>
      </c>
      <c r="G20" s="11">
        <v>87.09</v>
      </c>
      <c r="H20" s="11">
        <v>4.3499999999999996</v>
      </c>
      <c r="I20" s="11">
        <v>8.11</v>
      </c>
      <c r="J20" s="11">
        <v>0</v>
      </c>
      <c r="K20" s="11">
        <v>0</v>
      </c>
      <c r="L20" s="11">
        <v>24.6</v>
      </c>
      <c r="M20" s="11">
        <v>4.3499999999999996</v>
      </c>
      <c r="N20" s="11">
        <v>0</v>
      </c>
      <c r="O20" s="11">
        <v>0</v>
      </c>
      <c r="P20" s="11">
        <v>29.25</v>
      </c>
      <c r="Q20" s="11">
        <v>9.5299999999999994</v>
      </c>
      <c r="R20" s="11">
        <v>0</v>
      </c>
      <c r="S20" s="11">
        <v>0</v>
      </c>
      <c r="T20" s="11">
        <v>0</v>
      </c>
      <c r="U20" s="11">
        <v>44.300000000000004</v>
      </c>
      <c r="V20" s="11">
        <v>11.8</v>
      </c>
      <c r="W20" s="11">
        <v>0</v>
      </c>
      <c r="X20" s="11">
        <v>13.14</v>
      </c>
      <c r="Y20" s="12">
        <f t="shared" si="0"/>
        <v>623.80999999999995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79.47</v>
      </c>
      <c r="D21" s="11">
        <v>47.98</v>
      </c>
      <c r="E21" s="11">
        <v>69.400000000000006</v>
      </c>
      <c r="F21" s="11">
        <v>36.049999999999997</v>
      </c>
      <c r="G21" s="11">
        <v>29.01</v>
      </c>
      <c r="H21" s="11">
        <v>16.670000000000002</v>
      </c>
      <c r="I21" s="11">
        <v>29.750000000000004</v>
      </c>
      <c r="J21" s="11">
        <v>0</v>
      </c>
      <c r="K21" s="11">
        <v>0</v>
      </c>
      <c r="L21" s="11">
        <v>0</v>
      </c>
      <c r="M21" s="11">
        <v>5.84</v>
      </c>
      <c r="N21" s="11">
        <v>0</v>
      </c>
      <c r="O21" s="11">
        <v>0</v>
      </c>
      <c r="P21" s="11">
        <v>38.440000000000005</v>
      </c>
      <c r="Q21" s="11">
        <v>5.2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8.9600000000000009</v>
      </c>
      <c r="Y21" s="12">
        <f t="shared" si="0"/>
        <v>366.76999999999992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158.61000000000001</v>
      </c>
      <c r="D22" s="11">
        <v>92.539999999999992</v>
      </c>
      <c r="E22" s="11">
        <v>25.34</v>
      </c>
      <c r="F22" s="11">
        <v>24.990000000000002</v>
      </c>
      <c r="G22" s="11">
        <v>110.07</v>
      </c>
      <c r="H22" s="11">
        <v>0</v>
      </c>
      <c r="I22" s="11">
        <v>3.56</v>
      </c>
      <c r="J22" s="11">
        <v>6.16</v>
      </c>
      <c r="K22" s="11">
        <v>11.22</v>
      </c>
      <c r="L22" s="11">
        <v>0</v>
      </c>
      <c r="M22" s="11">
        <v>24.18</v>
      </c>
      <c r="N22" s="11">
        <v>0</v>
      </c>
      <c r="O22" s="11">
        <v>0</v>
      </c>
      <c r="P22" s="11">
        <v>0</v>
      </c>
      <c r="Q22" s="11">
        <v>45.11</v>
      </c>
      <c r="R22" s="11">
        <v>0</v>
      </c>
      <c r="S22" s="11">
        <v>0</v>
      </c>
      <c r="T22" s="11">
        <v>17.52</v>
      </c>
      <c r="U22" s="11">
        <v>8.99</v>
      </c>
      <c r="V22" s="11">
        <v>0</v>
      </c>
      <c r="W22" s="11">
        <v>0</v>
      </c>
      <c r="X22" s="11">
        <v>0</v>
      </c>
      <c r="Y22" s="12">
        <f t="shared" si="0"/>
        <v>528.29000000000008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33.510000000000005</v>
      </c>
      <c r="D23" s="11">
        <v>12.2</v>
      </c>
      <c r="E23" s="11">
        <v>18.239999999999998</v>
      </c>
      <c r="F23" s="11">
        <v>41.07</v>
      </c>
      <c r="G23" s="11">
        <v>44.95</v>
      </c>
      <c r="H23" s="11">
        <v>144.05000000000001</v>
      </c>
      <c r="I23" s="11">
        <v>62.54</v>
      </c>
      <c r="J23" s="11">
        <v>25.02</v>
      </c>
      <c r="K23" s="11">
        <v>23.770000000000003</v>
      </c>
      <c r="L23" s="11">
        <v>25.16</v>
      </c>
      <c r="M23" s="11">
        <v>22.22</v>
      </c>
      <c r="N23" s="11">
        <v>0</v>
      </c>
      <c r="O23" s="11">
        <v>0</v>
      </c>
      <c r="P23" s="11">
        <v>0</v>
      </c>
      <c r="Q23" s="11">
        <v>31.020000000000003</v>
      </c>
      <c r="R23" s="11">
        <v>19.060000000000002</v>
      </c>
      <c r="S23" s="11">
        <v>0</v>
      </c>
      <c r="T23" s="11">
        <v>9.4499999999999993</v>
      </c>
      <c r="U23" s="11">
        <v>0</v>
      </c>
      <c r="V23" s="11">
        <v>10.69</v>
      </c>
      <c r="W23" s="11">
        <v>0</v>
      </c>
      <c r="X23" s="11">
        <v>0</v>
      </c>
      <c r="Y23" s="12">
        <f t="shared" si="0"/>
        <v>522.95000000000005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32.5</v>
      </c>
      <c r="D24" s="11">
        <v>16.61</v>
      </c>
      <c r="E24" s="11">
        <v>24.299999999999997</v>
      </c>
      <c r="F24" s="11">
        <v>0</v>
      </c>
      <c r="G24" s="11">
        <v>0</v>
      </c>
      <c r="H24" s="11">
        <v>117.58000000000001</v>
      </c>
      <c r="I24" s="11">
        <v>86.960000000000008</v>
      </c>
      <c r="J24" s="11">
        <v>19.810000000000002</v>
      </c>
      <c r="K24" s="11">
        <v>69.87</v>
      </c>
      <c r="L24" s="11">
        <v>51.67</v>
      </c>
      <c r="M24" s="11">
        <v>27.869999999999997</v>
      </c>
      <c r="N24" s="11">
        <v>30.84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34.42</v>
      </c>
      <c r="Y24" s="12">
        <f t="shared" si="0"/>
        <v>512.43000000000006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11.2</v>
      </c>
      <c r="D25" s="11">
        <v>21.8</v>
      </c>
      <c r="E25" s="11">
        <v>0</v>
      </c>
      <c r="F25" s="11">
        <v>0</v>
      </c>
      <c r="G25" s="11">
        <v>17.36</v>
      </c>
      <c r="H25" s="11">
        <v>22.21</v>
      </c>
      <c r="I25" s="11">
        <v>45.65</v>
      </c>
      <c r="J25" s="11">
        <v>104.57000000000001</v>
      </c>
      <c r="K25" s="11">
        <v>124.17999999999999</v>
      </c>
      <c r="L25" s="11">
        <v>61.489999999999995</v>
      </c>
      <c r="M25" s="11">
        <v>86.07</v>
      </c>
      <c r="N25" s="11">
        <v>25.9</v>
      </c>
      <c r="O25" s="11">
        <v>0</v>
      </c>
      <c r="P25" s="11">
        <v>0</v>
      </c>
      <c r="Q25" s="11">
        <v>4.2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33.049999999999997</v>
      </c>
      <c r="Y25" s="12">
        <f t="shared" si="0"/>
        <v>557.68000000000006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8.32</v>
      </c>
      <c r="D26" s="11">
        <v>61.23</v>
      </c>
      <c r="E26" s="11">
        <v>17.04</v>
      </c>
      <c r="F26" s="11">
        <v>0</v>
      </c>
      <c r="G26" s="11">
        <v>0</v>
      </c>
      <c r="H26" s="11">
        <v>62.640000000000008</v>
      </c>
      <c r="I26" s="11">
        <v>57.169999999999995</v>
      </c>
      <c r="J26" s="11">
        <v>9.44</v>
      </c>
      <c r="K26" s="11">
        <v>57.679999999999993</v>
      </c>
      <c r="L26" s="11">
        <v>162.66</v>
      </c>
      <c r="M26" s="11">
        <v>259.88</v>
      </c>
      <c r="N26" s="11">
        <v>46.11</v>
      </c>
      <c r="O26" s="11">
        <v>0</v>
      </c>
      <c r="P26" s="11">
        <v>20.979999999999997</v>
      </c>
      <c r="Q26" s="11">
        <v>0</v>
      </c>
      <c r="R26" s="11">
        <v>8.73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28.86</v>
      </c>
      <c r="Y26" s="12">
        <f t="shared" si="0"/>
        <v>800.74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29.48</v>
      </c>
      <c r="D27" s="11">
        <v>0</v>
      </c>
      <c r="E27" s="11">
        <v>0</v>
      </c>
      <c r="F27" s="11">
        <v>7.8</v>
      </c>
      <c r="G27" s="11">
        <v>21.63</v>
      </c>
      <c r="H27" s="11">
        <v>29.53</v>
      </c>
      <c r="I27" s="11">
        <v>12.33</v>
      </c>
      <c r="J27" s="11">
        <v>10.14</v>
      </c>
      <c r="K27" s="11">
        <v>62.8</v>
      </c>
      <c r="L27" s="11">
        <v>54.3</v>
      </c>
      <c r="M27" s="11">
        <v>89.31</v>
      </c>
      <c r="N27" s="11">
        <v>47.31</v>
      </c>
      <c r="O27" s="11">
        <v>12.54</v>
      </c>
      <c r="P27" s="11">
        <v>0</v>
      </c>
      <c r="Q27" s="11">
        <v>14.94</v>
      </c>
      <c r="R27" s="11">
        <v>0</v>
      </c>
      <c r="S27" s="11">
        <v>14.33</v>
      </c>
      <c r="T27" s="11">
        <v>0</v>
      </c>
      <c r="U27" s="11">
        <v>0</v>
      </c>
      <c r="V27" s="11">
        <v>22.84</v>
      </c>
      <c r="W27" s="11">
        <v>0</v>
      </c>
      <c r="X27" s="11">
        <v>9.9499999999999993</v>
      </c>
      <c r="Y27" s="12">
        <f t="shared" si="0"/>
        <v>439.22999999999996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6.95</v>
      </c>
      <c r="D28" s="11">
        <v>31.85</v>
      </c>
      <c r="E28" s="11">
        <v>39.69</v>
      </c>
      <c r="F28" s="11">
        <v>24.229999999999997</v>
      </c>
      <c r="G28" s="11">
        <v>0</v>
      </c>
      <c r="H28" s="11">
        <v>82.27000000000001</v>
      </c>
      <c r="I28" s="11">
        <v>41.269999999999996</v>
      </c>
      <c r="J28" s="11">
        <v>24.82</v>
      </c>
      <c r="K28" s="11">
        <v>132.1</v>
      </c>
      <c r="L28" s="11">
        <v>91.800000000000011</v>
      </c>
      <c r="M28" s="11">
        <v>141.6</v>
      </c>
      <c r="N28" s="11">
        <v>50.779999999999994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27.7</v>
      </c>
      <c r="Y28" s="12">
        <f t="shared" si="0"/>
        <v>695.06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7.5</v>
      </c>
      <c r="F29" s="11">
        <v>0</v>
      </c>
      <c r="G29" s="11">
        <v>0</v>
      </c>
      <c r="H29" s="11">
        <v>13.3</v>
      </c>
      <c r="I29" s="11">
        <v>19.990000000000002</v>
      </c>
      <c r="J29" s="11">
        <v>6.13</v>
      </c>
      <c r="K29" s="11">
        <v>25.939999999999998</v>
      </c>
      <c r="L29" s="11">
        <v>35.900000000000006</v>
      </c>
      <c r="M29" s="11">
        <v>118.15</v>
      </c>
      <c r="N29" s="11">
        <v>28.92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15.48</v>
      </c>
      <c r="Y29" s="12">
        <f t="shared" si="0"/>
        <v>271.31000000000006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1.89</v>
      </c>
      <c r="F30" s="11">
        <v>3.26</v>
      </c>
      <c r="G30" s="11">
        <v>0</v>
      </c>
      <c r="H30" s="11">
        <v>0</v>
      </c>
      <c r="I30" s="11">
        <v>0</v>
      </c>
      <c r="J30" s="11">
        <v>2.9</v>
      </c>
      <c r="K30" s="11">
        <v>2.98</v>
      </c>
      <c r="L30" s="11">
        <v>3.4800000000000004</v>
      </c>
      <c r="M30" s="11">
        <v>0</v>
      </c>
      <c r="N30" s="11">
        <v>0</v>
      </c>
      <c r="O30" s="11">
        <v>7.08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21.94</v>
      </c>
      <c r="Y30" s="12">
        <f t="shared" si="0"/>
        <v>43.53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80.850000000000009</v>
      </c>
      <c r="D31" s="11">
        <v>50.879999999999995</v>
      </c>
      <c r="E31" s="11">
        <v>117.22000000000001</v>
      </c>
      <c r="F31" s="11">
        <v>64.289999999999992</v>
      </c>
      <c r="G31" s="11">
        <v>103.01</v>
      </c>
      <c r="H31" s="11">
        <v>34.019999999999996</v>
      </c>
      <c r="I31" s="11">
        <v>0</v>
      </c>
      <c r="J31" s="11">
        <v>19.18</v>
      </c>
      <c r="K31" s="11">
        <v>19.630000000000003</v>
      </c>
      <c r="L31" s="11">
        <v>18.71</v>
      </c>
      <c r="M31" s="11">
        <v>14.92</v>
      </c>
      <c r="N31" s="11">
        <v>0</v>
      </c>
      <c r="O31" s="11">
        <v>0</v>
      </c>
      <c r="P31" s="11">
        <v>116.10000000000001</v>
      </c>
      <c r="Q31" s="11">
        <v>0</v>
      </c>
      <c r="R31" s="11">
        <v>29.020000000000003</v>
      </c>
      <c r="S31" s="11">
        <v>0</v>
      </c>
      <c r="T31" s="11">
        <v>49.22</v>
      </c>
      <c r="U31" s="11">
        <v>74.580000000000013</v>
      </c>
      <c r="V31" s="11">
        <v>0</v>
      </c>
      <c r="W31" s="11">
        <v>8.24</v>
      </c>
      <c r="X31" s="11">
        <v>11.18</v>
      </c>
      <c r="Y31" s="12">
        <f t="shared" si="0"/>
        <v>811.05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40.520000000000003</v>
      </c>
      <c r="D32" s="11">
        <v>7.84</v>
      </c>
      <c r="E32" s="11">
        <v>23.49</v>
      </c>
      <c r="F32" s="11">
        <v>25.76</v>
      </c>
      <c r="G32" s="11">
        <v>36.96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76.459999999999994</v>
      </c>
      <c r="R32" s="11">
        <v>67.989999999999995</v>
      </c>
      <c r="S32" s="11">
        <v>0</v>
      </c>
      <c r="T32" s="11">
        <v>9.48</v>
      </c>
      <c r="U32" s="11">
        <v>0</v>
      </c>
      <c r="V32" s="11">
        <v>0</v>
      </c>
      <c r="W32" s="11">
        <v>20.66</v>
      </c>
      <c r="X32" s="11">
        <v>15.86</v>
      </c>
      <c r="Y32" s="12">
        <f t="shared" si="0"/>
        <v>325.02000000000004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75.16</v>
      </c>
      <c r="D33" s="11">
        <v>29.53</v>
      </c>
      <c r="E33" s="11">
        <v>30.18</v>
      </c>
      <c r="F33" s="11">
        <v>23.89</v>
      </c>
      <c r="G33" s="11">
        <v>56.290000000000006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14.73</v>
      </c>
      <c r="Q33" s="11">
        <v>84.21</v>
      </c>
      <c r="R33" s="11">
        <v>60.069999999999993</v>
      </c>
      <c r="S33" s="11">
        <v>0</v>
      </c>
      <c r="T33" s="11">
        <v>0</v>
      </c>
      <c r="U33" s="11">
        <v>0</v>
      </c>
      <c r="V33" s="11">
        <v>0</v>
      </c>
      <c r="W33" s="11">
        <v>41.160000000000004</v>
      </c>
      <c r="X33" s="11">
        <v>36.92</v>
      </c>
      <c r="Y33" s="12">
        <f t="shared" si="0"/>
        <v>452.14000000000004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5.43</v>
      </c>
      <c r="D34" s="11">
        <v>22.68</v>
      </c>
      <c r="E34" s="11">
        <v>9.5500000000000007</v>
      </c>
      <c r="F34" s="11">
        <v>0</v>
      </c>
      <c r="G34" s="11">
        <v>2.92</v>
      </c>
      <c r="H34" s="11">
        <v>0</v>
      </c>
      <c r="I34" s="11">
        <v>10.899999999999999</v>
      </c>
      <c r="J34" s="11">
        <v>0</v>
      </c>
      <c r="K34" s="11">
        <v>27.119999999999997</v>
      </c>
      <c r="L34" s="11">
        <v>21.049999999999997</v>
      </c>
      <c r="M34" s="11">
        <v>16.350000000000001</v>
      </c>
      <c r="N34" s="11">
        <v>0</v>
      </c>
      <c r="O34" s="11">
        <v>0</v>
      </c>
      <c r="P34" s="11">
        <v>0</v>
      </c>
      <c r="Q34" s="11">
        <v>0</v>
      </c>
      <c r="R34" s="11">
        <v>17.010000000000002</v>
      </c>
      <c r="S34" s="11">
        <v>26.139999999999997</v>
      </c>
      <c r="T34" s="11">
        <v>0</v>
      </c>
      <c r="U34" s="11">
        <v>0</v>
      </c>
      <c r="V34" s="11">
        <v>11.06</v>
      </c>
      <c r="W34" s="11">
        <v>0</v>
      </c>
      <c r="X34" s="11">
        <v>31.29</v>
      </c>
      <c r="Y34" s="12">
        <f t="shared" si="0"/>
        <v>201.49999999999997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45.63</v>
      </c>
      <c r="E35" s="11">
        <v>37.11</v>
      </c>
      <c r="F35" s="11">
        <v>19.18</v>
      </c>
      <c r="G35" s="11">
        <v>20.65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52.2</v>
      </c>
      <c r="Q35" s="11">
        <v>0</v>
      </c>
      <c r="R35" s="11">
        <v>0</v>
      </c>
      <c r="S35" s="11">
        <v>0</v>
      </c>
      <c r="T35" s="11">
        <v>79.429999999999993</v>
      </c>
      <c r="U35" s="11">
        <v>92.72999999999999</v>
      </c>
      <c r="V35" s="11">
        <v>23.04</v>
      </c>
      <c r="W35" s="11">
        <v>0</v>
      </c>
      <c r="X35" s="11">
        <v>0</v>
      </c>
      <c r="Y35" s="12">
        <f t="shared" si="0"/>
        <v>369.97000000000008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10.73</v>
      </c>
      <c r="D36" s="11">
        <v>0</v>
      </c>
      <c r="E36" s="11">
        <v>27.32</v>
      </c>
      <c r="F36" s="11">
        <v>9.0399999999999991</v>
      </c>
      <c r="G36" s="11">
        <v>32.869999999999997</v>
      </c>
      <c r="H36" s="11">
        <v>0</v>
      </c>
      <c r="I36" s="11">
        <v>7.14</v>
      </c>
      <c r="J36" s="11">
        <v>0</v>
      </c>
      <c r="K36" s="11">
        <v>11.370000000000001</v>
      </c>
      <c r="L36" s="11">
        <v>0</v>
      </c>
      <c r="M36" s="11">
        <v>13.939999999999998</v>
      </c>
      <c r="N36" s="11">
        <v>0</v>
      </c>
      <c r="O36" s="11">
        <v>0</v>
      </c>
      <c r="P36" s="11">
        <v>16.260000000000002</v>
      </c>
      <c r="Q36" s="11">
        <v>0</v>
      </c>
      <c r="R36" s="11">
        <v>0</v>
      </c>
      <c r="S36" s="11">
        <v>0</v>
      </c>
      <c r="T36" s="11">
        <v>127.71000000000001</v>
      </c>
      <c r="U36" s="11">
        <v>54.22</v>
      </c>
      <c r="V36" s="11">
        <v>0</v>
      </c>
      <c r="W36" s="11">
        <v>0</v>
      </c>
      <c r="X36" s="11">
        <v>3.2</v>
      </c>
      <c r="Y36" s="12">
        <f t="shared" si="0"/>
        <v>313.8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60.78</v>
      </c>
      <c r="D37" s="11">
        <v>0</v>
      </c>
      <c r="E37" s="11">
        <v>31.919999999999998</v>
      </c>
      <c r="F37" s="11">
        <v>6.47</v>
      </c>
      <c r="G37" s="11">
        <v>12.85</v>
      </c>
      <c r="H37" s="11">
        <v>0</v>
      </c>
      <c r="I37" s="11">
        <v>0</v>
      </c>
      <c r="J37" s="11">
        <v>0</v>
      </c>
      <c r="K37" s="11">
        <v>4.2300000000000004</v>
      </c>
      <c r="L37" s="11">
        <v>13.95</v>
      </c>
      <c r="M37" s="11">
        <v>9.52</v>
      </c>
      <c r="N37" s="11">
        <v>0</v>
      </c>
      <c r="O37" s="11">
        <v>0</v>
      </c>
      <c r="P37" s="11">
        <v>0</v>
      </c>
      <c r="Q37" s="11">
        <v>0</v>
      </c>
      <c r="R37" s="11">
        <v>20.02</v>
      </c>
      <c r="S37" s="11">
        <v>0</v>
      </c>
      <c r="T37" s="11">
        <v>0</v>
      </c>
      <c r="U37" s="11">
        <v>0</v>
      </c>
      <c r="V37" s="11">
        <v>94.850000000000009</v>
      </c>
      <c r="W37" s="11">
        <v>0</v>
      </c>
      <c r="X37" s="11">
        <v>35.29</v>
      </c>
      <c r="Y37" s="12">
        <f t="shared" si="0"/>
        <v>289.88000000000005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10.55</v>
      </c>
      <c r="H38" s="11">
        <v>10.65</v>
      </c>
      <c r="I38" s="11">
        <v>0</v>
      </c>
      <c r="J38" s="11">
        <v>3.04</v>
      </c>
      <c r="K38" s="11">
        <v>12.82</v>
      </c>
      <c r="L38" s="11">
        <v>0</v>
      </c>
      <c r="M38" s="11">
        <v>0</v>
      </c>
      <c r="N38" s="11">
        <v>0</v>
      </c>
      <c r="O38" s="11">
        <v>0</v>
      </c>
      <c r="P38" s="11">
        <v>6.27</v>
      </c>
      <c r="Q38" s="11">
        <v>0</v>
      </c>
      <c r="R38" s="11">
        <v>21.91</v>
      </c>
      <c r="S38" s="11">
        <v>0</v>
      </c>
      <c r="T38" s="11">
        <v>0</v>
      </c>
      <c r="U38" s="11">
        <v>0</v>
      </c>
      <c r="V38" s="11">
        <v>4.93</v>
      </c>
      <c r="W38" s="11">
        <v>24.639999999999997</v>
      </c>
      <c r="X38" s="11">
        <v>0</v>
      </c>
      <c r="Y38" s="12">
        <f t="shared" si="0"/>
        <v>94.809999999999988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14.69</v>
      </c>
      <c r="D39" s="11">
        <v>8.91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1.47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12.02</v>
      </c>
      <c r="Y39" s="12">
        <f t="shared" si="0"/>
        <v>37.090000000000003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1133.7900000000004</v>
      </c>
      <c r="D40" s="15">
        <f t="shared" si="1"/>
        <v>789.6099999999999</v>
      </c>
      <c r="E40" s="15">
        <f t="shared" si="1"/>
        <v>816.61</v>
      </c>
      <c r="F40" s="15">
        <f t="shared" si="1"/>
        <v>356.61</v>
      </c>
      <c r="G40" s="15">
        <f t="shared" si="1"/>
        <v>771.68999999999994</v>
      </c>
      <c r="H40" s="15">
        <f t="shared" si="1"/>
        <v>650.2299999999999</v>
      </c>
      <c r="I40" s="15">
        <f t="shared" si="1"/>
        <v>419.95</v>
      </c>
      <c r="J40" s="15">
        <f t="shared" si="1"/>
        <v>256.13</v>
      </c>
      <c r="K40" s="15">
        <f t="shared" si="1"/>
        <v>662.40000000000009</v>
      </c>
      <c r="L40" s="15">
        <f t="shared" si="1"/>
        <v>578.98</v>
      </c>
      <c r="M40" s="15">
        <f t="shared" si="1"/>
        <v>866.58999999999992</v>
      </c>
      <c r="N40" s="15">
        <f t="shared" si="1"/>
        <v>229.86</v>
      </c>
      <c r="O40" s="15">
        <f t="shared" si="1"/>
        <v>21.089999999999996</v>
      </c>
      <c r="P40" s="15">
        <f t="shared" si="1"/>
        <v>420.15</v>
      </c>
      <c r="Q40" s="15">
        <f t="shared" si="1"/>
        <v>327.36999999999995</v>
      </c>
      <c r="R40" s="15">
        <f t="shared" si="1"/>
        <v>317.46999999999997</v>
      </c>
      <c r="S40" s="15">
        <f t="shared" si="1"/>
        <v>43.58</v>
      </c>
      <c r="T40" s="15">
        <f t="shared" si="1"/>
        <v>317.38</v>
      </c>
      <c r="U40" s="15">
        <f t="shared" si="1"/>
        <v>285.02</v>
      </c>
      <c r="V40" s="15">
        <f t="shared" si="1"/>
        <v>230.24</v>
      </c>
      <c r="W40" s="15">
        <f t="shared" si="1"/>
        <v>103.94000000000001</v>
      </c>
      <c r="X40" s="15">
        <f t="shared" si="1"/>
        <v>386.02</v>
      </c>
      <c r="Y40" s="16">
        <f t="shared" si="1"/>
        <v>9984.7099999999973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306</v>
      </c>
      <c r="D18" s="11">
        <v>93</v>
      </c>
      <c r="E18" s="11">
        <v>135</v>
      </c>
      <c r="F18" s="11">
        <v>127</v>
      </c>
      <c r="G18" s="11">
        <v>266</v>
      </c>
      <c r="H18" s="11">
        <v>8</v>
      </c>
      <c r="I18" s="11">
        <v>0</v>
      </c>
      <c r="J18" s="11">
        <v>11</v>
      </c>
      <c r="K18" s="11">
        <v>43</v>
      </c>
      <c r="L18" s="11">
        <v>44</v>
      </c>
      <c r="M18" s="11">
        <v>23</v>
      </c>
      <c r="N18" s="11">
        <v>0</v>
      </c>
      <c r="O18" s="11">
        <v>0</v>
      </c>
      <c r="P18" s="11">
        <v>139</v>
      </c>
      <c r="Q18" s="11">
        <v>24</v>
      </c>
      <c r="R18" s="11">
        <v>11</v>
      </c>
      <c r="S18" s="11">
        <v>12</v>
      </c>
      <c r="T18" s="11">
        <v>16</v>
      </c>
      <c r="U18" s="11">
        <v>50</v>
      </c>
      <c r="V18" s="11">
        <v>0</v>
      </c>
      <c r="W18" s="11">
        <v>12</v>
      </c>
      <c r="X18" s="11">
        <v>38</v>
      </c>
      <c r="Y18" s="12">
        <v>1358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290</v>
      </c>
      <c r="D19" s="11">
        <v>207</v>
      </c>
      <c r="E19" s="11">
        <v>72</v>
      </c>
      <c r="F19" s="11">
        <v>72</v>
      </c>
      <c r="G19" s="11">
        <v>187</v>
      </c>
      <c r="H19" s="11">
        <v>13</v>
      </c>
      <c r="I19" s="11">
        <v>8</v>
      </c>
      <c r="J19" s="11">
        <v>20</v>
      </c>
      <c r="K19" s="11">
        <v>13</v>
      </c>
      <c r="L19" s="11">
        <v>12</v>
      </c>
      <c r="M19" s="11">
        <v>12</v>
      </c>
      <c r="N19" s="11">
        <v>8</v>
      </c>
      <c r="O19" s="11">
        <v>0</v>
      </c>
      <c r="P19" s="11">
        <v>47</v>
      </c>
      <c r="Q19" s="11">
        <v>9</v>
      </c>
      <c r="R19" s="11">
        <v>33</v>
      </c>
      <c r="S19" s="11">
        <v>12</v>
      </c>
      <c r="T19" s="11">
        <v>7</v>
      </c>
      <c r="U19" s="11">
        <v>29</v>
      </c>
      <c r="V19" s="11">
        <v>5</v>
      </c>
      <c r="W19" s="11">
        <v>0</v>
      </c>
      <c r="X19" s="11">
        <v>45</v>
      </c>
      <c r="Y19" s="12">
        <v>1102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156</v>
      </c>
      <c r="D20" s="11">
        <v>201</v>
      </c>
      <c r="E20" s="11">
        <v>156</v>
      </c>
      <c r="F20" s="11">
        <v>92</v>
      </c>
      <c r="G20" s="11">
        <v>50</v>
      </c>
      <c r="H20" s="11">
        <v>11</v>
      </c>
      <c r="I20" s="11">
        <v>5</v>
      </c>
      <c r="J20" s="11">
        <v>0</v>
      </c>
      <c r="K20" s="11">
        <v>11</v>
      </c>
      <c r="L20" s="11">
        <v>9</v>
      </c>
      <c r="M20" s="11">
        <v>0</v>
      </c>
      <c r="N20" s="11">
        <v>10</v>
      </c>
      <c r="O20" s="11">
        <v>0</v>
      </c>
      <c r="P20" s="11">
        <v>70</v>
      </c>
      <c r="Q20" s="11">
        <v>62</v>
      </c>
      <c r="R20" s="11">
        <v>22</v>
      </c>
      <c r="S20" s="11">
        <v>5</v>
      </c>
      <c r="T20" s="11">
        <v>13</v>
      </c>
      <c r="U20" s="11">
        <v>0</v>
      </c>
      <c r="V20" s="11">
        <v>0</v>
      </c>
      <c r="W20" s="11">
        <v>0</v>
      </c>
      <c r="X20" s="11">
        <v>59</v>
      </c>
      <c r="Y20" s="12">
        <v>933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84</v>
      </c>
      <c r="D21" s="11">
        <v>186</v>
      </c>
      <c r="E21" s="11">
        <v>16</v>
      </c>
      <c r="F21" s="11">
        <v>101</v>
      </c>
      <c r="G21" s="11">
        <v>140</v>
      </c>
      <c r="H21" s="11">
        <v>87</v>
      </c>
      <c r="I21" s="11">
        <v>32</v>
      </c>
      <c r="J21" s="11">
        <v>0</v>
      </c>
      <c r="K21" s="11">
        <v>6</v>
      </c>
      <c r="L21" s="11">
        <v>10</v>
      </c>
      <c r="M21" s="11">
        <v>32</v>
      </c>
      <c r="N21" s="11">
        <v>0</v>
      </c>
      <c r="O21" s="11">
        <v>0</v>
      </c>
      <c r="P21" s="11">
        <v>39</v>
      </c>
      <c r="Q21" s="11">
        <v>15</v>
      </c>
      <c r="R21" s="11">
        <v>7</v>
      </c>
      <c r="S21" s="11">
        <v>0</v>
      </c>
      <c r="T21" s="11">
        <v>10</v>
      </c>
      <c r="U21" s="11">
        <v>31</v>
      </c>
      <c r="V21" s="11">
        <v>0</v>
      </c>
      <c r="W21" s="11">
        <v>0</v>
      </c>
      <c r="X21" s="11">
        <v>22</v>
      </c>
      <c r="Y21" s="12">
        <v>818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182</v>
      </c>
      <c r="D22" s="11">
        <v>120</v>
      </c>
      <c r="E22" s="11">
        <v>55</v>
      </c>
      <c r="F22" s="11">
        <v>118</v>
      </c>
      <c r="G22" s="11">
        <v>87</v>
      </c>
      <c r="H22" s="11">
        <v>24</v>
      </c>
      <c r="I22" s="11">
        <v>0</v>
      </c>
      <c r="J22" s="11">
        <v>0</v>
      </c>
      <c r="K22" s="11">
        <v>8</v>
      </c>
      <c r="L22" s="11">
        <v>0</v>
      </c>
      <c r="M22" s="11">
        <v>10</v>
      </c>
      <c r="N22" s="11">
        <v>0</v>
      </c>
      <c r="O22" s="11">
        <v>0</v>
      </c>
      <c r="P22" s="11">
        <v>14</v>
      </c>
      <c r="Q22" s="11">
        <v>19</v>
      </c>
      <c r="R22" s="11">
        <v>45</v>
      </c>
      <c r="S22" s="11">
        <v>0</v>
      </c>
      <c r="T22" s="11">
        <v>0</v>
      </c>
      <c r="U22" s="11">
        <v>16</v>
      </c>
      <c r="V22" s="11">
        <v>31</v>
      </c>
      <c r="W22" s="11">
        <v>17</v>
      </c>
      <c r="X22" s="11">
        <v>0</v>
      </c>
      <c r="Y22" s="12">
        <v>747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102</v>
      </c>
      <c r="D23" s="11">
        <v>30</v>
      </c>
      <c r="E23" s="11">
        <v>34</v>
      </c>
      <c r="F23" s="11">
        <v>30</v>
      </c>
      <c r="G23" s="11">
        <v>61</v>
      </c>
      <c r="H23" s="11">
        <v>177</v>
      </c>
      <c r="I23" s="11">
        <v>79</v>
      </c>
      <c r="J23" s="11">
        <v>79</v>
      </c>
      <c r="K23" s="11">
        <v>90</v>
      </c>
      <c r="L23" s="11">
        <v>113</v>
      </c>
      <c r="M23" s="11">
        <v>29</v>
      </c>
      <c r="N23" s="11">
        <v>0</v>
      </c>
      <c r="O23" s="11">
        <v>7</v>
      </c>
      <c r="P23" s="11">
        <v>10</v>
      </c>
      <c r="Q23" s="11">
        <v>29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871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19</v>
      </c>
      <c r="D24" s="11">
        <v>21</v>
      </c>
      <c r="E24" s="11">
        <v>0</v>
      </c>
      <c r="F24" s="11">
        <v>6</v>
      </c>
      <c r="G24" s="11">
        <v>9</v>
      </c>
      <c r="H24" s="11">
        <v>84</v>
      </c>
      <c r="I24" s="11">
        <v>134</v>
      </c>
      <c r="J24" s="11">
        <v>59</v>
      </c>
      <c r="K24" s="11">
        <v>80</v>
      </c>
      <c r="L24" s="11">
        <v>39</v>
      </c>
      <c r="M24" s="11">
        <v>63</v>
      </c>
      <c r="N24" s="11">
        <v>24</v>
      </c>
      <c r="O24" s="11">
        <v>6</v>
      </c>
      <c r="P24" s="11">
        <v>6</v>
      </c>
      <c r="Q24" s="11">
        <v>0</v>
      </c>
      <c r="R24" s="11">
        <v>0</v>
      </c>
      <c r="S24" s="11">
        <v>0</v>
      </c>
      <c r="T24" s="11">
        <v>5</v>
      </c>
      <c r="U24" s="11">
        <v>0</v>
      </c>
      <c r="V24" s="11">
        <v>33</v>
      </c>
      <c r="W24" s="11">
        <v>5</v>
      </c>
      <c r="X24" s="11">
        <v>34</v>
      </c>
      <c r="Y24" s="12">
        <v>627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</v>
      </c>
      <c r="D25" s="11">
        <v>31</v>
      </c>
      <c r="E25" s="11">
        <v>14</v>
      </c>
      <c r="F25" s="11">
        <v>0</v>
      </c>
      <c r="G25" s="11">
        <v>0</v>
      </c>
      <c r="H25" s="11">
        <v>75</v>
      </c>
      <c r="I25" s="11">
        <v>44</v>
      </c>
      <c r="J25" s="11">
        <v>119</v>
      </c>
      <c r="K25" s="11">
        <v>72</v>
      </c>
      <c r="L25" s="11">
        <v>166</v>
      </c>
      <c r="M25" s="11">
        <v>35</v>
      </c>
      <c r="N25" s="11">
        <v>12</v>
      </c>
      <c r="O25" s="11">
        <v>0</v>
      </c>
      <c r="P25" s="11">
        <v>0</v>
      </c>
      <c r="Q25" s="11">
        <v>0</v>
      </c>
      <c r="R25" s="11">
        <v>0</v>
      </c>
      <c r="S25" s="11">
        <v>5</v>
      </c>
      <c r="T25" s="11">
        <v>0</v>
      </c>
      <c r="U25" s="11">
        <v>0</v>
      </c>
      <c r="V25" s="11">
        <v>5</v>
      </c>
      <c r="W25" s="11">
        <v>0</v>
      </c>
      <c r="X25" s="11">
        <v>12</v>
      </c>
      <c r="Y25" s="12">
        <v>598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29</v>
      </c>
      <c r="D26" s="11">
        <v>29</v>
      </c>
      <c r="E26" s="11">
        <v>0</v>
      </c>
      <c r="F26" s="11">
        <v>7</v>
      </c>
      <c r="G26" s="11">
        <v>0</v>
      </c>
      <c r="H26" s="11">
        <v>24</v>
      </c>
      <c r="I26" s="11">
        <v>22</v>
      </c>
      <c r="J26" s="11">
        <v>33</v>
      </c>
      <c r="K26" s="11">
        <v>240</v>
      </c>
      <c r="L26" s="11">
        <v>67</v>
      </c>
      <c r="M26" s="11">
        <v>167</v>
      </c>
      <c r="N26" s="11">
        <v>25</v>
      </c>
      <c r="O26" s="11">
        <v>9</v>
      </c>
      <c r="P26" s="11">
        <v>66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59</v>
      </c>
      <c r="Y26" s="12">
        <v>778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26</v>
      </c>
      <c r="D27" s="11">
        <v>0</v>
      </c>
      <c r="E27" s="11">
        <v>22</v>
      </c>
      <c r="F27" s="11">
        <v>9</v>
      </c>
      <c r="G27" s="11">
        <v>0</v>
      </c>
      <c r="H27" s="11">
        <v>71</v>
      </c>
      <c r="I27" s="11">
        <v>20</v>
      </c>
      <c r="J27" s="11">
        <v>30</v>
      </c>
      <c r="K27" s="11">
        <v>63</v>
      </c>
      <c r="L27" s="11">
        <v>120</v>
      </c>
      <c r="M27" s="11">
        <v>223</v>
      </c>
      <c r="N27" s="11">
        <v>63</v>
      </c>
      <c r="O27" s="11">
        <v>19</v>
      </c>
      <c r="P27" s="11">
        <v>52</v>
      </c>
      <c r="Q27" s="11">
        <v>13</v>
      </c>
      <c r="R27" s="11">
        <v>0</v>
      </c>
      <c r="S27" s="11">
        <v>0</v>
      </c>
      <c r="T27" s="11">
        <v>0</v>
      </c>
      <c r="U27" s="11">
        <v>0</v>
      </c>
      <c r="V27" s="11">
        <v>17</v>
      </c>
      <c r="W27" s="11">
        <v>0</v>
      </c>
      <c r="X27" s="11">
        <v>24</v>
      </c>
      <c r="Y27" s="12">
        <v>772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</v>
      </c>
      <c r="D28" s="11">
        <v>11</v>
      </c>
      <c r="E28" s="11">
        <v>0</v>
      </c>
      <c r="F28" s="11">
        <v>11</v>
      </c>
      <c r="G28" s="11">
        <v>19</v>
      </c>
      <c r="H28" s="11">
        <v>35</v>
      </c>
      <c r="I28" s="11">
        <v>80</v>
      </c>
      <c r="J28" s="11">
        <v>73</v>
      </c>
      <c r="K28" s="11">
        <v>252</v>
      </c>
      <c r="L28" s="11">
        <v>235</v>
      </c>
      <c r="M28" s="11">
        <v>275</v>
      </c>
      <c r="N28" s="11">
        <v>53</v>
      </c>
      <c r="O28" s="11">
        <v>21</v>
      </c>
      <c r="P28" s="11">
        <v>25</v>
      </c>
      <c r="Q28" s="11">
        <v>13</v>
      </c>
      <c r="R28" s="11">
        <v>0</v>
      </c>
      <c r="S28" s="11">
        <v>0</v>
      </c>
      <c r="T28" s="11">
        <v>0</v>
      </c>
      <c r="U28" s="11">
        <v>9</v>
      </c>
      <c r="V28" s="11">
        <v>28</v>
      </c>
      <c r="W28" s="11">
        <v>0</v>
      </c>
      <c r="X28" s="11">
        <v>36</v>
      </c>
      <c r="Y28" s="12">
        <v>1195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</v>
      </c>
      <c r="D29" s="11">
        <v>50</v>
      </c>
      <c r="E29" s="11">
        <v>0</v>
      </c>
      <c r="F29" s="11">
        <v>9</v>
      </c>
      <c r="G29" s="11">
        <v>6</v>
      </c>
      <c r="H29" s="11">
        <v>0</v>
      </c>
      <c r="I29" s="11">
        <v>0</v>
      </c>
      <c r="J29" s="11">
        <v>44</v>
      </c>
      <c r="K29" s="11">
        <v>0</v>
      </c>
      <c r="L29" s="11">
        <v>135</v>
      </c>
      <c r="M29" s="11">
        <v>55</v>
      </c>
      <c r="N29" s="11">
        <v>35</v>
      </c>
      <c r="O29" s="11">
        <v>0</v>
      </c>
      <c r="P29" s="11">
        <v>0</v>
      </c>
      <c r="Q29" s="11">
        <v>0</v>
      </c>
      <c r="R29" s="11">
        <v>8</v>
      </c>
      <c r="S29" s="11">
        <v>0</v>
      </c>
      <c r="T29" s="11">
        <v>9</v>
      </c>
      <c r="U29" s="11">
        <v>18</v>
      </c>
      <c r="V29" s="11">
        <v>0</v>
      </c>
      <c r="W29" s="11">
        <v>7</v>
      </c>
      <c r="X29" s="11">
        <v>33</v>
      </c>
      <c r="Y29" s="12">
        <v>421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9</v>
      </c>
      <c r="E30" s="11">
        <v>0</v>
      </c>
      <c r="F30" s="11">
        <v>0</v>
      </c>
      <c r="G30" s="11">
        <v>0</v>
      </c>
      <c r="H30" s="11">
        <v>0</v>
      </c>
      <c r="I30" s="11">
        <v>2</v>
      </c>
      <c r="J30" s="11">
        <v>3</v>
      </c>
      <c r="K30" s="11">
        <v>2</v>
      </c>
      <c r="L30" s="11">
        <v>0</v>
      </c>
      <c r="M30" s="11">
        <v>3</v>
      </c>
      <c r="N30" s="11">
        <v>0</v>
      </c>
      <c r="O30" s="11">
        <v>12</v>
      </c>
      <c r="P30" s="11">
        <v>0</v>
      </c>
      <c r="Q30" s="11">
        <v>4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12</v>
      </c>
      <c r="Y30" s="12">
        <v>47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128</v>
      </c>
      <c r="D31" s="11">
        <v>132</v>
      </c>
      <c r="E31" s="11">
        <v>122</v>
      </c>
      <c r="F31" s="11">
        <v>57</v>
      </c>
      <c r="G31" s="11">
        <v>41</v>
      </c>
      <c r="H31" s="11">
        <v>25</v>
      </c>
      <c r="I31" s="11">
        <v>66</v>
      </c>
      <c r="J31" s="11">
        <v>0</v>
      </c>
      <c r="K31" s="11">
        <v>35</v>
      </c>
      <c r="L31" s="11">
        <v>0</v>
      </c>
      <c r="M31" s="11">
        <v>107</v>
      </c>
      <c r="N31" s="11">
        <v>0</v>
      </c>
      <c r="O31" s="11">
        <v>0</v>
      </c>
      <c r="P31" s="11">
        <v>135</v>
      </c>
      <c r="Q31" s="11">
        <v>77</v>
      </c>
      <c r="R31" s="11">
        <v>43</v>
      </c>
      <c r="S31" s="11">
        <v>0</v>
      </c>
      <c r="T31" s="11">
        <v>49</v>
      </c>
      <c r="U31" s="11">
        <v>112</v>
      </c>
      <c r="V31" s="11">
        <v>20</v>
      </c>
      <c r="W31" s="11">
        <v>0</v>
      </c>
      <c r="X31" s="11">
        <v>30</v>
      </c>
      <c r="Y31" s="12">
        <v>1179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30</v>
      </c>
      <c r="D32" s="11">
        <v>54</v>
      </c>
      <c r="E32" s="11">
        <v>12</v>
      </c>
      <c r="F32" s="11">
        <v>38</v>
      </c>
      <c r="G32" s="11">
        <v>98</v>
      </c>
      <c r="H32" s="11">
        <v>38</v>
      </c>
      <c r="I32" s="11">
        <v>0</v>
      </c>
      <c r="J32" s="11">
        <v>0</v>
      </c>
      <c r="K32" s="11">
        <v>10</v>
      </c>
      <c r="L32" s="11">
        <v>9</v>
      </c>
      <c r="M32" s="11">
        <v>0</v>
      </c>
      <c r="N32" s="11">
        <v>0</v>
      </c>
      <c r="O32" s="11">
        <v>0</v>
      </c>
      <c r="P32" s="11">
        <v>0</v>
      </c>
      <c r="Q32" s="11">
        <v>155</v>
      </c>
      <c r="R32" s="11">
        <v>48</v>
      </c>
      <c r="S32" s="11">
        <v>0</v>
      </c>
      <c r="T32" s="11">
        <v>0</v>
      </c>
      <c r="U32" s="11">
        <v>14</v>
      </c>
      <c r="V32" s="11">
        <v>18</v>
      </c>
      <c r="W32" s="11">
        <v>0</v>
      </c>
      <c r="X32" s="11">
        <v>0</v>
      </c>
      <c r="Y32" s="12">
        <v>525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82</v>
      </c>
      <c r="D33" s="11">
        <v>87</v>
      </c>
      <c r="E33" s="11">
        <v>21</v>
      </c>
      <c r="F33" s="11">
        <v>35</v>
      </c>
      <c r="G33" s="11">
        <v>66</v>
      </c>
      <c r="H33" s="11">
        <v>0</v>
      </c>
      <c r="I33" s="11">
        <v>24</v>
      </c>
      <c r="J33" s="11">
        <v>9</v>
      </c>
      <c r="K33" s="11">
        <v>13</v>
      </c>
      <c r="L33" s="11">
        <v>5</v>
      </c>
      <c r="M33" s="11">
        <v>15</v>
      </c>
      <c r="N33" s="11">
        <v>0</v>
      </c>
      <c r="O33" s="11">
        <v>0</v>
      </c>
      <c r="P33" s="11">
        <v>13</v>
      </c>
      <c r="Q33" s="11">
        <v>97</v>
      </c>
      <c r="R33" s="11">
        <v>310</v>
      </c>
      <c r="S33" s="11">
        <v>0</v>
      </c>
      <c r="T33" s="11">
        <v>0</v>
      </c>
      <c r="U33" s="11">
        <v>39</v>
      </c>
      <c r="V33" s="11">
        <v>118</v>
      </c>
      <c r="W33" s="11">
        <v>18</v>
      </c>
      <c r="X33" s="11">
        <v>34</v>
      </c>
      <c r="Y33" s="12">
        <v>986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</v>
      </c>
      <c r="D34" s="11">
        <v>9</v>
      </c>
      <c r="E34" s="11">
        <v>3</v>
      </c>
      <c r="F34" s="11">
        <v>0</v>
      </c>
      <c r="G34" s="11">
        <v>0</v>
      </c>
      <c r="H34" s="11">
        <v>0</v>
      </c>
      <c r="I34" s="11">
        <v>12</v>
      </c>
      <c r="J34" s="11">
        <v>8</v>
      </c>
      <c r="K34" s="11">
        <v>8</v>
      </c>
      <c r="L34" s="11">
        <v>7</v>
      </c>
      <c r="M34" s="11">
        <v>32</v>
      </c>
      <c r="N34" s="11">
        <v>4</v>
      </c>
      <c r="O34" s="11">
        <v>0</v>
      </c>
      <c r="P34" s="11">
        <v>0</v>
      </c>
      <c r="Q34" s="11">
        <v>0</v>
      </c>
      <c r="R34" s="11">
        <v>3</v>
      </c>
      <c r="S34" s="11">
        <v>45</v>
      </c>
      <c r="T34" s="11">
        <v>0</v>
      </c>
      <c r="U34" s="11">
        <v>0</v>
      </c>
      <c r="V34" s="11">
        <v>4</v>
      </c>
      <c r="W34" s="11">
        <v>0</v>
      </c>
      <c r="X34" s="11">
        <v>84</v>
      </c>
      <c r="Y34" s="12">
        <v>222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48</v>
      </c>
      <c r="E35" s="11">
        <v>10</v>
      </c>
      <c r="F35" s="11">
        <v>0</v>
      </c>
      <c r="G35" s="11">
        <v>0</v>
      </c>
      <c r="H35" s="11">
        <v>0</v>
      </c>
      <c r="I35" s="11">
        <v>13</v>
      </c>
      <c r="J35" s="11">
        <v>0</v>
      </c>
      <c r="K35" s="11">
        <v>0</v>
      </c>
      <c r="L35" s="11">
        <v>14</v>
      </c>
      <c r="M35" s="11">
        <v>15</v>
      </c>
      <c r="N35" s="11">
        <v>0</v>
      </c>
      <c r="O35" s="11">
        <v>0</v>
      </c>
      <c r="P35" s="11">
        <v>38</v>
      </c>
      <c r="Q35" s="11">
        <v>0</v>
      </c>
      <c r="R35" s="11">
        <v>0</v>
      </c>
      <c r="S35" s="11">
        <v>0</v>
      </c>
      <c r="T35" s="11">
        <v>391</v>
      </c>
      <c r="U35" s="11">
        <v>348</v>
      </c>
      <c r="V35" s="11">
        <v>0</v>
      </c>
      <c r="W35" s="11">
        <v>0</v>
      </c>
      <c r="X35" s="11">
        <v>19</v>
      </c>
      <c r="Y35" s="12">
        <v>896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22</v>
      </c>
      <c r="D36" s="11">
        <v>18</v>
      </c>
      <c r="E36" s="11">
        <v>21</v>
      </c>
      <c r="F36" s="11">
        <v>0</v>
      </c>
      <c r="G36" s="11">
        <v>13</v>
      </c>
      <c r="H36" s="11">
        <v>0</v>
      </c>
      <c r="I36" s="11">
        <v>0</v>
      </c>
      <c r="J36" s="11">
        <v>0</v>
      </c>
      <c r="K36" s="11">
        <v>10</v>
      </c>
      <c r="L36" s="11">
        <v>0</v>
      </c>
      <c r="M36" s="11">
        <v>0</v>
      </c>
      <c r="N36" s="11">
        <v>0</v>
      </c>
      <c r="O36" s="11">
        <v>0</v>
      </c>
      <c r="P36" s="11">
        <v>4</v>
      </c>
      <c r="Q36" s="11">
        <v>20</v>
      </c>
      <c r="R36" s="11">
        <v>0</v>
      </c>
      <c r="S36" s="11">
        <v>0</v>
      </c>
      <c r="T36" s="11">
        <v>231</v>
      </c>
      <c r="U36" s="11">
        <v>295</v>
      </c>
      <c r="V36" s="11">
        <v>0</v>
      </c>
      <c r="W36" s="11">
        <v>0</v>
      </c>
      <c r="X36" s="11">
        <v>9</v>
      </c>
      <c r="Y36" s="12">
        <v>643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19</v>
      </c>
      <c r="F37" s="11">
        <v>0</v>
      </c>
      <c r="G37" s="11">
        <v>24</v>
      </c>
      <c r="H37" s="11">
        <v>19</v>
      </c>
      <c r="I37" s="11">
        <v>0</v>
      </c>
      <c r="J37" s="11">
        <v>0</v>
      </c>
      <c r="K37" s="11">
        <v>7</v>
      </c>
      <c r="L37" s="11">
        <v>0</v>
      </c>
      <c r="M37" s="11">
        <v>0</v>
      </c>
      <c r="N37" s="11">
        <v>0</v>
      </c>
      <c r="O37" s="11">
        <v>0</v>
      </c>
      <c r="P37" s="11">
        <v>40</v>
      </c>
      <c r="Q37" s="11">
        <v>18</v>
      </c>
      <c r="R37" s="11">
        <v>44</v>
      </c>
      <c r="S37" s="11">
        <v>0</v>
      </c>
      <c r="T37" s="11">
        <v>0</v>
      </c>
      <c r="U37" s="11">
        <v>0</v>
      </c>
      <c r="V37" s="11">
        <v>225</v>
      </c>
      <c r="W37" s="11">
        <v>0</v>
      </c>
      <c r="X37" s="11">
        <v>18</v>
      </c>
      <c r="Y37" s="12">
        <v>414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31</v>
      </c>
      <c r="D38" s="11">
        <v>10</v>
      </c>
      <c r="E38" s="11">
        <v>7</v>
      </c>
      <c r="F38" s="11">
        <v>0</v>
      </c>
      <c r="G38" s="11">
        <v>17</v>
      </c>
      <c r="H38" s="11">
        <v>0</v>
      </c>
      <c r="I38" s="11">
        <v>0</v>
      </c>
      <c r="J38" s="11">
        <v>0</v>
      </c>
      <c r="K38" s="11">
        <v>0</v>
      </c>
      <c r="L38" s="11">
        <v>4</v>
      </c>
      <c r="M38" s="11">
        <v>0</v>
      </c>
      <c r="N38" s="11">
        <v>0</v>
      </c>
      <c r="O38" s="11">
        <v>0</v>
      </c>
      <c r="P38" s="11">
        <v>0</v>
      </c>
      <c r="Q38" s="11">
        <v>18</v>
      </c>
      <c r="R38" s="11">
        <v>20</v>
      </c>
      <c r="S38" s="11">
        <v>0</v>
      </c>
      <c r="T38" s="11">
        <v>8</v>
      </c>
      <c r="U38" s="11">
        <v>6</v>
      </c>
      <c r="V38" s="11">
        <v>0</v>
      </c>
      <c r="W38" s="11">
        <v>88</v>
      </c>
      <c r="X38" s="11">
        <v>0</v>
      </c>
      <c r="Y38" s="12">
        <v>209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20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8</v>
      </c>
      <c r="U39" s="11">
        <v>0</v>
      </c>
      <c r="V39" s="11">
        <v>0</v>
      </c>
      <c r="W39" s="11">
        <v>0</v>
      </c>
      <c r="X39" s="11">
        <v>19</v>
      </c>
      <c r="Y39" s="12">
        <v>57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1541</v>
      </c>
      <c r="D40" s="15">
        <v>1346</v>
      </c>
      <c r="E40" s="15">
        <v>719</v>
      </c>
      <c r="F40" s="15">
        <v>712</v>
      </c>
      <c r="G40" s="15">
        <v>1085</v>
      </c>
      <c r="H40" s="15">
        <v>690</v>
      </c>
      <c r="I40" s="15">
        <v>561</v>
      </c>
      <c r="J40" s="15">
        <v>489</v>
      </c>
      <c r="K40" s="15">
        <v>965</v>
      </c>
      <c r="L40" s="15">
        <v>990</v>
      </c>
      <c r="M40" s="15">
        <v>1096</v>
      </c>
      <c r="N40" s="15">
        <v>233</v>
      </c>
      <c r="O40" s="15">
        <v>73</v>
      </c>
      <c r="P40" s="15">
        <v>696</v>
      </c>
      <c r="Q40" s="15">
        <v>574</v>
      </c>
      <c r="R40" s="15">
        <v>595</v>
      </c>
      <c r="S40" s="15">
        <v>79</v>
      </c>
      <c r="T40" s="15">
        <v>748</v>
      </c>
      <c r="U40" s="15">
        <v>967</v>
      </c>
      <c r="V40" s="15">
        <v>504</v>
      </c>
      <c r="W40" s="15">
        <v>148</v>
      </c>
      <c r="X40" s="15">
        <v>587</v>
      </c>
      <c r="Y40" s="16">
        <v>15397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776.01999999999987</v>
      </c>
      <c r="D18" s="11">
        <v>342.81</v>
      </c>
      <c r="E18" s="11">
        <v>274.81999999999994</v>
      </c>
      <c r="F18" s="11">
        <v>262.78000000000003</v>
      </c>
      <c r="G18" s="11">
        <v>408.20000000000005</v>
      </c>
      <c r="H18" s="11">
        <v>97.86</v>
      </c>
      <c r="I18" s="11">
        <v>3.96</v>
      </c>
      <c r="J18" s="11">
        <v>20.240000000000002</v>
      </c>
      <c r="K18" s="11">
        <v>110.00000000000001</v>
      </c>
      <c r="L18" s="11">
        <v>44.03</v>
      </c>
      <c r="M18" s="11">
        <v>57.53</v>
      </c>
      <c r="N18" s="11">
        <v>8.32</v>
      </c>
      <c r="O18" s="11">
        <v>0</v>
      </c>
      <c r="P18" s="11">
        <v>256.56000000000006</v>
      </c>
      <c r="Q18" s="11">
        <v>63.59</v>
      </c>
      <c r="R18" s="11">
        <v>74.09</v>
      </c>
      <c r="S18" s="11">
        <v>14.86</v>
      </c>
      <c r="T18" s="11">
        <v>43.650000000000006</v>
      </c>
      <c r="U18" s="11">
        <v>49.87</v>
      </c>
      <c r="V18" s="11">
        <v>46.480000000000004</v>
      </c>
      <c r="W18" s="11">
        <v>21.54</v>
      </c>
      <c r="X18" s="11">
        <v>170.52</v>
      </c>
      <c r="Y18" s="12">
        <f t="shared" ref="Y18:Y39" si="0">SUM(C18:X18)</f>
        <v>3147.7300000000009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528.24999999999989</v>
      </c>
      <c r="D19" s="11">
        <v>433.0899999999998</v>
      </c>
      <c r="E19" s="11">
        <v>281.68000000000006</v>
      </c>
      <c r="F19" s="11">
        <v>159.56000000000003</v>
      </c>
      <c r="G19" s="11">
        <v>412.94999999999993</v>
      </c>
      <c r="H19" s="11">
        <v>76.899999999999991</v>
      </c>
      <c r="I19" s="11">
        <v>56.570000000000007</v>
      </c>
      <c r="J19" s="11">
        <v>48.07</v>
      </c>
      <c r="K19" s="11">
        <v>62.11</v>
      </c>
      <c r="L19" s="11">
        <v>26.65</v>
      </c>
      <c r="M19" s="11">
        <v>27.23</v>
      </c>
      <c r="N19" s="11">
        <v>7.93</v>
      </c>
      <c r="O19" s="11">
        <v>0</v>
      </c>
      <c r="P19" s="11">
        <v>150.22</v>
      </c>
      <c r="Q19" s="11">
        <v>50.4</v>
      </c>
      <c r="R19" s="11">
        <v>92</v>
      </c>
      <c r="S19" s="11">
        <v>12.32</v>
      </c>
      <c r="T19" s="11">
        <v>34.96</v>
      </c>
      <c r="U19" s="11">
        <v>39.409999999999997</v>
      </c>
      <c r="V19" s="11">
        <v>51.06</v>
      </c>
      <c r="W19" s="11">
        <v>8.24</v>
      </c>
      <c r="X19" s="11">
        <v>49.169999999999995</v>
      </c>
      <c r="Y19" s="12">
        <f t="shared" si="0"/>
        <v>2608.7699999999995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397.84999999999997</v>
      </c>
      <c r="D20" s="11">
        <v>352.68000000000018</v>
      </c>
      <c r="E20" s="11">
        <v>365.79999999999995</v>
      </c>
      <c r="F20" s="11">
        <v>195.42999999999998</v>
      </c>
      <c r="G20" s="11">
        <v>321.84999999999991</v>
      </c>
      <c r="H20" s="11">
        <v>20.61</v>
      </c>
      <c r="I20" s="11">
        <v>18.97</v>
      </c>
      <c r="J20" s="11">
        <v>5.47</v>
      </c>
      <c r="K20" s="11">
        <v>58.51</v>
      </c>
      <c r="L20" s="11">
        <v>20.79</v>
      </c>
      <c r="M20" s="11">
        <v>19.990000000000002</v>
      </c>
      <c r="N20" s="11">
        <v>10.46</v>
      </c>
      <c r="O20" s="11">
        <v>0</v>
      </c>
      <c r="P20" s="11">
        <v>110.39</v>
      </c>
      <c r="Q20" s="11">
        <v>102.11</v>
      </c>
      <c r="R20" s="11">
        <v>25.35</v>
      </c>
      <c r="S20" s="11">
        <v>4.92</v>
      </c>
      <c r="T20" s="11">
        <v>6.47</v>
      </c>
      <c r="U20" s="11">
        <v>44.300000000000004</v>
      </c>
      <c r="V20" s="11">
        <v>11.8</v>
      </c>
      <c r="W20" s="11">
        <v>0</v>
      </c>
      <c r="X20" s="11">
        <v>60.449999999999996</v>
      </c>
      <c r="Y20" s="12">
        <f t="shared" si="0"/>
        <v>2154.2000000000003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249.28</v>
      </c>
      <c r="D21" s="11">
        <v>269.85000000000002</v>
      </c>
      <c r="E21" s="11">
        <v>210.17000000000002</v>
      </c>
      <c r="F21" s="11">
        <v>207.61999999999998</v>
      </c>
      <c r="G21" s="11">
        <v>193.66</v>
      </c>
      <c r="H21" s="11">
        <v>122.61</v>
      </c>
      <c r="I21" s="11">
        <v>61.529999999999994</v>
      </c>
      <c r="J21" s="11">
        <v>18.52</v>
      </c>
      <c r="K21" s="11">
        <v>52.72</v>
      </c>
      <c r="L21" s="11">
        <v>25.47</v>
      </c>
      <c r="M21" s="11">
        <v>52.42</v>
      </c>
      <c r="N21" s="11">
        <v>0</v>
      </c>
      <c r="O21" s="11">
        <v>0</v>
      </c>
      <c r="P21" s="11">
        <v>108.22</v>
      </c>
      <c r="Q21" s="11">
        <v>61.2</v>
      </c>
      <c r="R21" s="11">
        <v>28.2</v>
      </c>
      <c r="S21" s="11">
        <v>15.85</v>
      </c>
      <c r="T21" s="11">
        <v>9.9699999999999989</v>
      </c>
      <c r="U21" s="11">
        <v>37.06</v>
      </c>
      <c r="V21" s="11">
        <v>15.3</v>
      </c>
      <c r="W21" s="11">
        <v>14.969999999999999</v>
      </c>
      <c r="X21" s="11">
        <v>48.650000000000006</v>
      </c>
      <c r="Y21" s="12">
        <f t="shared" si="0"/>
        <v>1803.27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453.88000000000005</v>
      </c>
      <c r="D22" s="11">
        <v>300.34999999999997</v>
      </c>
      <c r="E22" s="11">
        <v>128.22999999999999</v>
      </c>
      <c r="F22" s="11">
        <v>174.95000000000002</v>
      </c>
      <c r="G22" s="11">
        <v>356.84000000000003</v>
      </c>
      <c r="H22" s="11">
        <v>63.480000000000004</v>
      </c>
      <c r="I22" s="11">
        <v>3.56</v>
      </c>
      <c r="J22" s="11">
        <v>21.09</v>
      </c>
      <c r="K22" s="11">
        <v>35.520000000000003</v>
      </c>
      <c r="L22" s="11">
        <v>0</v>
      </c>
      <c r="M22" s="11">
        <v>108.25</v>
      </c>
      <c r="N22" s="11">
        <v>0</v>
      </c>
      <c r="O22" s="11">
        <v>0</v>
      </c>
      <c r="P22" s="11">
        <v>123.31</v>
      </c>
      <c r="Q22" s="11">
        <v>75.149999999999991</v>
      </c>
      <c r="R22" s="11">
        <v>83.030000000000015</v>
      </c>
      <c r="S22" s="11">
        <v>0</v>
      </c>
      <c r="T22" s="11">
        <v>26.369999999999997</v>
      </c>
      <c r="U22" s="11">
        <v>24.68</v>
      </c>
      <c r="V22" s="11">
        <v>43.05</v>
      </c>
      <c r="W22" s="11">
        <v>8.24</v>
      </c>
      <c r="X22" s="11">
        <v>15.66</v>
      </c>
      <c r="Y22" s="12">
        <f t="shared" si="0"/>
        <v>2045.6399999999999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255.75000000000009</v>
      </c>
      <c r="D23" s="11">
        <v>98.080000000000013</v>
      </c>
      <c r="E23" s="11">
        <v>96.91</v>
      </c>
      <c r="F23" s="11">
        <v>97.699999999999989</v>
      </c>
      <c r="G23" s="11">
        <v>290.56</v>
      </c>
      <c r="H23" s="11">
        <v>448.54000000000008</v>
      </c>
      <c r="I23" s="11">
        <v>154.89000000000001</v>
      </c>
      <c r="J23" s="11">
        <v>70.72</v>
      </c>
      <c r="K23" s="11">
        <v>159.16</v>
      </c>
      <c r="L23" s="11">
        <v>174.47000000000003</v>
      </c>
      <c r="M23" s="11">
        <v>113.05000000000001</v>
      </c>
      <c r="N23" s="11">
        <v>14.77</v>
      </c>
      <c r="O23" s="11">
        <v>6.65</v>
      </c>
      <c r="P23" s="11">
        <v>48.089999999999996</v>
      </c>
      <c r="Q23" s="11">
        <v>60.2</v>
      </c>
      <c r="R23" s="11">
        <v>32</v>
      </c>
      <c r="S23" s="11">
        <v>11.32</v>
      </c>
      <c r="T23" s="11">
        <v>9.4499999999999993</v>
      </c>
      <c r="U23" s="11">
        <v>0</v>
      </c>
      <c r="V23" s="11">
        <v>32.43</v>
      </c>
      <c r="W23" s="11">
        <v>13.53</v>
      </c>
      <c r="X23" s="11">
        <v>10.38</v>
      </c>
      <c r="Y23" s="12">
        <f t="shared" si="0"/>
        <v>2198.65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78.399999999999991</v>
      </c>
      <c r="D24" s="11">
        <v>42.94</v>
      </c>
      <c r="E24" s="11">
        <v>39.709999999999994</v>
      </c>
      <c r="F24" s="11">
        <v>28.64</v>
      </c>
      <c r="G24" s="11">
        <v>30.42</v>
      </c>
      <c r="H24" s="11">
        <v>276.88999999999993</v>
      </c>
      <c r="I24" s="11">
        <v>297.37999999999994</v>
      </c>
      <c r="J24" s="11">
        <v>138.69000000000003</v>
      </c>
      <c r="K24" s="11">
        <v>237.91</v>
      </c>
      <c r="L24" s="11">
        <v>121.37</v>
      </c>
      <c r="M24" s="11">
        <v>142.02000000000001</v>
      </c>
      <c r="N24" s="11">
        <v>73.86999999999999</v>
      </c>
      <c r="O24" s="11">
        <v>6.29</v>
      </c>
      <c r="P24" s="11">
        <v>14.870000000000001</v>
      </c>
      <c r="Q24" s="11">
        <v>0</v>
      </c>
      <c r="R24" s="11">
        <v>8.52</v>
      </c>
      <c r="S24" s="11">
        <v>0</v>
      </c>
      <c r="T24" s="11">
        <v>5.26</v>
      </c>
      <c r="U24" s="11">
        <v>0</v>
      </c>
      <c r="V24" s="11">
        <v>33.18</v>
      </c>
      <c r="W24" s="11">
        <v>4.5199999999999996</v>
      </c>
      <c r="X24" s="11">
        <v>75.94</v>
      </c>
      <c r="Y24" s="12">
        <f t="shared" si="0"/>
        <v>1656.8199999999997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40.71</v>
      </c>
      <c r="D25" s="11">
        <v>59.47</v>
      </c>
      <c r="E25" s="11">
        <v>14.26</v>
      </c>
      <c r="F25" s="11">
        <v>11.53</v>
      </c>
      <c r="G25" s="11">
        <v>55.72</v>
      </c>
      <c r="H25" s="11">
        <v>198.6</v>
      </c>
      <c r="I25" s="11">
        <v>132.03000000000003</v>
      </c>
      <c r="J25" s="11">
        <v>291.93999999999994</v>
      </c>
      <c r="K25" s="11">
        <v>384.95000000000005</v>
      </c>
      <c r="L25" s="11">
        <v>345.9199999999999</v>
      </c>
      <c r="M25" s="11">
        <v>297.34999999999997</v>
      </c>
      <c r="N25" s="11">
        <v>61.650000000000006</v>
      </c>
      <c r="O25" s="11">
        <v>0</v>
      </c>
      <c r="P25" s="11">
        <v>28.35</v>
      </c>
      <c r="Q25" s="11">
        <v>4.2</v>
      </c>
      <c r="R25" s="11">
        <v>30.5</v>
      </c>
      <c r="S25" s="11">
        <v>31.5</v>
      </c>
      <c r="T25" s="11">
        <v>0</v>
      </c>
      <c r="U25" s="11">
        <v>0</v>
      </c>
      <c r="V25" s="11">
        <v>20.439999999999998</v>
      </c>
      <c r="W25" s="11">
        <v>0</v>
      </c>
      <c r="X25" s="11">
        <v>84.009999999999991</v>
      </c>
      <c r="Y25" s="12">
        <f t="shared" si="0"/>
        <v>2093.13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56.71</v>
      </c>
      <c r="D26" s="11">
        <v>125.31</v>
      </c>
      <c r="E26" s="11">
        <v>37.31</v>
      </c>
      <c r="F26" s="11">
        <v>19.5</v>
      </c>
      <c r="G26" s="11">
        <v>35.379999999999995</v>
      </c>
      <c r="H26" s="11">
        <v>123.40999999999998</v>
      </c>
      <c r="I26" s="11">
        <v>147.16999999999999</v>
      </c>
      <c r="J26" s="11">
        <v>63.12</v>
      </c>
      <c r="K26" s="11">
        <v>453.95</v>
      </c>
      <c r="L26" s="11">
        <v>418.86999999999989</v>
      </c>
      <c r="M26" s="11">
        <v>650.54000000000019</v>
      </c>
      <c r="N26" s="11">
        <v>135.94</v>
      </c>
      <c r="O26" s="11">
        <v>8.5</v>
      </c>
      <c r="P26" s="11">
        <v>86.88</v>
      </c>
      <c r="Q26" s="11">
        <v>0</v>
      </c>
      <c r="R26" s="11">
        <v>8.73</v>
      </c>
      <c r="S26" s="11">
        <v>0</v>
      </c>
      <c r="T26" s="11">
        <v>10.119999999999999</v>
      </c>
      <c r="U26" s="11">
        <v>0</v>
      </c>
      <c r="V26" s="11">
        <v>39.17</v>
      </c>
      <c r="W26" s="11">
        <v>8.32</v>
      </c>
      <c r="X26" s="11">
        <v>115.53999999999999</v>
      </c>
      <c r="Y26" s="12">
        <f t="shared" si="0"/>
        <v>2544.4700000000003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73.190000000000012</v>
      </c>
      <c r="D27" s="11">
        <v>0</v>
      </c>
      <c r="E27" s="11">
        <v>21.740000000000002</v>
      </c>
      <c r="F27" s="11">
        <v>16.39</v>
      </c>
      <c r="G27" s="11">
        <v>32.82</v>
      </c>
      <c r="H27" s="11">
        <v>140.11000000000001</v>
      </c>
      <c r="I27" s="11">
        <v>104.13</v>
      </c>
      <c r="J27" s="11">
        <v>116.78999999999999</v>
      </c>
      <c r="K27" s="11">
        <v>283.97999999999996</v>
      </c>
      <c r="L27" s="11">
        <v>413.54999999999995</v>
      </c>
      <c r="M27" s="11">
        <v>464.07</v>
      </c>
      <c r="N27" s="11">
        <v>85.070000000000007</v>
      </c>
      <c r="O27" s="11">
        <v>31.68</v>
      </c>
      <c r="P27" s="11">
        <v>64.14</v>
      </c>
      <c r="Q27" s="11">
        <v>14.94</v>
      </c>
      <c r="R27" s="11">
        <v>0</v>
      </c>
      <c r="S27" s="11">
        <v>14.33</v>
      </c>
      <c r="T27" s="11">
        <v>0</v>
      </c>
      <c r="U27" s="11">
        <v>17.440000000000001</v>
      </c>
      <c r="V27" s="11">
        <v>40.07</v>
      </c>
      <c r="W27" s="11">
        <v>0</v>
      </c>
      <c r="X27" s="11">
        <v>46.96</v>
      </c>
      <c r="Y27" s="12">
        <f t="shared" si="0"/>
        <v>1981.3999999999999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43.2</v>
      </c>
      <c r="D28" s="11">
        <v>72.490000000000009</v>
      </c>
      <c r="E28" s="11">
        <v>39.69</v>
      </c>
      <c r="F28" s="11">
        <v>40.789999999999992</v>
      </c>
      <c r="G28" s="11">
        <v>44.71</v>
      </c>
      <c r="H28" s="11">
        <v>155.88</v>
      </c>
      <c r="I28" s="11">
        <v>159.4</v>
      </c>
      <c r="J28" s="11">
        <v>115.41</v>
      </c>
      <c r="K28" s="11">
        <v>562.6</v>
      </c>
      <c r="L28" s="11">
        <v>532.95999999999992</v>
      </c>
      <c r="M28" s="11">
        <v>731.4699999999998</v>
      </c>
      <c r="N28" s="11">
        <v>180.68</v>
      </c>
      <c r="O28" s="11">
        <v>20.64</v>
      </c>
      <c r="P28" s="11">
        <v>24.52</v>
      </c>
      <c r="Q28" s="11">
        <v>13.12</v>
      </c>
      <c r="R28" s="11">
        <v>29.68</v>
      </c>
      <c r="S28" s="11">
        <v>0</v>
      </c>
      <c r="T28" s="11">
        <v>0</v>
      </c>
      <c r="U28" s="11">
        <v>50.46</v>
      </c>
      <c r="V28" s="11">
        <v>28.270000000000003</v>
      </c>
      <c r="W28" s="11">
        <v>0</v>
      </c>
      <c r="X28" s="11">
        <v>63.34</v>
      </c>
      <c r="Y28" s="12">
        <f t="shared" si="0"/>
        <v>2909.3099999999995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39.200000000000003</v>
      </c>
      <c r="D29" s="11">
        <v>49.8</v>
      </c>
      <c r="E29" s="11">
        <v>19.100000000000001</v>
      </c>
      <c r="F29" s="11">
        <v>8.77</v>
      </c>
      <c r="G29" s="11">
        <v>66.849999999999994</v>
      </c>
      <c r="H29" s="11">
        <v>82.199999999999989</v>
      </c>
      <c r="I29" s="11">
        <v>27.540000000000003</v>
      </c>
      <c r="J29" s="11">
        <v>66.009999999999991</v>
      </c>
      <c r="K29" s="11">
        <v>129.43</v>
      </c>
      <c r="L29" s="11">
        <v>272.86000000000007</v>
      </c>
      <c r="M29" s="11">
        <v>358.03000000000003</v>
      </c>
      <c r="N29" s="11">
        <v>81.88</v>
      </c>
      <c r="O29" s="11">
        <v>0</v>
      </c>
      <c r="P29" s="11">
        <v>0</v>
      </c>
      <c r="Q29" s="11">
        <v>0</v>
      </c>
      <c r="R29" s="11">
        <v>7.5</v>
      </c>
      <c r="S29" s="11">
        <v>17.170000000000002</v>
      </c>
      <c r="T29" s="11">
        <v>9.35</v>
      </c>
      <c r="U29" s="11">
        <v>17.93</v>
      </c>
      <c r="V29" s="11">
        <v>0</v>
      </c>
      <c r="W29" s="11">
        <v>7.48</v>
      </c>
      <c r="X29" s="11">
        <v>106.36000000000001</v>
      </c>
      <c r="Y29" s="12">
        <f t="shared" si="0"/>
        <v>1367.46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12.88</v>
      </c>
      <c r="E30" s="11">
        <v>4.38</v>
      </c>
      <c r="F30" s="11">
        <v>3.26</v>
      </c>
      <c r="G30" s="11">
        <v>0</v>
      </c>
      <c r="H30" s="11">
        <v>3.18</v>
      </c>
      <c r="I30" s="11">
        <v>1.82</v>
      </c>
      <c r="J30" s="11">
        <v>12.49</v>
      </c>
      <c r="K30" s="11">
        <v>20.520000000000003</v>
      </c>
      <c r="L30" s="11">
        <v>8.92</v>
      </c>
      <c r="M30" s="11">
        <v>9.9300000000000015</v>
      </c>
      <c r="N30" s="11">
        <v>13.16</v>
      </c>
      <c r="O30" s="11">
        <v>46.76</v>
      </c>
      <c r="P30" s="11">
        <v>0</v>
      </c>
      <c r="Q30" s="11">
        <v>3.51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61.890000000000015</v>
      </c>
      <c r="Y30" s="12">
        <f t="shared" si="0"/>
        <v>202.70000000000002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294.39999999999998</v>
      </c>
      <c r="D31" s="11">
        <v>273.17999999999995</v>
      </c>
      <c r="E31" s="11">
        <v>327.09999999999997</v>
      </c>
      <c r="F31" s="11">
        <v>239.37</v>
      </c>
      <c r="G31" s="11">
        <v>223.1</v>
      </c>
      <c r="H31" s="11">
        <v>73.84</v>
      </c>
      <c r="I31" s="11">
        <v>104.1</v>
      </c>
      <c r="J31" s="11">
        <v>35.18</v>
      </c>
      <c r="K31" s="11">
        <v>105.91000000000003</v>
      </c>
      <c r="L31" s="11">
        <v>73.7</v>
      </c>
      <c r="M31" s="11">
        <v>122.13999999999999</v>
      </c>
      <c r="N31" s="11">
        <v>0</v>
      </c>
      <c r="O31" s="11">
        <v>0</v>
      </c>
      <c r="P31" s="11">
        <v>568.28999999999985</v>
      </c>
      <c r="Q31" s="11">
        <v>93.06</v>
      </c>
      <c r="R31" s="11">
        <v>87.740000000000009</v>
      </c>
      <c r="S31" s="11">
        <v>0</v>
      </c>
      <c r="T31" s="11">
        <v>141</v>
      </c>
      <c r="U31" s="11">
        <v>311.61999999999989</v>
      </c>
      <c r="V31" s="11">
        <v>19.93</v>
      </c>
      <c r="W31" s="11">
        <v>8.24</v>
      </c>
      <c r="X31" s="11">
        <v>83.63</v>
      </c>
      <c r="Y31" s="12">
        <f t="shared" si="0"/>
        <v>3185.5299999999993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97.72</v>
      </c>
      <c r="D32" s="11">
        <v>78.36</v>
      </c>
      <c r="E32" s="11">
        <v>73.050000000000011</v>
      </c>
      <c r="F32" s="11">
        <v>111.79999999999998</v>
      </c>
      <c r="G32" s="11">
        <v>195.24000000000004</v>
      </c>
      <c r="H32" s="11">
        <v>71.47999999999999</v>
      </c>
      <c r="I32" s="11">
        <v>0</v>
      </c>
      <c r="J32" s="11">
        <v>11.7</v>
      </c>
      <c r="K32" s="11">
        <v>17.3</v>
      </c>
      <c r="L32" s="11">
        <v>8.52</v>
      </c>
      <c r="M32" s="11">
        <v>0</v>
      </c>
      <c r="N32" s="11">
        <v>0</v>
      </c>
      <c r="O32" s="11">
        <v>0</v>
      </c>
      <c r="P32" s="11">
        <v>10.45</v>
      </c>
      <c r="Q32" s="11">
        <v>317.59000000000003</v>
      </c>
      <c r="R32" s="11">
        <v>265.15999999999997</v>
      </c>
      <c r="S32" s="11">
        <v>0</v>
      </c>
      <c r="T32" s="11">
        <v>9.48</v>
      </c>
      <c r="U32" s="11">
        <v>14.190000000000001</v>
      </c>
      <c r="V32" s="11">
        <v>24.55</v>
      </c>
      <c r="W32" s="11">
        <v>28.83</v>
      </c>
      <c r="X32" s="11">
        <v>31.86</v>
      </c>
      <c r="Y32" s="12">
        <f t="shared" si="0"/>
        <v>1367.2799999999997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263.64000000000004</v>
      </c>
      <c r="D33" s="11">
        <v>171.53000000000003</v>
      </c>
      <c r="E33" s="11">
        <v>81.260000000000005</v>
      </c>
      <c r="F33" s="11">
        <v>165.20000000000002</v>
      </c>
      <c r="G33" s="11">
        <v>256.71000000000004</v>
      </c>
      <c r="H33" s="11">
        <v>12.45</v>
      </c>
      <c r="I33" s="11">
        <v>23.86</v>
      </c>
      <c r="J33" s="11">
        <v>9.02</v>
      </c>
      <c r="K33" s="11">
        <v>42.16</v>
      </c>
      <c r="L33" s="11">
        <v>26.48</v>
      </c>
      <c r="M33" s="11">
        <v>25.18</v>
      </c>
      <c r="N33" s="11">
        <v>0</v>
      </c>
      <c r="O33" s="11">
        <v>0</v>
      </c>
      <c r="P33" s="11">
        <v>65.900000000000006</v>
      </c>
      <c r="Q33" s="11">
        <v>238.62</v>
      </c>
      <c r="R33" s="11">
        <v>584.5999999999998</v>
      </c>
      <c r="S33" s="11">
        <v>0</v>
      </c>
      <c r="T33" s="11">
        <v>7.51</v>
      </c>
      <c r="U33" s="11">
        <v>60.079999999999991</v>
      </c>
      <c r="V33" s="11">
        <v>165.82</v>
      </c>
      <c r="W33" s="11">
        <v>58.800000000000004</v>
      </c>
      <c r="X33" s="11">
        <v>105.29</v>
      </c>
      <c r="Y33" s="12">
        <f t="shared" si="0"/>
        <v>2364.11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24.39</v>
      </c>
      <c r="D34" s="11">
        <v>43.41</v>
      </c>
      <c r="E34" s="11">
        <v>12.8</v>
      </c>
      <c r="F34" s="11">
        <v>0</v>
      </c>
      <c r="G34" s="11">
        <v>7.4399999999999995</v>
      </c>
      <c r="H34" s="11">
        <v>3.23</v>
      </c>
      <c r="I34" s="11">
        <v>26.85</v>
      </c>
      <c r="J34" s="11">
        <v>21.09</v>
      </c>
      <c r="K34" s="11">
        <v>52.510000000000005</v>
      </c>
      <c r="L34" s="11">
        <v>59.860000000000007</v>
      </c>
      <c r="M34" s="11">
        <v>75.13</v>
      </c>
      <c r="N34" s="11">
        <v>3.97</v>
      </c>
      <c r="O34" s="11">
        <v>0</v>
      </c>
      <c r="P34" s="11">
        <v>0</v>
      </c>
      <c r="Q34" s="11">
        <v>3.96</v>
      </c>
      <c r="R34" s="11">
        <v>20.5</v>
      </c>
      <c r="S34" s="11">
        <v>146.99</v>
      </c>
      <c r="T34" s="11">
        <v>0</v>
      </c>
      <c r="U34" s="11">
        <v>0</v>
      </c>
      <c r="V34" s="11">
        <v>14.64</v>
      </c>
      <c r="W34" s="11">
        <v>0</v>
      </c>
      <c r="X34" s="11">
        <v>196.35999999999996</v>
      </c>
      <c r="Y34" s="12">
        <f t="shared" si="0"/>
        <v>713.13000000000011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24.51</v>
      </c>
      <c r="D35" s="11">
        <v>108.77</v>
      </c>
      <c r="E35" s="11">
        <v>62.019999999999996</v>
      </c>
      <c r="F35" s="11">
        <v>19.18</v>
      </c>
      <c r="G35" s="11">
        <v>32.200000000000003</v>
      </c>
      <c r="H35" s="11">
        <v>0</v>
      </c>
      <c r="I35" s="11">
        <v>13.49</v>
      </c>
      <c r="J35" s="11">
        <v>24.79</v>
      </c>
      <c r="K35" s="11">
        <v>9.48</v>
      </c>
      <c r="L35" s="11">
        <v>0</v>
      </c>
      <c r="M35" s="11">
        <v>0</v>
      </c>
      <c r="N35" s="11">
        <v>0</v>
      </c>
      <c r="O35" s="11">
        <v>0</v>
      </c>
      <c r="P35" s="11">
        <v>118.60000000000001</v>
      </c>
      <c r="Q35" s="11">
        <v>17</v>
      </c>
      <c r="R35" s="11">
        <v>0</v>
      </c>
      <c r="S35" s="11">
        <v>0</v>
      </c>
      <c r="T35" s="11">
        <v>762.96999999999991</v>
      </c>
      <c r="U35" s="11">
        <v>792.84000000000037</v>
      </c>
      <c r="V35" s="11">
        <v>23.04</v>
      </c>
      <c r="W35" s="11">
        <v>0</v>
      </c>
      <c r="X35" s="11">
        <v>68.91</v>
      </c>
      <c r="Y35" s="12">
        <f t="shared" si="0"/>
        <v>2077.8000000000002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37.570000000000007</v>
      </c>
      <c r="D36" s="11">
        <v>42.34</v>
      </c>
      <c r="E36" s="11">
        <v>48.03</v>
      </c>
      <c r="F36" s="11">
        <v>9.0399999999999991</v>
      </c>
      <c r="G36" s="11">
        <v>83.330000000000013</v>
      </c>
      <c r="H36" s="11">
        <v>0</v>
      </c>
      <c r="I36" s="11">
        <v>7.14</v>
      </c>
      <c r="J36" s="11">
        <v>0</v>
      </c>
      <c r="K36" s="11">
        <v>21.470000000000002</v>
      </c>
      <c r="L36" s="11">
        <v>15.27</v>
      </c>
      <c r="M36" s="11">
        <v>13.939999999999998</v>
      </c>
      <c r="N36" s="11">
        <v>0</v>
      </c>
      <c r="O36" s="11">
        <v>0</v>
      </c>
      <c r="P36" s="11">
        <v>57.68</v>
      </c>
      <c r="Q36" s="11">
        <v>20.34</v>
      </c>
      <c r="R36" s="11">
        <v>4.0999999999999996</v>
      </c>
      <c r="S36" s="11">
        <v>0</v>
      </c>
      <c r="T36" s="11">
        <v>547.54000000000019</v>
      </c>
      <c r="U36" s="11">
        <v>621.83999999999958</v>
      </c>
      <c r="V36" s="11">
        <v>0</v>
      </c>
      <c r="W36" s="11">
        <v>0</v>
      </c>
      <c r="X36" s="11">
        <v>12.18</v>
      </c>
      <c r="Y36" s="12">
        <f t="shared" si="0"/>
        <v>1541.8099999999997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94.139999999999986</v>
      </c>
      <c r="D37" s="11">
        <v>58.9</v>
      </c>
      <c r="E37" s="11">
        <v>61.730000000000004</v>
      </c>
      <c r="F37" s="11">
        <v>25.849999999999998</v>
      </c>
      <c r="G37" s="11">
        <v>75.45</v>
      </c>
      <c r="H37" s="11">
        <v>34.56</v>
      </c>
      <c r="I37" s="11">
        <v>49.209999999999994</v>
      </c>
      <c r="J37" s="11">
        <v>0</v>
      </c>
      <c r="K37" s="11">
        <v>10.77</v>
      </c>
      <c r="L37" s="11">
        <v>13.95</v>
      </c>
      <c r="M37" s="11">
        <v>9.52</v>
      </c>
      <c r="N37" s="11">
        <v>0</v>
      </c>
      <c r="O37" s="11">
        <v>0</v>
      </c>
      <c r="P37" s="11">
        <v>54.919999999999995</v>
      </c>
      <c r="Q37" s="11">
        <v>28.23</v>
      </c>
      <c r="R37" s="11">
        <v>130.82999999999998</v>
      </c>
      <c r="S37" s="11">
        <v>0</v>
      </c>
      <c r="T37" s="11">
        <v>0</v>
      </c>
      <c r="U37" s="11">
        <v>7.3</v>
      </c>
      <c r="V37" s="11">
        <v>497.50000000000023</v>
      </c>
      <c r="W37" s="11">
        <v>24.57</v>
      </c>
      <c r="X37" s="11">
        <v>75.510000000000005</v>
      </c>
      <c r="Y37" s="12">
        <f t="shared" si="0"/>
        <v>1252.94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55.84</v>
      </c>
      <c r="D38" s="11">
        <v>25.050000000000004</v>
      </c>
      <c r="E38" s="11">
        <v>29.709999999999997</v>
      </c>
      <c r="F38" s="11">
        <v>13.43</v>
      </c>
      <c r="G38" s="11">
        <v>25.56</v>
      </c>
      <c r="H38" s="11">
        <v>30.56</v>
      </c>
      <c r="I38" s="11">
        <v>0</v>
      </c>
      <c r="J38" s="11">
        <v>3.04</v>
      </c>
      <c r="K38" s="11">
        <v>12.82</v>
      </c>
      <c r="L38" s="11">
        <v>3.5</v>
      </c>
      <c r="M38" s="11">
        <v>20.55</v>
      </c>
      <c r="N38" s="11">
        <v>0</v>
      </c>
      <c r="O38" s="11">
        <v>0</v>
      </c>
      <c r="P38" s="11">
        <v>31.990000000000002</v>
      </c>
      <c r="Q38" s="11">
        <v>60.19</v>
      </c>
      <c r="R38" s="11">
        <v>63.099999999999994</v>
      </c>
      <c r="S38" s="11">
        <v>0</v>
      </c>
      <c r="T38" s="11">
        <v>8.02</v>
      </c>
      <c r="U38" s="11">
        <v>5.85</v>
      </c>
      <c r="V38" s="11">
        <v>11.79</v>
      </c>
      <c r="W38" s="11">
        <v>171.26000000000002</v>
      </c>
      <c r="X38" s="11">
        <v>17.329999999999998</v>
      </c>
      <c r="Y38" s="12">
        <f t="shared" si="0"/>
        <v>589.59000000000015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24.71</v>
      </c>
      <c r="D39" s="11">
        <v>14.59</v>
      </c>
      <c r="E39" s="11">
        <v>0</v>
      </c>
      <c r="F39" s="11">
        <v>0</v>
      </c>
      <c r="G39" s="11">
        <v>0</v>
      </c>
      <c r="H39" s="11">
        <v>7.92</v>
      </c>
      <c r="I39" s="11">
        <v>28.45</v>
      </c>
      <c r="J39" s="11">
        <v>0</v>
      </c>
      <c r="K39" s="11">
        <v>0</v>
      </c>
      <c r="L39" s="11">
        <v>10.18</v>
      </c>
      <c r="M39" s="11">
        <v>10.68</v>
      </c>
      <c r="N39" s="11">
        <v>0</v>
      </c>
      <c r="O39" s="11">
        <v>1.47</v>
      </c>
      <c r="P39" s="11">
        <v>15.67</v>
      </c>
      <c r="Q39" s="11">
        <v>0</v>
      </c>
      <c r="R39" s="11">
        <v>0</v>
      </c>
      <c r="S39" s="11">
        <v>0</v>
      </c>
      <c r="T39" s="11">
        <v>8.11</v>
      </c>
      <c r="U39" s="11">
        <v>0</v>
      </c>
      <c r="V39" s="11">
        <v>0</v>
      </c>
      <c r="W39" s="11">
        <v>0</v>
      </c>
      <c r="X39" s="11">
        <v>31.07</v>
      </c>
      <c r="Y39" s="12">
        <f t="shared" si="0"/>
        <v>152.85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3909.3599999999997</v>
      </c>
      <c r="D40" s="15">
        <f t="shared" si="1"/>
        <v>2975.8800000000006</v>
      </c>
      <c r="E40" s="15">
        <f t="shared" si="1"/>
        <v>2229.5000000000005</v>
      </c>
      <c r="F40" s="15">
        <f t="shared" si="1"/>
        <v>1810.79</v>
      </c>
      <c r="G40" s="15">
        <f t="shared" si="1"/>
        <v>3148.99</v>
      </c>
      <c r="H40" s="15">
        <f t="shared" si="1"/>
        <v>2044.3100000000004</v>
      </c>
      <c r="I40" s="15">
        <f t="shared" si="1"/>
        <v>1422.0499999999997</v>
      </c>
      <c r="J40" s="15">
        <f t="shared" si="1"/>
        <v>1093.3799999999997</v>
      </c>
      <c r="K40" s="15">
        <f t="shared" si="1"/>
        <v>2823.78</v>
      </c>
      <c r="L40" s="15">
        <f t="shared" si="1"/>
        <v>2617.3199999999993</v>
      </c>
      <c r="M40" s="15">
        <f t="shared" si="1"/>
        <v>3309.02</v>
      </c>
      <c r="N40" s="15">
        <f t="shared" si="1"/>
        <v>677.7</v>
      </c>
      <c r="O40" s="15">
        <f t="shared" si="1"/>
        <v>121.99000000000001</v>
      </c>
      <c r="P40" s="15">
        <f t="shared" si="1"/>
        <v>1939.0500000000002</v>
      </c>
      <c r="Q40" s="15">
        <f t="shared" si="1"/>
        <v>1227.4100000000001</v>
      </c>
      <c r="R40" s="15">
        <f t="shared" si="1"/>
        <v>1575.6299999999997</v>
      </c>
      <c r="S40" s="15">
        <f t="shared" si="1"/>
        <v>269.26</v>
      </c>
      <c r="T40" s="15">
        <f t="shared" si="1"/>
        <v>1640.23</v>
      </c>
      <c r="U40" s="15">
        <f t="shared" si="1"/>
        <v>2094.8700000000003</v>
      </c>
      <c r="V40" s="15">
        <f t="shared" si="1"/>
        <v>1118.52</v>
      </c>
      <c r="W40" s="15">
        <f t="shared" si="1"/>
        <v>378.53999999999996</v>
      </c>
      <c r="X40" s="15">
        <f t="shared" si="1"/>
        <v>1531.0099999999998</v>
      </c>
      <c r="Y40" s="16">
        <f t="shared" si="1"/>
        <v>39958.589999999989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85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2233.5499999999993</v>
      </c>
      <c r="D18" s="11">
        <v>891.61999999999989</v>
      </c>
      <c r="E18" s="11">
        <v>961.38000000000056</v>
      </c>
      <c r="F18" s="11">
        <v>604.32999999999981</v>
      </c>
      <c r="G18" s="11">
        <v>850.10999999999956</v>
      </c>
      <c r="H18" s="11">
        <v>812.30000000000007</v>
      </c>
      <c r="I18" s="11">
        <v>304.30999999999995</v>
      </c>
      <c r="J18" s="11">
        <v>239.31999999999994</v>
      </c>
      <c r="K18" s="11">
        <v>449.24</v>
      </c>
      <c r="L18" s="11">
        <v>238.36999999999998</v>
      </c>
      <c r="M18" s="11">
        <v>440.75999999999993</v>
      </c>
      <c r="N18" s="11">
        <v>263.94999999999993</v>
      </c>
      <c r="O18" s="11">
        <v>10.92</v>
      </c>
      <c r="P18" s="11">
        <v>1059.74</v>
      </c>
      <c r="Q18" s="11">
        <v>644.18000000000018</v>
      </c>
      <c r="R18" s="11">
        <v>686.72000000000014</v>
      </c>
      <c r="S18" s="11">
        <v>135.41</v>
      </c>
      <c r="T18" s="11">
        <v>438.90000000000009</v>
      </c>
      <c r="U18" s="11">
        <v>327.21999999999986</v>
      </c>
      <c r="V18" s="11">
        <v>345.48000000000013</v>
      </c>
      <c r="W18" s="11">
        <v>188.70000000000002</v>
      </c>
      <c r="X18" s="11">
        <v>113.32000000000001</v>
      </c>
      <c r="Y18" s="12">
        <f t="shared" ref="Y18:Y39" si="0">SUM(C18:X18)</f>
        <v>12239.829999999996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707.6400000000001</v>
      </c>
      <c r="D19" s="11">
        <v>1091.5699999999997</v>
      </c>
      <c r="E19" s="11">
        <v>925.11000000000058</v>
      </c>
      <c r="F19" s="11">
        <v>406.78000000000009</v>
      </c>
      <c r="G19" s="11">
        <v>500.57999999999993</v>
      </c>
      <c r="H19" s="11">
        <v>299.76999999999992</v>
      </c>
      <c r="I19" s="11">
        <v>166.33000000000004</v>
      </c>
      <c r="J19" s="11">
        <v>121.92</v>
      </c>
      <c r="K19" s="11">
        <v>211.12</v>
      </c>
      <c r="L19" s="11">
        <v>91.570000000000007</v>
      </c>
      <c r="M19" s="11">
        <v>91.84</v>
      </c>
      <c r="N19" s="11">
        <v>115.24</v>
      </c>
      <c r="O19" s="11">
        <v>2.98</v>
      </c>
      <c r="P19" s="11">
        <v>775.68000000000018</v>
      </c>
      <c r="Q19" s="11">
        <v>330.04</v>
      </c>
      <c r="R19" s="11">
        <v>456.27</v>
      </c>
      <c r="S19" s="11">
        <v>45.820000000000007</v>
      </c>
      <c r="T19" s="11">
        <v>218.26000000000002</v>
      </c>
      <c r="U19" s="11">
        <v>144.97999999999996</v>
      </c>
      <c r="V19" s="11">
        <v>185.38</v>
      </c>
      <c r="W19" s="11">
        <v>47.66</v>
      </c>
      <c r="X19" s="11">
        <v>17.38</v>
      </c>
      <c r="Y19" s="12">
        <f t="shared" si="0"/>
        <v>6953.92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646.02</v>
      </c>
      <c r="D20" s="11">
        <v>1267.04</v>
      </c>
      <c r="E20" s="11">
        <v>1814.4799999999996</v>
      </c>
      <c r="F20" s="11">
        <v>577.21</v>
      </c>
      <c r="G20" s="11">
        <v>769.26999999999964</v>
      </c>
      <c r="H20" s="11">
        <v>399.09999999999985</v>
      </c>
      <c r="I20" s="11">
        <v>119.88000000000002</v>
      </c>
      <c r="J20" s="11">
        <v>199.64999999999992</v>
      </c>
      <c r="K20" s="11">
        <v>141.46</v>
      </c>
      <c r="L20" s="11">
        <v>117.39999999999999</v>
      </c>
      <c r="M20" s="11">
        <v>126.36</v>
      </c>
      <c r="N20" s="11">
        <v>56.43</v>
      </c>
      <c r="O20" s="11">
        <v>0</v>
      </c>
      <c r="P20" s="11">
        <v>852.40999999999985</v>
      </c>
      <c r="Q20" s="11">
        <v>217.88000000000005</v>
      </c>
      <c r="R20" s="11">
        <v>439.38000000000005</v>
      </c>
      <c r="S20" s="11">
        <v>61.699999999999996</v>
      </c>
      <c r="T20" s="11">
        <v>141.72</v>
      </c>
      <c r="U20" s="11">
        <v>175.93</v>
      </c>
      <c r="V20" s="11">
        <v>187.96000000000004</v>
      </c>
      <c r="W20" s="11">
        <v>98.539999999999992</v>
      </c>
      <c r="X20" s="11">
        <v>35.14</v>
      </c>
      <c r="Y20" s="12">
        <f t="shared" si="0"/>
        <v>8444.9599999999991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260.60000000000002</v>
      </c>
      <c r="D21" s="11">
        <v>363.67</v>
      </c>
      <c r="E21" s="11">
        <v>353.85</v>
      </c>
      <c r="F21" s="11">
        <v>584.54999999999995</v>
      </c>
      <c r="G21" s="11">
        <v>387.20999999999992</v>
      </c>
      <c r="H21" s="11">
        <v>365.49999999999989</v>
      </c>
      <c r="I21" s="11">
        <v>95.660000000000011</v>
      </c>
      <c r="J21" s="11">
        <v>17.68</v>
      </c>
      <c r="K21" s="11">
        <v>57.25</v>
      </c>
      <c r="L21" s="11">
        <v>55.440000000000005</v>
      </c>
      <c r="M21" s="11">
        <v>64.81</v>
      </c>
      <c r="N21" s="11">
        <v>16.96</v>
      </c>
      <c r="O21" s="11">
        <v>21.459999999999997</v>
      </c>
      <c r="P21" s="11">
        <v>379.71999999999986</v>
      </c>
      <c r="Q21" s="11">
        <v>170.07000000000002</v>
      </c>
      <c r="R21" s="11">
        <v>260.79999999999995</v>
      </c>
      <c r="S21" s="11">
        <v>27.229999999999997</v>
      </c>
      <c r="T21" s="11">
        <v>66.56</v>
      </c>
      <c r="U21" s="11">
        <v>22.96</v>
      </c>
      <c r="V21" s="11">
        <v>106.89999999999999</v>
      </c>
      <c r="W21" s="11">
        <v>77.199999999999989</v>
      </c>
      <c r="X21" s="11">
        <v>8.9600000000000009</v>
      </c>
      <c r="Y21" s="12">
        <f t="shared" si="0"/>
        <v>3765.0399999999995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1036.7399999999996</v>
      </c>
      <c r="D22" s="11">
        <v>397.84000000000003</v>
      </c>
      <c r="E22" s="11">
        <v>677.51999999999987</v>
      </c>
      <c r="F22" s="11">
        <v>659.85000000000014</v>
      </c>
      <c r="G22" s="11">
        <v>1358.1999999999996</v>
      </c>
      <c r="H22" s="11">
        <v>465.38999999999993</v>
      </c>
      <c r="I22" s="11">
        <v>168.12000000000003</v>
      </c>
      <c r="J22" s="11">
        <v>210.87</v>
      </c>
      <c r="K22" s="11">
        <v>200.90999999999994</v>
      </c>
      <c r="L22" s="11">
        <v>155.09</v>
      </c>
      <c r="M22" s="11">
        <v>174.11</v>
      </c>
      <c r="N22" s="11">
        <v>104.50999999999998</v>
      </c>
      <c r="O22" s="11">
        <v>8.41</v>
      </c>
      <c r="P22" s="11">
        <v>418.83999999999992</v>
      </c>
      <c r="Q22" s="11">
        <v>501.88</v>
      </c>
      <c r="R22" s="11">
        <v>528.56999999999982</v>
      </c>
      <c r="S22" s="11">
        <v>25.21</v>
      </c>
      <c r="T22" s="11">
        <v>109.34000000000002</v>
      </c>
      <c r="U22" s="11">
        <v>134.28</v>
      </c>
      <c r="V22" s="11">
        <v>189.3</v>
      </c>
      <c r="W22" s="11">
        <v>130.59000000000003</v>
      </c>
      <c r="X22" s="11">
        <v>73</v>
      </c>
      <c r="Y22" s="12">
        <f t="shared" si="0"/>
        <v>7728.57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199.91</v>
      </c>
      <c r="D23" s="11">
        <v>186.59</v>
      </c>
      <c r="E23" s="11">
        <v>295.34000000000009</v>
      </c>
      <c r="F23" s="11">
        <v>347.99999999999994</v>
      </c>
      <c r="G23" s="11">
        <v>220.17000000000002</v>
      </c>
      <c r="H23" s="11">
        <v>1500.3699999999992</v>
      </c>
      <c r="I23" s="11">
        <v>616.15</v>
      </c>
      <c r="J23" s="11">
        <v>688.88000000000011</v>
      </c>
      <c r="K23" s="11">
        <v>416.15999999999985</v>
      </c>
      <c r="L23" s="11">
        <v>228.76000000000002</v>
      </c>
      <c r="M23" s="11">
        <v>287.95</v>
      </c>
      <c r="N23" s="11">
        <v>225.59999999999997</v>
      </c>
      <c r="O23" s="11">
        <v>23.09</v>
      </c>
      <c r="P23" s="11">
        <v>420.04999999999995</v>
      </c>
      <c r="Q23" s="11">
        <v>157.51999999999998</v>
      </c>
      <c r="R23" s="11">
        <v>219.50000000000006</v>
      </c>
      <c r="S23" s="11">
        <v>61.14</v>
      </c>
      <c r="T23" s="11">
        <v>92.179999999999993</v>
      </c>
      <c r="U23" s="11">
        <v>87.58</v>
      </c>
      <c r="V23" s="11">
        <v>64.52</v>
      </c>
      <c r="W23" s="11">
        <v>33.22</v>
      </c>
      <c r="X23" s="11">
        <v>25.61</v>
      </c>
      <c r="Y23" s="12">
        <f t="shared" si="0"/>
        <v>6398.2900000000018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139.65</v>
      </c>
      <c r="D24" s="11">
        <v>107.72999999999996</v>
      </c>
      <c r="E24" s="11">
        <v>59.149999999999991</v>
      </c>
      <c r="F24" s="11">
        <v>45.21</v>
      </c>
      <c r="G24" s="11">
        <v>23.86</v>
      </c>
      <c r="H24" s="11">
        <v>702.0100000000001</v>
      </c>
      <c r="I24" s="11">
        <v>1445.7400000000002</v>
      </c>
      <c r="J24" s="11">
        <v>390.65999999999997</v>
      </c>
      <c r="K24" s="11">
        <v>625.3599999999999</v>
      </c>
      <c r="L24" s="11">
        <v>188.07999999999996</v>
      </c>
      <c r="M24" s="11">
        <v>311.34000000000003</v>
      </c>
      <c r="N24" s="11">
        <v>159.05000000000001</v>
      </c>
      <c r="O24" s="11">
        <v>40.590000000000003</v>
      </c>
      <c r="P24" s="11">
        <v>307.57999999999993</v>
      </c>
      <c r="Q24" s="11">
        <v>16.36</v>
      </c>
      <c r="R24" s="11">
        <v>34.65</v>
      </c>
      <c r="S24" s="11">
        <v>96.989999999999981</v>
      </c>
      <c r="T24" s="11">
        <v>0</v>
      </c>
      <c r="U24" s="11">
        <v>25.81</v>
      </c>
      <c r="V24" s="11">
        <v>61.150000000000006</v>
      </c>
      <c r="W24" s="11">
        <v>35.44</v>
      </c>
      <c r="X24" s="11">
        <v>34.42</v>
      </c>
      <c r="Y24" s="12">
        <f t="shared" si="0"/>
        <v>4850.829999999999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69.900000000000006</v>
      </c>
      <c r="D25" s="11">
        <v>154.35000000000002</v>
      </c>
      <c r="E25" s="11">
        <v>37.03</v>
      </c>
      <c r="F25" s="11">
        <v>50.99</v>
      </c>
      <c r="G25" s="11">
        <v>54.650000000000006</v>
      </c>
      <c r="H25" s="11">
        <v>330.71</v>
      </c>
      <c r="I25" s="11">
        <v>427.25000000000006</v>
      </c>
      <c r="J25" s="11">
        <v>1156.1499999999999</v>
      </c>
      <c r="K25" s="11">
        <v>818.78</v>
      </c>
      <c r="L25" s="11">
        <v>522.82000000000005</v>
      </c>
      <c r="M25" s="11">
        <v>547.11000000000013</v>
      </c>
      <c r="N25" s="11">
        <v>246.07000000000002</v>
      </c>
      <c r="O25" s="11">
        <v>54.769999999999989</v>
      </c>
      <c r="P25" s="11">
        <v>95.850000000000009</v>
      </c>
      <c r="Q25" s="11">
        <v>78.160000000000011</v>
      </c>
      <c r="R25" s="11">
        <v>71.87</v>
      </c>
      <c r="S25" s="11">
        <v>148.04999999999998</v>
      </c>
      <c r="T25" s="11">
        <v>68.960000000000008</v>
      </c>
      <c r="U25" s="11">
        <v>38.270000000000003</v>
      </c>
      <c r="V25" s="11">
        <v>96.78</v>
      </c>
      <c r="W25" s="11">
        <v>32.61</v>
      </c>
      <c r="X25" s="11">
        <v>66.47999999999999</v>
      </c>
      <c r="Y25" s="12">
        <f t="shared" si="0"/>
        <v>5167.6099999999997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169.67999999999998</v>
      </c>
      <c r="D26" s="11">
        <v>235.99</v>
      </c>
      <c r="E26" s="11">
        <v>161.21999999999997</v>
      </c>
      <c r="F26" s="11">
        <v>195.70000000000005</v>
      </c>
      <c r="G26" s="11">
        <v>93.350000000000009</v>
      </c>
      <c r="H26" s="11">
        <v>387.83000000000004</v>
      </c>
      <c r="I26" s="11">
        <v>608.46000000000015</v>
      </c>
      <c r="J26" s="11">
        <v>661.05000000000018</v>
      </c>
      <c r="K26" s="11">
        <v>1246.910000000001</v>
      </c>
      <c r="L26" s="11">
        <v>816.85000000000025</v>
      </c>
      <c r="M26" s="11">
        <v>1868.5999999999992</v>
      </c>
      <c r="N26" s="11">
        <v>555.97999999999968</v>
      </c>
      <c r="O26" s="11">
        <v>73.94</v>
      </c>
      <c r="P26" s="11">
        <v>474.44999999999987</v>
      </c>
      <c r="Q26" s="11">
        <v>85.65</v>
      </c>
      <c r="R26" s="11">
        <v>169.17999999999998</v>
      </c>
      <c r="S26" s="11">
        <v>125.06999999999998</v>
      </c>
      <c r="T26" s="11">
        <v>97.3</v>
      </c>
      <c r="U26" s="11">
        <v>72.010000000000005</v>
      </c>
      <c r="V26" s="11">
        <v>90.95</v>
      </c>
      <c r="W26" s="11">
        <v>21.54</v>
      </c>
      <c r="X26" s="11">
        <v>49.98</v>
      </c>
      <c r="Y26" s="12">
        <f t="shared" si="0"/>
        <v>8261.69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135.94</v>
      </c>
      <c r="D27" s="11">
        <v>57.29</v>
      </c>
      <c r="E27" s="11">
        <v>62.70000000000001</v>
      </c>
      <c r="F27" s="11">
        <v>54.79</v>
      </c>
      <c r="G27" s="11">
        <v>91.910000000000011</v>
      </c>
      <c r="H27" s="11">
        <v>194.93000000000004</v>
      </c>
      <c r="I27" s="11">
        <v>249.98</v>
      </c>
      <c r="J27" s="11">
        <v>664.36999999999978</v>
      </c>
      <c r="K27" s="11">
        <v>849.65000000000032</v>
      </c>
      <c r="L27" s="11">
        <v>1506.1799999999998</v>
      </c>
      <c r="M27" s="11">
        <v>1310.6500000000001</v>
      </c>
      <c r="N27" s="11">
        <v>827.94999999999948</v>
      </c>
      <c r="O27" s="11">
        <v>58.609999999999992</v>
      </c>
      <c r="P27" s="11">
        <v>167.79</v>
      </c>
      <c r="Q27" s="11">
        <v>60.969999999999992</v>
      </c>
      <c r="R27" s="11">
        <v>33.29</v>
      </c>
      <c r="S27" s="11">
        <v>147.61000000000001</v>
      </c>
      <c r="T27" s="11">
        <v>24.18</v>
      </c>
      <c r="U27" s="11">
        <v>21.25</v>
      </c>
      <c r="V27" s="11">
        <v>43.599999999999994</v>
      </c>
      <c r="W27" s="11">
        <v>15.74</v>
      </c>
      <c r="X27" s="11">
        <v>9.9499999999999993</v>
      </c>
      <c r="Y27" s="12">
        <f t="shared" si="0"/>
        <v>6589.33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73.929999999999993</v>
      </c>
      <c r="D28" s="11">
        <v>108.16</v>
      </c>
      <c r="E28" s="11">
        <v>92.72</v>
      </c>
      <c r="F28" s="11">
        <v>65.81</v>
      </c>
      <c r="G28" s="11">
        <v>117.22999999999999</v>
      </c>
      <c r="H28" s="11">
        <v>217</v>
      </c>
      <c r="I28" s="11">
        <v>322.30999999999995</v>
      </c>
      <c r="J28" s="11">
        <v>462.55999999999995</v>
      </c>
      <c r="K28" s="11">
        <v>1486.4999999999991</v>
      </c>
      <c r="L28" s="11">
        <v>1036.7099999999998</v>
      </c>
      <c r="M28" s="11">
        <v>2558.04</v>
      </c>
      <c r="N28" s="11">
        <v>657.73</v>
      </c>
      <c r="O28" s="11">
        <v>67.7</v>
      </c>
      <c r="P28" s="11">
        <v>195.41000000000003</v>
      </c>
      <c r="Q28" s="11">
        <v>24.29</v>
      </c>
      <c r="R28" s="11">
        <v>39.290000000000006</v>
      </c>
      <c r="S28" s="11">
        <v>115.38999999999999</v>
      </c>
      <c r="T28" s="11">
        <v>56.67</v>
      </c>
      <c r="U28" s="11">
        <v>24.810000000000002</v>
      </c>
      <c r="V28" s="11">
        <v>15.669999999999998</v>
      </c>
      <c r="W28" s="11">
        <v>17.46</v>
      </c>
      <c r="X28" s="11">
        <v>36.269999999999996</v>
      </c>
      <c r="Y28" s="12">
        <f t="shared" si="0"/>
        <v>7791.66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6.54</v>
      </c>
      <c r="D29" s="11">
        <v>6.6</v>
      </c>
      <c r="E29" s="11">
        <v>17.96</v>
      </c>
      <c r="F29" s="11">
        <v>0</v>
      </c>
      <c r="G29" s="11">
        <v>40.440000000000005</v>
      </c>
      <c r="H29" s="11">
        <v>66.460000000000008</v>
      </c>
      <c r="I29" s="11">
        <v>81.86</v>
      </c>
      <c r="J29" s="11">
        <v>139.26</v>
      </c>
      <c r="K29" s="11">
        <v>146.25</v>
      </c>
      <c r="L29" s="11">
        <v>269.40000000000003</v>
      </c>
      <c r="M29" s="11">
        <v>409.81000000000012</v>
      </c>
      <c r="N29" s="11">
        <v>378.72999999999996</v>
      </c>
      <c r="O29" s="11">
        <v>3.63</v>
      </c>
      <c r="P29" s="11">
        <v>32.97</v>
      </c>
      <c r="Q29" s="11">
        <v>0</v>
      </c>
      <c r="R29" s="11">
        <v>0</v>
      </c>
      <c r="S29" s="11">
        <v>39.480000000000004</v>
      </c>
      <c r="T29" s="11">
        <v>15.1</v>
      </c>
      <c r="U29" s="11">
        <v>11.66</v>
      </c>
      <c r="V29" s="11">
        <v>9.44</v>
      </c>
      <c r="W29" s="11">
        <v>10.120000000000001</v>
      </c>
      <c r="X29" s="11">
        <v>25.91</v>
      </c>
      <c r="Y29" s="12">
        <f t="shared" si="0"/>
        <v>1711.6200000000003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1.89</v>
      </c>
      <c r="F30" s="11">
        <v>12.44</v>
      </c>
      <c r="G30" s="11">
        <v>0</v>
      </c>
      <c r="H30" s="11">
        <v>3.54</v>
      </c>
      <c r="I30" s="11">
        <v>6.29</v>
      </c>
      <c r="J30" s="11">
        <v>16.32</v>
      </c>
      <c r="K30" s="11">
        <v>26.71</v>
      </c>
      <c r="L30" s="11">
        <v>19.079999999999998</v>
      </c>
      <c r="M30" s="11">
        <v>33.6</v>
      </c>
      <c r="N30" s="11">
        <v>0</v>
      </c>
      <c r="O30" s="11">
        <v>216.34000000000003</v>
      </c>
      <c r="P30" s="11">
        <v>28.56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47.360000000000007</v>
      </c>
      <c r="Y30" s="12">
        <f t="shared" si="0"/>
        <v>415.11000000000007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505.18999999999994</v>
      </c>
      <c r="D31" s="11">
        <v>502.56000000000006</v>
      </c>
      <c r="E31" s="11">
        <v>652.41000000000008</v>
      </c>
      <c r="F31" s="11">
        <v>569.43000000000018</v>
      </c>
      <c r="G31" s="11">
        <v>441.27000000000004</v>
      </c>
      <c r="H31" s="11">
        <v>564.44000000000028</v>
      </c>
      <c r="I31" s="11">
        <v>356.59</v>
      </c>
      <c r="J31" s="11">
        <v>268.75</v>
      </c>
      <c r="K31" s="11">
        <v>506.00999999999993</v>
      </c>
      <c r="L31" s="11">
        <v>246.01</v>
      </c>
      <c r="M31" s="11">
        <v>493.9500000000001</v>
      </c>
      <c r="N31" s="11">
        <v>157.30000000000001</v>
      </c>
      <c r="O31" s="11">
        <v>27.26</v>
      </c>
      <c r="P31" s="11">
        <v>2811.1900000000019</v>
      </c>
      <c r="Q31" s="11">
        <v>251.95999999999998</v>
      </c>
      <c r="R31" s="11">
        <v>433.83</v>
      </c>
      <c r="S31" s="11">
        <v>82.079999999999984</v>
      </c>
      <c r="T31" s="11">
        <v>865.21000000000026</v>
      </c>
      <c r="U31" s="11">
        <v>787.18</v>
      </c>
      <c r="V31" s="11">
        <v>364.92999999999995</v>
      </c>
      <c r="W31" s="11">
        <v>98.819999999999979</v>
      </c>
      <c r="X31" s="11">
        <v>42.75</v>
      </c>
      <c r="Y31" s="12">
        <f t="shared" si="0"/>
        <v>11029.120000000003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203.15999999999997</v>
      </c>
      <c r="D32" s="11">
        <v>89.46</v>
      </c>
      <c r="E32" s="11">
        <v>158.38000000000002</v>
      </c>
      <c r="F32" s="11">
        <v>133.32</v>
      </c>
      <c r="G32" s="11">
        <v>148.29999999999998</v>
      </c>
      <c r="H32" s="11">
        <v>98.679999999999993</v>
      </c>
      <c r="I32" s="11">
        <v>18.75</v>
      </c>
      <c r="J32" s="11">
        <v>4.2</v>
      </c>
      <c r="K32" s="11">
        <v>50.110000000000007</v>
      </c>
      <c r="L32" s="11">
        <v>0</v>
      </c>
      <c r="M32" s="11">
        <v>7.61</v>
      </c>
      <c r="N32" s="11">
        <v>14.7</v>
      </c>
      <c r="O32" s="11">
        <v>1.27</v>
      </c>
      <c r="P32" s="11">
        <v>105.28999999999999</v>
      </c>
      <c r="Q32" s="11">
        <v>1202.46</v>
      </c>
      <c r="R32" s="11">
        <v>772.30000000000007</v>
      </c>
      <c r="S32" s="11">
        <v>11.12</v>
      </c>
      <c r="T32" s="11">
        <v>26.94</v>
      </c>
      <c r="U32" s="11">
        <v>32.61</v>
      </c>
      <c r="V32" s="11">
        <v>216.09000000000003</v>
      </c>
      <c r="W32" s="11">
        <v>293.46000000000004</v>
      </c>
      <c r="X32" s="11">
        <v>36.24</v>
      </c>
      <c r="Y32" s="12">
        <f t="shared" si="0"/>
        <v>3624.4500000000003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276.06999999999994</v>
      </c>
      <c r="D33" s="11">
        <v>247.61</v>
      </c>
      <c r="E33" s="11">
        <v>215.44999999999996</v>
      </c>
      <c r="F33" s="11">
        <v>111.92000000000002</v>
      </c>
      <c r="G33" s="11">
        <v>175.49000000000004</v>
      </c>
      <c r="H33" s="11">
        <v>145.03</v>
      </c>
      <c r="I33" s="11">
        <v>19.39</v>
      </c>
      <c r="J33" s="11">
        <v>9.4</v>
      </c>
      <c r="K33" s="11">
        <v>22.71</v>
      </c>
      <c r="L33" s="11">
        <v>17.170000000000002</v>
      </c>
      <c r="M33" s="11">
        <v>12.75</v>
      </c>
      <c r="N33" s="11">
        <v>6.52</v>
      </c>
      <c r="O33" s="11">
        <v>6.71</v>
      </c>
      <c r="P33" s="11">
        <v>229.13000000000002</v>
      </c>
      <c r="Q33" s="11">
        <v>916.84000000000037</v>
      </c>
      <c r="R33" s="11">
        <v>2323.2100000000009</v>
      </c>
      <c r="S33" s="11">
        <v>47.72</v>
      </c>
      <c r="T33" s="11">
        <v>31.590000000000003</v>
      </c>
      <c r="U33" s="11">
        <v>0</v>
      </c>
      <c r="V33" s="11">
        <v>473.07000000000005</v>
      </c>
      <c r="W33" s="11">
        <v>288.01999999999987</v>
      </c>
      <c r="X33" s="11">
        <v>97.6</v>
      </c>
      <c r="Y33" s="12">
        <f t="shared" si="0"/>
        <v>5673.4000000000015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27.93</v>
      </c>
      <c r="D34" s="11">
        <v>45.170000000000009</v>
      </c>
      <c r="E34" s="11">
        <v>14.47</v>
      </c>
      <c r="F34" s="11">
        <v>0</v>
      </c>
      <c r="G34" s="11">
        <v>7.31</v>
      </c>
      <c r="H34" s="11">
        <v>41.06</v>
      </c>
      <c r="I34" s="11">
        <v>14.86</v>
      </c>
      <c r="J34" s="11">
        <v>14.32</v>
      </c>
      <c r="K34" s="11">
        <v>51.02000000000001</v>
      </c>
      <c r="L34" s="11">
        <v>82.78</v>
      </c>
      <c r="M34" s="11">
        <v>59.620000000000005</v>
      </c>
      <c r="N34" s="11">
        <v>36.68</v>
      </c>
      <c r="O34" s="11">
        <v>0</v>
      </c>
      <c r="P34" s="11">
        <v>28.689999999999998</v>
      </c>
      <c r="Q34" s="11">
        <v>3.57</v>
      </c>
      <c r="R34" s="11">
        <v>27.370000000000005</v>
      </c>
      <c r="S34" s="11">
        <v>602.87000000000012</v>
      </c>
      <c r="T34" s="11">
        <v>0</v>
      </c>
      <c r="U34" s="11">
        <v>0</v>
      </c>
      <c r="V34" s="11">
        <v>20.86</v>
      </c>
      <c r="W34" s="11">
        <v>0</v>
      </c>
      <c r="X34" s="11">
        <v>46.08</v>
      </c>
      <c r="Y34" s="12">
        <f t="shared" si="0"/>
        <v>1124.6600000000001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109.45000000000002</v>
      </c>
      <c r="D35" s="11">
        <v>99.850000000000009</v>
      </c>
      <c r="E35" s="11">
        <v>65.58</v>
      </c>
      <c r="F35" s="11">
        <v>80.38</v>
      </c>
      <c r="G35" s="11">
        <v>79.160000000000011</v>
      </c>
      <c r="H35" s="11">
        <v>17.170000000000002</v>
      </c>
      <c r="I35" s="11">
        <v>57.57</v>
      </c>
      <c r="J35" s="11">
        <v>65.87</v>
      </c>
      <c r="K35" s="11">
        <v>0</v>
      </c>
      <c r="L35" s="11">
        <v>54.620000000000005</v>
      </c>
      <c r="M35" s="11">
        <v>79.149999999999991</v>
      </c>
      <c r="N35" s="11">
        <v>0</v>
      </c>
      <c r="O35" s="11">
        <v>5.86</v>
      </c>
      <c r="P35" s="11">
        <v>789.68000000000006</v>
      </c>
      <c r="Q35" s="11">
        <v>27.64</v>
      </c>
      <c r="R35" s="11">
        <v>51.29</v>
      </c>
      <c r="S35" s="11">
        <v>9.52</v>
      </c>
      <c r="T35" s="11">
        <v>3144.2700000000032</v>
      </c>
      <c r="U35" s="11">
        <v>1280.2499999999998</v>
      </c>
      <c r="V35" s="11">
        <v>60.45</v>
      </c>
      <c r="W35" s="11">
        <v>29.590000000000003</v>
      </c>
      <c r="X35" s="11">
        <v>30.560000000000002</v>
      </c>
      <c r="Y35" s="12">
        <f t="shared" si="0"/>
        <v>6137.9100000000035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87.15</v>
      </c>
      <c r="D36" s="11">
        <v>106.10999999999999</v>
      </c>
      <c r="E36" s="11">
        <v>67.84</v>
      </c>
      <c r="F36" s="11">
        <v>50.279999999999994</v>
      </c>
      <c r="G36" s="11">
        <v>60.28</v>
      </c>
      <c r="H36" s="11">
        <v>12.1</v>
      </c>
      <c r="I36" s="11">
        <v>19.93</v>
      </c>
      <c r="J36" s="11">
        <v>5.45</v>
      </c>
      <c r="K36" s="11">
        <v>23.14</v>
      </c>
      <c r="L36" s="11">
        <v>19.260000000000002</v>
      </c>
      <c r="M36" s="11">
        <v>26.36</v>
      </c>
      <c r="N36" s="11">
        <v>7.58</v>
      </c>
      <c r="O36" s="11">
        <v>2.9</v>
      </c>
      <c r="P36" s="11">
        <v>328.54999999999995</v>
      </c>
      <c r="Q36" s="11">
        <v>40.420000000000009</v>
      </c>
      <c r="R36" s="11">
        <v>45.650000000000006</v>
      </c>
      <c r="S36" s="11">
        <v>16.14</v>
      </c>
      <c r="T36" s="11">
        <v>1060.2200000000003</v>
      </c>
      <c r="U36" s="11">
        <v>1073.6199999999994</v>
      </c>
      <c r="V36" s="11">
        <v>24.009999999999998</v>
      </c>
      <c r="W36" s="11">
        <v>5.14</v>
      </c>
      <c r="X36" s="11">
        <v>27.62</v>
      </c>
      <c r="Y36" s="12">
        <f t="shared" si="0"/>
        <v>3109.7499999999995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130.51</v>
      </c>
      <c r="D37" s="11">
        <v>56.360000000000007</v>
      </c>
      <c r="E37" s="11">
        <v>107.85000000000001</v>
      </c>
      <c r="F37" s="11">
        <v>81.400000000000006</v>
      </c>
      <c r="G37" s="11">
        <v>25.799999999999997</v>
      </c>
      <c r="H37" s="11">
        <v>64.850000000000009</v>
      </c>
      <c r="I37" s="11">
        <v>29.269999999999996</v>
      </c>
      <c r="J37" s="11">
        <v>6.73</v>
      </c>
      <c r="K37" s="11">
        <v>42.540000000000006</v>
      </c>
      <c r="L37" s="11">
        <v>26.4</v>
      </c>
      <c r="M37" s="11">
        <v>46.25</v>
      </c>
      <c r="N37" s="11">
        <v>24.22</v>
      </c>
      <c r="O37" s="11">
        <v>0</v>
      </c>
      <c r="P37" s="11">
        <v>166.39000000000001</v>
      </c>
      <c r="Q37" s="11">
        <v>67.240000000000009</v>
      </c>
      <c r="R37" s="11">
        <v>215.61</v>
      </c>
      <c r="S37" s="11">
        <v>34.04</v>
      </c>
      <c r="T37" s="11">
        <v>19.98</v>
      </c>
      <c r="U37" s="11">
        <v>5.99</v>
      </c>
      <c r="V37" s="11">
        <v>1898.4800000000014</v>
      </c>
      <c r="W37" s="11">
        <v>38.42</v>
      </c>
      <c r="X37" s="11">
        <v>68.3</v>
      </c>
      <c r="Y37" s="12">
        <f t="shared" si="0"/>
        <v>3156.6300000000019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36.550000000000004</v>
      </c>
      <c r="D38" s="11">
        <v>27.699999999999996</v>
      </c>
      <c r="E38" s="11">
        <v>11.53</v>
      </c>
      <c r="F38" s="11">
        <v>5.35</v>
      </c>
      <c r="G38" s="11">
        <v>32.18</v>
      </c>
      <c r="H38" s="11">
        <v>47.31</v>
      </c>
      <c r="I38" s="11">
        <v>4.5199999999999996</v>
      </c>
      <c r="J38" s="11">
        <v>3.04</v>
      </c>
      <c r="K38" s="11">
        <v>12.82</v>
      </c>
      <c r="L38" s="11">
        <v>11.48</v>
      </c>
      <c r="M38" s="11">
        <v>0</v>
      </c>
      <c r="N38" s="11">
        <v>0</v>
      </c>
      <c r="O38" s="11">
        <v>0</v>
      </c>
      <c r="P38" s="11">
        <v>25.75</v>
      </c>
      <c r="Q38" s="11">
        <v>63.47</v>
      </c>
      <c r="R38" s="11">
        <v>61.44</v>
      </c>
      <c r="S38" s="11">
        <v>5.37</v>
      </c>
      <c r="T38" s="11">
        <v>4.8</v>
      </c>
      <c r="U38" s="11">
        <v>7.41</v>
      </c>
      <c r="V38" s="11">
        <v>59.5</v>
      </c>
      <c r="W38" s="11">
        <v>426.92000000000013</v>
      </c>
      <c r="X38" s="11">
        <v>10.370000000000001</v>
      </c>
      <c r="Y38" s="12">
        <f t="shared" si="0"/>
        <v>857.5100000000001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120.58999999999999</v>
      </c>
      <c r="D39" s="11">
        <v>79.17</v>
      </c>
      <c r="E39" s="11">
        <v>51.6</v>
      </c>
      <c r="F39" s="11">
        <v>133.76000000000002</v>
      </c>
      <c r="G39" s="11">
        <v>184.43</v>
      </c>
      <c r="H39" s="11">
        <v>126.71</v>
      </c>
      <c r="I39" s="11">
        <v>112.00999999999999</v>
      </c>
      <c r="J39" s="11">
        <v>213.98</v>
      </c>
      <c r="K39" s="11">
        <v>199.83</v>
      </c>
      <c r="L39" s="11">
        <v>72.570000000000007</v>
      </c>
      <c r="M39" s="11">
        <v>248.5</v>
      </c>
      <c r="N39" s="11">
        <v>229.66000000000003</v>
      </c>
      <c r="O39" s="11">
        <v>146.84000000000003</v>
      </c>
      <c r="P39" s="11">
        <v>298.25000000000006</v>
      </c>
      <c r="Q39" s="11">
        <v>62.97999999999999</v>
      </c>
      <c r="R39" s="11">
        <v>155.22999999999999</v>
      </c>
      <c r="S39" s="11">
        <v>228.41999999999993</v>
      </c>
      <c r="T39" s="11">
        <v>143.55000000000001</v>
      </c>
      <c r="U39" s="11">
        <v>40.61</v>
      </c>
      <c r="V39" s="11">
        <v>114.46</v>
      </c>
      <c r="W39" s="11">
        <v>43.940000000000005</v>
      </c>
      <c r="X39" s="11">
        <v>26.53</v>
      </c>
      <c r="Y39" s="12">
        <f t="shared" si="0"/>
        <v>3033.6200000000008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7176.699999999998</v>
      </c>
      <c r="D40" s="15">
        <f t="shared" si="1"/>
        <v>6125.4199999999992</v>
      </c>
      <c r="E40" s="15">
        <f t="shared" si="1"/>
        <v>6805.4600000000009</v>
      </c>
      <c r="F40" s="15">
        <f t="shared" si="1"/>
        <v>4771.5</v>
      </c>
      <c r="G40" s="15">
        <f t="shared" si="1"/>
        <v>5661.1999999999989</v>
      </c>
      <c r="H40" s="15">
        <f t="shared" si="1"/>
        <v>6862.2600000000011</v>
      </c>
      <c r="I40" s="15">
        <f t="shared" si="1"/>
        <v>5245.2300000000014</v>
      </c>
      <c r="J40" s="15">
        <f t="shared" si="1"/>
        <v>5560.4299999999985</v>
      </c>
      <c r="K40" s="15">
        <f t="shared" si="1"/>
        <v>7584.4800000000005</v>
      </c>
      <c r="L40" s="15">
        <f t="shared" si="1"/>
        <v>5776.0399999999991</v>
      </c>
      <c r="M40" s="15">
        <f t="shared" si="1"/>
        <v>9199.1700000000019</v>
      </c>
      <c r="N40" s="15">
        <f t="shared" si="1"/>
        <v>4084.8599999999983</v>
      </c>
      <c r="O40" s="15">
        <f t="shared" si="1"/>
        <v>773.28000000000009</v>
      </c>
      <c r="P40" s="15">
        <f t="shared" si="1"/>
        <v>9991.9700000000012</v>
      </c>
      <c r="Q40" s="15">
        <f t="shared" si="1"/>
        <v>4923.58</v>
      </c>
      <c r="R40" s="15">
        <f t="shared" si="1"/>
        <v>7025.4499999999989</v>
      </c>
      <c r="S40" s="15">
        <f t="shared" si="1"/>
        <v>2066.3799999999997</v>
      </c>
      <c r="T40" s="15">
        <f t="shared" si="1"/>
        <v>6625.7300000000041</v>
      </c>
      <c r="U40" s="15">
        <f t="shared" si="1"/>
        <v>4314.4299999999985</v>
      </c>
      <c r="V40" s="15">
        <f t="shared" si="1"/>
        <v>4628.9800000000023</v>
      </c>
      <c r="W40" s="15">
        <f t="shared" si="1"/>
        <v>1933.13</v>
      </c>
      <c r="X40" s="15">
        <f t="shared" si="1"/>
        <v>929.83000000000015</v>
      </c>
      <c r="Y40" s="16">
        <f t="shared" si="1"/>
        <v>118065.51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56.53</v>
      </c>
      <c r="D18" s="11">
        <v>52.77</v>
      </c>
      <c r="E18" s="11">
        <v>21.18</v>
      </c>
      <c r="F18" s="11">
        <v>51.13</v>
      </c>
      <c r="G18" s="11">
        <v>0</v>
      </c>
      <c r="H18" s="11">
        <v>0</v>
      </c>
      <c r="I18" s="11">
        <v>0</v>
      </c>
      <c r="J18" s="11">
        <v>0</v>
      </c>
      <c r="K18" s="11">
        <v>4.28</v>
      </c>
      <c r="L18" s="11">
        <v>0</v>
      </c>
      <c r="M18" s="11">
        <v>0</v>
      </c>
      <c r="N18" s="11">
        <v>0</v>
      </c>
      <c r="O18" s="11">
        <v>0</v>
      </c>
      <c r="P18" s="11">
        <v>9.1</v>
      </c>
      <c r="Q18" s="11">
        <v>15.9</v>
      </c>
      <c r="R18" s="11">
        <v>7.07</v>
      </c>
      <c r="S18" s="11">
        <v>0</v>
      </c>
      <c r="T18" s="11">
        <v>15.97</v>
      </c>
      <c r="U18" s="11">
        <v>0</v>
      </c>
      <c r="V18" s="11">
        <v>27.16</v>
      </c>
      <c r="W18" s="11">
        <v>0</v>
      </c>
      <c r="X18" s="11">
        <v>12.98</v>
      </c>
      <c r="Y18" s="12">
        <f t="shared" ref="Y18:Y39" si="0">SUM(C18:X18)</f>
        <v>274.07000000000005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6.37</v>
      </c>
      <c r="D19" s="11">
        <v>60.010000000000005</v>
      </c>
      <c r="E19" s="11">
        <v>22.34</v>
      </c>
      <c r="F19" s="11">
        <v>7.09</v>
      </c>
      <c r="G19" s="11">
        <v>22.62</v>
      </c>
      <c r="H19" s="11">
        <v>9.39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13.02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8.43</v>
      </c>
      <c r="Y19" s="12">
        <f t="shared" si="0"/>
        <v>149.27000000000004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4.5199999999999996</v>
      </c>
      <c r="D20" s="11">
        <v>10.66</v>
      </c>
      <c r="E20" s="11">
        <v>23.73</v>
      </c>
      <c r="F20" s="11">
        <v>11</v>
      </c>
      <c r="G20" s="11">
        <v>30.06</v>
      </c>
      <c r="H20" s="11">
        <v>0</v>
      </c>
      <c r="I20" s="11">
        <v>0</v>
      </c>
      <c r="J20" s="11">
        <v>0</v>
      </c>
      <c r="K20" s="11">
        <v>8.9600000000000009</v>
      </c>
      <c r="L20" s="11">
        <v>0</v>
      </c>
      <c r="M20" s="11">
        <v>15.64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10.93</v>
      </c>
      <c r="Y20" s="12">
        <f t="shared" si="0"/>
        <v>115.5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62.300000000000004</v>
      </c>
      <c r="D21" s="11">
        <v>15.96</v>
      </c>
      <c r="E21" s="11">
        <v>21.86</v>
      </c>
      <c r="F21" s="11">
        <v>9.0299999999999994</v>
      </c>
      <c r="G21" s="11">
        <v>0</v>
      </c>
      <c r="H21" s="11">
        <v>14.97</v>
      </c>
      <c r="I21" s="11">
        <v>0</v>
      </c>
      <c r="J21" s="11">
        <v>0</v>
      </c>
      <c r="K21" s="11">
        <v>21.12</v>
      </c>
      <c r="L21" s="11">
        <v>8.06</v>
      </c>
      <c r="M21" s="11">
        <v>0</v>
      </c>
      <c r="N21" s="11">
        <v>0</v>
      </c>
      <c r="O21" s="11">
        <v>0</v>
      </c>
      <c r="P21" s="11">
        <v>28.439999999999998</v>
      </c>
      <c r="Q21" s="11">
        <v>0</v>
      </c>
      <c r="R21" s="11">
        <v>3.73</v>
      </c>
      <c r="S21" s="11">
        <v>0</v>
      </c>
      <c r="T21" s="11">
        <v>0</v>
      </c>
      <c r="U21" s="11">
        <v>0</v>
      </c>
      <c r="V21" s="11">
        <v>11.68</v>
      </c>
      <c r="W21" s="11">
        <v>0</v>
      </c>
      <c r="X21" s="11">
        <v>11.11</v>
      </c>
      <c r="Y21" s="12">
        <f t="shared" si="0"/>
        <v>208.26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38.76</v>
      </c>
      <c r="D22" s="11">
        <v>25.16</v>
      </c>
      <c r="E22" s="11">
        <v>0</v>
      </c>
      <c r="F22" s="11">
        <v>12.34</v>
      </c>
      <c r="G22" s="11">
        <v>7.92</v>
      </c>
      <c r="H22" s="11">
        <v>0</v>
      </c>
      <c r="I22" s="11">
        <v>0</v>
      </c>
      <c r="J22" s="11">
        <v>2.67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5.98</v>
      </c>
      <c r="Q22" s="11">
        <v>15.04</v>
      </c>
      <c r="R22" s="11">
        <v>18.66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15.66</v>
      </c>
      <c r="Y22" s="12">
        <f t="shared" si="0"/>
        <v>142.19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35.520000000000003</v>
      </c>
      <c r="E23" s="11">
        <v>10.68</v>
      </c>
      <c r="F23" s="11">
        <v>26.15</v>
      </c>
      <c r="G23" s="11">
        <v>24.36</v>
      </c>
      <c r="H23" s="11">
        <v>48.25</v>
      </c>
      <c r="I23" s="11">
        <v>8.35</v>
      </c>
      <c r="J23" s="11">
        <v>0</v>
      </c>
      <c r="K23" s="11">
        <v>45.1</v>
      </c>
      <c r="L23" s="11">
        <v>0</v>
      </c>
      <c r="M23" s="11">
        <v>11.15</v>
      </c>
      <c r="N23" s="11">
        <v>14.77</v>
      </c>
      <c r="O23" s="11">
        <v>0</v>
      </c>
      <c r="P23" s="11">
        <v>0</v>
      </c>
      <c r="Q23" s="11">
        <v>0</v>
      </c>
      <c r="R23" s="11">
        <v>0</v>
      </c>
      <c r="S23" s="11">
        <v>11.32</v>
      </c>
      <c r="T23" s="11">
        <v>0</v>
      </c>
      <c r="U23" s="11">
        <v>0</v>
      </c>
      <c r="V23" s="11">
        <v>10.74</v>
      </c>
      <c r="W23" s="11">
        <v>13.53</v>
      </c>
      <c r="X23" s="11">
        <v>10.38</v>
      </c>
      <c r="Y23" s="12">
        <f t="shared" si="0"/>
        <v>270.29999999999995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14.01</v>
      </c>
      <c r="D24" s="11">
        <v>0</v>
      </c>
      <c r="E24" s="11">
        <v>0</v>
      </c>
      <c r="F24" s="11">
        <v>10.1</v>
      </c>
      <c r="G24" s="11">
        <v>0</v>
      </c>
      <c r="H24" s="11">
        <v>54.919999999999995</v>
      </c>
      <c r="I24" s="11">
        <v>30.259999999999998</v>
      </c>
      <c r="J24" s="11">
        <v>23.02</v>
      </c>
      <c r="K24" s="11">
        <v>38.520000000000003</v>
      </c>
      <c r="L24" s="11">
        <v>13.8</v>
      </c>
      <c r="M24" s="11">
        <v>13.5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198.13000000000002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22.7</v>
      </c>
      <c r="D25" s="11">
        <v>6.65</v>
      </c>
      <c r="E25" s="11">
        <v>0</v>
      </c>
      <c r="F25" s="11">
        <v>0</v>
      </c>
      <c r="G25" s="11">
        <v>11.53</v>
      </c>
      <c r="H25" s="11">
        <v>24.310000000000002</v>
      </c>
      <c r="I25" s="11">
        <v>0</v>
      </c>
      <c r="J25" s="11">
        <v>13.329999999999998</v>
      </c>
      <c r="K25" s="11">
        <v>104.85000000000002</v>
      </c>
      <c r="L25" s="11">
        <v>32.19</v>
      </c>
      <c r="M25" s="11">
        <v>52.850000000000009</v>
      </c>
      <c r="N25" s="11">
        <v>0</v>
      </c>
      <c r="O25" s="11">
        <v>0</v>
      </c>
      <c r="P25" s="11">
        <v>0</v>
      </c>
      <c r="Q25" s="11">
        <v>0</v>
      </c>
      <c r="R25" s="11">
        <v>5.07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30.810000000000002</v>
      </c>
      <c r="Y25" s="12">
        <f t="shared" si="0"/>
        <v>304.29000000000002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18.98</v>
      </c>
      <c r="D26" s="11">
        <v>18.899999999999999</v>
      </c>
      <c r="E26" s="11">
        <v>0</v>
      </c>
      <c r="F26" s="11">
        <v>12.43</v>
      </c>
      <c r="G26" s="11">
        <v>21.95</v>
      </c>
      <c r="H26" s="11">
        <v>0</v>
      </c>
      <c r="I26" s="11">
        <v>67.52</v>
      </c>
      <c r="J26" s="11">
        <v>6.52</v>
      </c>
      <c r="K26" s="11">
        <v>15.34</v>
      </c>
      <c r="L26" s="11">
        <v>27.980000000000004</v>
      </c>
      <c r="M26" s="11">
        <v>90.35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8.32</v>
      </c>
      <c r="X26" s="11">
        <v>9.44</v>
      </c>
      <c r="Y26" s="12">
        <f t="shared" si="0"/>
        <v>297.73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11.19</v>
      </c>
      <c r="H27" s="11">
        <v>0</v>
      </c>
      <c r="I27" s="11">
        <v>46.089999999999996</v>
      </c>
      <c r="J27" s="11">
        <v>19.84</v>
      </c>
      <c r="K27" s="11">
        <v>17.79</v>
      </c>
      <c r="L27" s="11">
        <v>62.519999999999996</v>
      </c>
      <c r="M27" s="11">
        <v>25.12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182.55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16.61</v>
      </c>
      <c r="D28" s="11">
        <v>0</v>
      </c>
      <c r="E28" s="11">
        <v>0</v>
      </c>
      <c r="F28" s="11">
        <v>0</v>
      </c>
      <c r="G28" s="11">
        <v>11.99</v>
      </c>
      <c r="H28" s="11">
        <v>15.91</v>
      </c>
      <c r="I28" s="11">
        <v>0</v>
      </c>
      <c r="J28" s="11">
        <v>0</v>
      </c>
      <c r="K28" s="11">
        <v>33.400000000000006</v>
      </c>
      <c r="L28" s="11">
        <v>43.190000000000005</v>
      </c>
      <c r="M28" s="11">
        <v>80.91</v>
      </c>
      <c r="N28" s="11">
        <v>0</v>
      </c>
      <c r="O28" s="11">
        <v>0</v>
      </c>
      <c r="P28" s="11">
        <v>0</v>
      </c>
      <c r="Q28" s="11">
        <v>0</v>
      </c>
      <c r="R28" s="11">
        <v>12.75</v>
      </c>
      <c r="S28" s="11">
        <v>0</v>
      </c>
      <c r="T28" s="11">
        <v>0</v>
      </c>
      <c r="U28" s="11">
        <v>34.58</v>
      </c>
      <c r="V28" s="11">
        <v>0</v>
      </c>
      <c r="W28" s="11">
        <v>0</v>
      </c>
      <c r="X28" s="11">
        <v>0</v>
      </c>
      <c r="Y28" s="12">
        <f t="shared" si="0"/>
        <v>249.34000000000003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6.68</v>
      </c>
      <c r="D29" s="11">
        <v>0</v>
      </c>
      <c r="E29" s="11">
        <v>0</v>
      </c>
      <c r="F29" s="11">
        <v>0</v>
      </c>
      <c r="G29" s="11">
        <v>9.35</v>
      </c>
      <c r="H29" s="11">
        <v>15.02</v>
      </c>
      <c r="I29" s="11">
        <v>0</v>
      </c>
      <c r="J29" s="11">
        <v>0</v>
      </c>
      <c r="K29" s="11">
        <v>21.03</v>
      </c>
      <c r="L29" s="11">
        <v>16.72</v>
      </c>
      <c r="M29" s="11">
        <v>48.68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11.66</v>
      </c>
      <c r="T29" s="11">
        <v>0</v>
      </c>
      <c r="U29" s="11">
        <v>0</v>
      </c>
      <c r="V29" s="11">
        <v>0</v>
      </c>
      <c r="W29" s="11">
        <v>0</v>
      </c>
      <c r="X29" s="11">
        <v>46.629999999999995</v>
      </c>
      <c r="Y29" s="12">
        <f t="shared" si="0"/>
        <v>175.76999999999998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3.18</v>
      </c>
      <c r="I30" s="11">
        <v>0</v>
      </c>
      <c r="J30" s="11">
        <v>6.67</v>
      </c>
      <c r="K30" s="11">
        <v>6.09</v>
      </c>
      <c r="L30" s="11">
        <v>4.6100000000000003</v>
      </c>
      <c r="M30" s="11">
        <v>3.8100000000000005</v>
      </c>
      <c r="N30" s="11">
        <v>11.84</v>
      </c>
      <c r="O30" s="11">
        <v>4.74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4.29</v>
      </c>
      <c r="Y30" s="12">
        <f t="shared" si="0"/>
        <v>45.230000000000004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42.69</v>
      </c>
      <c r="E31" s="11">
        <v>29.529999999999998</v>
      </c>
      <c r="F31" s="11">
        <v>17.46</v>
      </c>
      <c r="G31" s="11">
        <v>0</v>
      </c>
      <c r="H31" s="11">
        <v>7.95</v>
      </c>
      <c r="I31" s="11">
        <v>0</v>
      </c>
      <c r="J31" s="11">
        <v>0</v>
      </c>
      <c r="K31" s="11">
        <v>20.170000000000002</v>
      </c>
      <c r="L31" s="11">
        <v>41.85</v>
      </c>
      <c r="M31" s="11">
        <v>0</v>
      </c>
      <c r="N31" s="11">
        <v>0</v>
      </c>
      <c r="O31" s="11">
        <v>0</v>
      </c>
      <c r="P31" s="11">
        <v>80.510000000000005</v>
      </c>
      <c r="Q31" s="11">
        <v>0</v>
      </c>
      <c r="R31" s="11">
        <v>0</v>
      </c>
      <c r="S31" s="11">
        <v>0</v>
      </c>
      <c r="T31" s="11">
        <v>6.27</v>
      </c>
      <c r="U31" s="11">
        <v>19.329999999999998</v>
      </c>
      <c r="V31" s="11">
        <v>0</v>
      </c>
      <c r="W31" s="11">
        <v>0</v>
      </c>
      <c r="X31" s="11">
        <v>26.349999999999998</v>
      </c>
      <c r="Y31" s="12">
        <f t="shared" si="0"/>
        <v>292.11000000000007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15.620000000000001</v>
      </c>
      <c r="D32" s="11">
        <v>7.26</v>
      </c>
      <c r="E32" s="11">
        <v>6.34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35.32</v>
      </c>
      <c r="R32" s="11">
        <v>30.689999999999998</v>
      </c>
      <c r="S32" s="11">
        <v>0</v>
      </c>
      <c r="T32" s="11">
        <v>0</v>
      </c>
      <c r="U32" s="11">
        <v>0</v>
      </c>
      <c r="V32" s="11">
        <v>0</v>
      </c>
      <c r="W32" s="11">
        <v>8.17</v>
      </c>
      <c r="X32" s="11">
        <v>16</v>
      </c>
      <c r="Y32" s="12">
        <f t="shared" si="0"/>
        <v>119.4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46.859999999999992</v>
      </c>
      <c r="D33" s="11">
        <v>22.22</v>
      </c>
      <c r="E33" s="11">
        <v>12.85</v>
      </c>
      <c r="F33" s="11">
        <v>61.169999999999995</v>
      </c>
      <c r="G33" s="11">
        <v>38.36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12.45</v>
      </c>
      <c r="Q33" s="11">
        <v>15.65</v>
      </c>
      <c r="R33" s="11">
        <v>12.45</v>
      </c>
      <c r="S33" s="11">
        <v>0</v>
      </c>
      <c r="T33" s="11">
        <v>7.51</v>
      </c>
      <c r="U33" s="11">
        <v>6.74</v>
      </c>
      <c r="V33" s="11">
        <v>0</v>
      </c>
      <c r="W33" s="11">
        <v>0</v>
      </c>
      <c r="X33" s="11">
        <v>8.07</v>
      </c>
      <c r="Y33" s="12">
        <f t="shared" si="0"/>
        <v>244.32999999999996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4.5199999999999996</v>
      </c>
      <c r="H34" s="11">
        <v>3.23</v>
      </c>
      <c r="I34" s="11">
        <v>0</v>
      </c>
      <c r="J34" s="11">
        <v>0</v>
      </c>
      <c r="K34" s="11">
        <v>3.89</v>
      </c>
      <c r="L34" s="11">
        <v>26.76</v>
      </c>
      <c r="M34" s="11">
        <v>14.770000000000001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22.209999999999997</v>
      </c>
      <c r="T34" s="11">
        <v>0</v>
      </c>
      <c r="U34" s="11">
        <v>0</v>
      </c>
      <c r="V34" s="11">
        <v>0</v>
      </c>
      <c r="W34" s="11">
        <v>0</v>
      </c>
      <c r="X34" s="11">
        <v>26.75</v>
      </c>
      <c r="Y34" s="12">
        <f t="shared" si="0"/>
        <v>102.13000000000001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7.46</v>
      </c>
      <c r="D35" s="11">
        <v>0</v>
      </c>
      <c r="E35" s="11">
        <v>8.19</v>
      </c>
      <c r="F35" s="11">
        <v>0</v>
      </c>
      <c r="G35" s="11">
        <v>0</v>
      </c>
      <c r="H35" s="11">
        <v>0</v>
      </c>
      <c r="I35" s="11">
        <v>0</v>
      </c>
      <c r="J35" s="11">
        <v>13.89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54.26</v>
      </c>
      <c r="U35" s="11">
        <v>120.63000000000001</v>
      </c>
      <c r="V35" s="11">
        <v>0</v>
      </c>
      <c r="W35" s="11">
        <v>0</v>
      </c>
      <c r="X35" s="11">
        <v>10.87</v>
      </c>
      <c r="Y35" s="12">
        <f t="shared" si="0"/>
        <v>215.3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9.4600000000000009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8.4700000000000006</v>
      </c>
      <c r="Q36" s="11">
        <v>0</v>
      </c>
      <c r="R36" s="11">
        <v>4.0999999999999996</v>
      </c>
      <c r="S36" s="11">
        <v>0</v>
      </c>
      <c r="T36" s="11">
        <v>70.02</v>
      </c>
      <c r="U36" s="11">
        <v>62.02000000000001</v>
      </c>
      <c r="V36" s="11">
        <v>0</v>
      </c>
      <c r="W36" s="11">
        <v>0</v>
      </c>
      <c r="X36" s="11">
        <v>0</v>
      </c>
      <c r="Y36" s="12">
        <f t="shared" si="0"/>
        <v>154.07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6.9</v>
      </c>
      <c r="D37" s="11">
        <v>48.64</v>
      </c>
      <c r="E37" s="11">
        <v>0</v>
      </c>
      <c r="F37" s="11">
        <v>0</v>
      </c>
      <c r="G37" s="11">
        <v>25.38</v>
      </c>
      <c r="H37" s="11">
        <v>8.11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38.489999999999995</v>
      </c>
      <c r="S37" s="11">
        <v>0</v>
      </c>
      <c r="T37" s="11">
        <v>0</v>
      </c>
      <c r="U37" s="11">
        <v>0</v>
      </c>
      <c r="V37" s="11">
        <v>46.4</v>
      </c>
      <c r="W37" s="11">
        <v>17.14</v>
      </c>
      <c r="X37" s="11">
        <v>14.459999999999999</v>
      </c>
      <c r="Y37" s="12">
        <f t="shared" si="0"/>
        <v>205.52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2.4900000000000002</v>
      </c>
      <c r="D38" s="11">
        <v>5.5299999999999994</v>
      </c>
      <c r="E38" s="11">
        <v>5.5600000000000005</v>
      </c>
      <c r="F38" s="11">
        <v>13.43</v>
      </c>
      <c r="G38" s="11">
        <v>0</v>
      </c>
      <c r="H38" s="11">
        <v>8.58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9.91</v>
      </c>
      <c r="Q38" s="11">
        <v>13.82</v>
      </c>
      <c r="R38" s="11">
        <v>0</v>
      </c>
      <c r="S38" s="11">
        <v>0</v>
      </c>
      <c r="T38" s="11">
        <v>0</v>
      </c>
      <c r="U38" s="11">
        <v>0</v>
      </c>
      <c r="V38" s="11">
        <v>2.86</v>
      </c>
      <c r="W38" s="11">
        <v>29.11</v>
      </c>
      <c r="X38" s="11">
        <v>0</v>
      </c>
      <c r="Y38" s="12">
        <f t="shared" si="0"/>
        <v>91.289999999999992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326.78999999999996</v>
      </c>
      <c r="D40" s="15">
        <f t="shared" si="1"/>
        <v>351.97</v>
      </c>
      <c r="E40" s="15">
        <f t="shared" si="1"/>
        <v>162.26</v>
      </c>
      <c r="F40" s="15">
        <f t="shared" si="1"/>
        <v>231.33</v>
      </c>
      <c r="G40" s="15">
        <f t="shared" si="1"/>
        <v>228.69000000000005</v>
      </c>
      <c r="H40" s="15">
        <f t="shared" si="1"/>
        <v>213.82000000000002</v>
      </c>
      <c r="I40" s="15">
        <f t="shared" si="1"/>
        <v>152.22</v>
      </c>
      <c r="J40" s="15">
        <f t="shared" si="1"/>
        <v>85.94</v>
      </c>
      <c r="K40" s="15">
        <f t="shared" si="1"/>
        <v>340.53999999999996</v>
      </c>
      <c r="L40" s="15">
        <f t="shared" si="1"/>
        <v>277.68</v>
      </c>
      <c r="M40" s="15">
        <f t="shared" si="1"/>
        <v>356.78</v>
      </c>
      <c r="N40" s="15">
        <f t="shared" si="1"/>
        <v>26.61</v>
      </c>
      <c r="O40" s="15">
        <f t="shared" si="1"/>
        <v>4.74</v>
      </c>
      <c r="P40" s="15">
        <f t="shared" si="1"/>
        <v>167.88</v>
      </c>
      <c r="Q40" s="15">
        <f t="shared" si="1"/>
        <v>95.72999999999999</v>
      </c>
      <c r="R40" s="15">
        <f t="shared" si="1"/>
        <v>133.01</v>
      </c>
      <c r="S40" s="15">
        <f t="shared" si="1"/>
        <v>45.19</v>
      </c>
      <c r="T40" s="15">
        <f t="shared" si="1"/>
        <v>154.02999999999997</v>
      </c>
      <c r="U40" s="15">
        <f t="shared" si="1"/>
        <v>243.3</v>
      </c>
      <c r="V40" s="15">
        <f t="shared" si="1"/>
        <v>98.84</v>
      </c>
      <c r="W40" s="15">
        <f t="shared" si="1"/>
        <v>76.27000000000001</v>
      </c>
      <c r="X40" s="15">
        <f t="shared" si="1"/>
        <v>263.15999999999997</v>
      </c>
      <c r="Y40" s="16">
        <f t="shared" si="1"/>
        <v>4036.7800000000011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213.81</v>
      </c>
      <c r="D18" s="11">
        <v>127.05</v>
      </c>
      <c r="E18" s="11">
        <v>77.84</v>
      </c>
      <c r="F18" s="11">
        <v>12.08</v>
      </c>
      <c r="G18" s="11">
        <v>89.05</v>
      </c>
      <c r="H18" s="11">
        <v>89.960000000000008</v>
      </c>
      <c r="I18" s="11">
        <v>3.96</v>
      </c>
      <c r="J18" s="11">
        <v>9.08</v>
      </c>
      <c r="K18" s="11">
        <v>43.63</v>
      </c>
      <c r="L18" s="11">
        <v>0</v>
      </c>
      <c r="M18" s="11">
        <v>17.61</v>
      </c>
      <c r="N18" s="11">
        <v>0</v>
      </c>
      <c r="O18" s="11">
        <v>0</v>
      </c>
      <c r="P18" s="11">
        <v>91.199999999999989</v>
      </c>
      <c r="Q18" s="11">
        <v>15.790000000000001</v>
      </c>
      <c r="R18" s="11">
        <v>47.03</v>
      </c>
      <c r="S18" s="11">
        <v>3.11</v>
      </c>
      <c r="T18" s="11">
        <v>11.55</v>
      </c>
      <c r="U18" s="11">
        <v>0</v>
      </c>
      <c r="V18" s="11">
        <v>5.32</v>
      </c>
      <c r="W18" s="11">
        <v>9.24</v>
      </c>
      <c r="X18" s="11">
        <v>46.760000000000005</v>
      </c>
      <c r="Y18" s="12">
        <f t="shared" ref="Y18:Y39" si="0">SUM(C18:X18)</f>
        <v>914.07000000000016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122.71000000000002</v>
      </c>
      <c r="D19" s="11">
        <v>121.20999999999998</v>
      </c>
      <c r="E19" s="11">
        <v>121.47</v>
      </c>
      <c r="F19" s="11">
        <v>43.230000000000004</v>
      </c>
      <c r="G19" s="11">
        <v>84.39</v>
      </c>
      <c r="H19" s="11">
        <v>23</v>
      </c>
      <c r="I19" s="11">
        <v>30.620000000000005</v>
      </c>
      <c r="J19" s="11">
        <v>15.84</v>
      </c>
      <c r="K19" s="11">
        <v>33.06</v>
      </c>
      <c r="L19" s="11">
        <v>14.21</v>
      </c>
      <c r="M19" s="11">
        <v>7.09</v>
      </c>
      <c r="N19" s="11">
        <v>0</v>
      </c>
      <c r="O19" s="11">
        <v>0</v>
      </c>
      <c r="P19" s="11">
        <v>34.72</v>
      </c>
      <c r="Q19" s="11">
        <v>40.909999999999997</v>
      </c>
      <c r="R19" s="11">
        <v>26.630000000000003</v>
      </c>
      <c r="S19" s="11">
        <v>0</v>
      </c>
      <c r="T19" s="11">
        <v>13.02</v>
      </c>
      <c r="U19" s="11">
        <v>10.199999999999999</v>
      </c>
      <c r="V19" s="11">
        <v>45.71</v>
      </c>
      <c r="W19" s="11">
        <v>0</v>
      </c>
      <c r="X19" s="11">
        <v>0</v>
      </c>
      <c r="Y19" s="12">
        <f t="shared" si="0"/>
        <v>788.0200000000001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136.86000000000001</v>
      </c>
      <c r="D20" s="11">
        <v>91.669999999999987</v>
      </c>
      <c r="E20" s="11">
        <v>137.11000000000001</v>
      </c>
      <c r="F20" s="11">
        <v>15.27</v>
      </c>
      <c r="G20" s="11">
        <v>75.89</v>
      </c>
      <c r="H20" s="11">
        <v>4.3499999999999996</v>
      </c>
      <c r="I20" s="11">
        <v>8.11</v>
      </c>
      <c r="J20" s="11">
        <v>0</v>
      </c>
      <c r="K20" s="11">
        <v>0</v>
      </c>
      <c r="L20" s="11">
        <v>11.8</v>
      </c>
      <c r="M20" s="11">
        <v>4.3499999999999996</v>
      </c>
      <c r="N20" s="11">
        <v>0</v>
      </c>
      <c r="O20" s="11">
        <v>0</v>
      </c>
      <c r="P20" s="11">
        <v>29.25</v>
      </c>
      <c r="Q20" s="11">
        <v>9.5299999999999994</v>
      </c>
      <c r="R20" s="11">
        <v>0</v>
      </c>
      <c r="S20" s="11">
        <v>0</v>
      </c>
      <c r="T20" s="11">
        <v>0</v>
      </c>
      <c r="U20" s="11">
        <v>44.300000000000004</v>
      </c>
      <c r="V20" s="11">
        <v>11.8</v>
      </c>
      <c r="W20" s="11">
        <v>0</v>
      </c>
      <c r="X20" s="11">
        <v>0</v>
      </c>
      <c r="Y20" s="12">
        <f t="shared" si="0"/>
        <v>580.29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72.589999999999989</v>
      </c>
      <c r="D21" s="11">
        <v>47.98</v>
      </c>
      <c r="E21" s="11">
        <v>69.400000000000006</v>
      </c>
      <c r="F21" s="11">
        <v>36.049999999999997</v>
      </c>
      <c r="G21" s="11">
        <v>22.52</v>
      </c>
      <c r="H21" s="11">
        <v>16.670000000000002</v>
      </c>
      <c r="I21" s="11">
        <v>29.750000000000004</v>
      </c>
      <c r="J21" s="11">
        <v>0</v>
      </c>
      <c r="K21" s="11">
        <v>0</v>
      </c>
      <c r="L21" s="11">
        <v>0</v>
      </c>
      <c r="M21" s="11">
        <v>5.84</v>
      </c>
      <c r="N21" s="11">
        <v>0</v>
      </c>
      <c r="O21" s="11">
        <v>0</v>
      </c>
      <c r="P21" s="11">
        <v>31.310000000000002</v>
      </c>
      <c r="Q21" s="11">
        <v>5.2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8.9600000000000009</v>
      </c>
      <c r="Y21" s="12">
        <f t="shared" si="0"/>
        <v>346.26999999999992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158.61000000000001</v>
      </c>
      <c r="D22" s="11">
        <v>92.539999999999992</v>
      </c>
      <c r="E22" s="11">
        <v>25.34</v>
      </c>
      <c r="F22" s="11">
        <v>24.990000000000002</v>
      </c>
      <c r="G22" s="11">
        <v>110.07</v>
      </c>
      <c r="H22" s="11">
        <v>0</v>
      </c>
      <c r="I22" s="11">
        <v>3.56</v>
      </c>
      <c r="J22" s="11">
        <v>6.16</v>
      </c>
      <c r="K22" s="11">
        <v>11.22</v>
      </c>
      <c r="L22" s="11">
        <v>0</v>
      </c>
      <c r="M22" s="11">
        <v>24.18</v>
      </c>
      <c r="N22" s="11">
        <v>0</v>
      </c>
      <c r="O22" s="11">
        <v>0</v>
      </c>
      <c r="P22" s="11">
        <v>0</v>
      </c>
      <c r="Q22" s="11">
        <v>45.11</v>
      </c>
      <c r="R22" s="11">
        <v>0</v>
      </c>
      <c r="S22" s="11">
        <v>0</v>
      </c>
      <c r="T22" s="11">
        <v>17.52</v>
      </c>
      <c r="U22" s="11">
        <v>8.99</v>
      </c>
      <c r="V22" s="11">
        <v>0</v>
      </c>
      <c r="W22" s="11">
        <v>0</v>
      </c>
      <c r="X22" s="11">
        <v>0</v>
      </c>
      <c r="Y22" s="12">
        <f t="shared" si="0"/>
        <v>528.29000000000008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33.510000000000005</v>
      </c>
      <c r="D23" s="11">
        <v>12.2</v>
      </c>
      <c r="E23" s="11">
        <v>18.239999999999998</v>
      </c>
      <c r="F23" s="11">
        <v>41.07</v>
      </c>
      <c r="G23" s="11">
        <v>44.95</v>
      </c>
      <c r="H23" s="11">
        <v>144.05000000000001</v>
      </c>
      <c r="I23" s="11">
        <v>53.75</v>
      </c>
      <c r="J23" s="11">
        <v>13.12</v>
      </c>
      <c r="K23" s="11">
        <v>23.770000000000003</v>
      </c>
      <c r="L23" s="11">
        <v>25.16</v>
      </c>
      <c r="M23" s="11">
        <v>22.22</v>
      </c>
      <c r="N23" s="11">
        <v>0</v>
      </c>
      <c r="O23" s="11">
        <v>0</v>
      </c>
      <c r="P23" s="11">
        <v>0</v>
      </c>
      <c r="Q23" s="11">
        <v>31.020000000000003</v>
      </c>
      <c r="R23" s="11">
        <v>19.060000000000002</v>
      </c>
      <c r="S23" s="11">
        <v>0</v>
      </c>
      <c r="T23" s="11">
        <v>9.4499999999999993</v>
      </c>
      <c r="U23" s="11">
        <v>0</v>
      </c>
      <c r="V23" s="11">
        <v>10.69</v>
      </c>
      <c r="W23" s="11">
        <v>0</v>
      </c>
      <c r="X23" s="11">
        <v>0</v>
      </c>
      <c r="Y23" s="12">
        <f t="shared" si="0"/>
        <v>502.26000000000005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32.5</v>
      </c>
      <c r="D24" s="11">
        <v>16.61</v>
      </c>
      <c r="E24" s="11">
        <v>24.299999999999997</v>
      </c>
      <c r="F24" s="11">
        <v>0</v>
      </c>
      <c r="G24" s="11">
        <v>0</v>
      </c>
      <c r="H24" s="11">
        <v>117.58000000000001</v>
      </c>
      <c r="I24" s="11">
        <v>86.960000000000008</v>
      </c>
      <c r="J24" s="11">
        <v>19.810000000000002</v>
      </c>
      <c r="K24" s="11">
        <v>69.87</v>
      </c>
      <c r="L24" s="11">
        <v>51.67</v>
      </c>
      <c r="M24" s="11">
        <v>27.869999999999997</v>
      </c>
      <c r="N24" s="11">
        <v>30.84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34.42</v>
      </c>
      <c r="Y24" s="12">
        <f t="shared" si="0"/>
        <v>512.43000000000006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11.2</v>
      </c>
      <c r="D25" s="11">
        <v>21.8</v>
      </c>
      <c r="E25" s="11">
        <v>0</v>
      </c>
      <c r="F25" s="11">
        <v>0</v>
      </c>
      <c r="G25" s="11">
        <v>17.36</v>
      </c>
      <c r="H25" s="11">
        <v>22.21</v>
      </c>
      <c r="I25" s="11">
        <v>45.65</v>
      </c>
      <c r="J25" s="11">
        <v>95.780000000000015</v>
      </c>
      <c r="K25" s="11">
        <v>124.17999999999999</v>
      </c>
      <c r="L25" s="11">
        <v>61.489999999999995</v>
      </c>
      <c r="M25" s="11">
        <v>86.07</v>
      </c>
      <c r="N25" s="11">
        <v>25.9</v>
      </c>
      <c r="O25" s="11">
        <v>0</v>
      </c>
      <c r="P25" s="11">
        <v>0</v>
      </c>
      <c r="Q25" s="11">
        <v>4.2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30.13</v>
      </c>
      <c r="Y25" s="12">
        <f t="shared" si="0"/>
        <v>545.97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8.32</v>
      </c>
      <c r="D26" s="11">
        <v>61.23</v>
      </c>
      <c r="E26" s="11">
        <v>17.04</v>
      </c>
      <c r="F26" s="11">
        <v>0</v>
      </c>
      <c r="G26" s="11">
        <v>0</v>
      </c>
      <c r="H26" s="11">
        <v>62.640000000000008</v>
      </c>
      <c r="I26" s="11">
        <v>57.169999999999995</v>
      </c>
      <c r="J26" s="11">
        <v>9.44</v>
      </c>
      <c r="K26" s="11">
        <v>57.679999999999993</v>
      </c>
      <c r="L26" s="11">
        <v>151.9</v>
      </c>
      <c r="M26" s="11">
        <v>249.16</v>
      </c>
      <c r="N26" s="11">
        <v>46.11</v>
      </c>
      <c r="O26" s="11">
        <v>0</v>
      </c>
      <c r="P26" s="11">
        <v>20.979999999999997</v>
      </c>
      <c r="Q26" s="11">
        <v>0</v>
      </c>
      <c r="R26" s="11">
        <v>8.73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28.86</v>
      </c>
      <c r="Y26" s="12">
        <f t="shared" si="0"/>
        <v>779.26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29.48</v>
      </c>
      <c r="D27" s="11">
        <v>0</v>
      </c>
      <c r="E27" s="11">
        <v>0</v>
      </c>
      <c r="F27" s="11">
        <v>7.8</v>
      </c>
      <c r="G27" s="11">
        <v>21.63</v>
      </c>
      <c r="H27" s="11">
        <v>29.53</v>
      </c>
      <c r="I27" s="11">
        <v>12.33</v>
      </c>
      <c r="J27" s="11">
        <v>10.14</v>
      </c>
      <c r="K27" s="11">
        <v>55.980000000000004</v>
      </c>
      <c r="L27" s="11">
        <v>54.3</v>
      </c>
      <c r="M27" s="11">
        <v>89.31</v>
      </c>
      <c r="N27" s="11">
        <v>20.68</v>
      </c>
      <c r="O27" s="11">
        <v>12.54</v>
      </c>
      <c r="P27" s="11">
        <v>0</v>
      </c>
      <c r="Q27" s="11">
        <v>14.94</v>
      </c>
      <c r="R27" s="11">
        <v>0</v>
      </c>
      <c r="S27" s="11">
        <v>14.33</v>
      </c>
      <c r="T27" s="11">
        <v>0</v>
      </c>
      <c r="U27" s="11">
        <v>0</v>
      </c>
      <c r="V27" s="11">
        <v>22.84</v>
      </c>
      <c r="W27" s="11">
        <v>0</v>
      </c>
      <c r="X27" s="11">
        <v>9.9499999999999993</v>
      </c>
      <c r="Y27" s="12">
        <f t="shared" si="0"/>
        <v>405.78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6.95</v>
      </c>
      <c r="D28" s="11">
        <v>31.85</v>
      </c>
      <c r="E28" s="11">
        <v>39.69</v>
      </c>
      <c r="F28" s="11">
        <v>24.229999999999997</v>
      </c>
      <c r="G28" s="11">
        <v>0</v>
      </c>
      <c r="H28" s="11">
        <v>77.710000000000008</v>
      </c>
      <c r="I28" s="11">
        <v>41.269999999999996</v>
      </c>
      <c r="J28" s="11">
        <v>24.82</v>
      </c>
      <c r="K28" s="11">
        <v>132.1</v>
      </c>
      <c r="L28" s="11">
        <v>89.970000000000013</v>
      </c>
      <c r="M28" s="11">
        <v>141.6</v>
      </c>
      <c r="N28" s="11">
        <v>50.779999999999994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27.7</v>
      </c>
      <c r="Y28" s="12">
        <f t="shared" si="0"/>
        <v>688.67000000000007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7.5</v>
      </c>
      <c r="F29" s="11">
        <v>0</v>
      </c>
      <c r="G29" s="11">
        <v>0</v>
      </c>
      <c r="H29" s="11">
        <v>13.3</v>
      </c>
      <c r="I29" s="11">
        <v>19.990000000000002</v>
      </c>
      <c r="J29" s="11">
        <v>6.13</v>
      </c>
      <c r="K29" s="11">
        <v>25.939999999999998</v>
      </c>
      <c r="L29" s="11">
        <v>29.080000000000002</v>
      </c>
      <c r="M29" s="11">
        <v>118.15</v>
      </c>
      <c r="N29" s="11">
        <v>28.92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15.48</v>
      </c>
      <c r="Y29" s="12">
        <f t="shared" si="0"/>
        <v>264.49000000000007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1.89</v>
      </c>
      <c r="F30" s="11">
        <v>3.26</v>
      </c>
      <c r="G30" s="11">
        <v>0</v>
      </c>
      <c r="H30" s="11">
        <v>0</v>
      </c>
      <c r="I30" s="11">
        <v>0</v>
      </c>
      <c r="J30" s="11">
        <v>2.9</v>
      </c>
      <c r="K30" s="11">
        <v>2.98</v>
      </c>
      <c r="L30" s="11">
        <v>0</v>
      </c>
      <c r="M30" s="11">
        <v>0</v>
      </c>
      <c r="N30" s="11">
        <v>0</v>
      </c>
      <c r="O30" s="11">
        <v>5.74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21.94</v>
      </c>
      <c r="Y30" s="12">
        <f t="shared" si="0"/>
        <v>38.71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80.850000000000009</v>
      </c>
      <c r="D31" s="11">
        <v>50.879999999999995</v>
      </c>
      <c r="E31" s="11">
        <v>117.22000000000001</v>
      </c>
      <c r="F31" s="11">
        <v>64.289999999999992</v>
      </c>
      <c r="G31" s="11">
        <v>103.01</v>
      </c>
      <c r="H31" s="11">
        <v>34.019999999999996</v>
      </c>
      <c r="I31" s="11">
        <v>0</v>
      </c>
      <c r="J31" s="11">
        <v>19.18</v>
      </c>
      <c r="K31" s="11">
        <v>19.630000000000003</v>
      </c>
      <c r="L31" s="11">
        <v>18.71</v>
      </c>
      <c r="M31" s="11">
        <v>14.92</v>
      </c>
      <c r="N31" s="11">
        <v>0</v>
      </c>
      <c r="O31" s="11">
        <v>0</v>
      </c>
      <c r="P31" s="11">
        <v>102.02000000000001</v>
      </c>
      <c r="Q31" s="11">
        <v>0</v>
      </c>
      <c r="R31" s="11">
        <v>29.020000000000003</v>
      </c>
      <c r="S31" s="11">
        <v>0</v>
      </c>
      <c r="T31" s="11">
        <v>49.22</v>
      </c>
      <c r="U31" s="11">
        <v>74.580000000000013</v>
      </c>
      <c r="V31" s="11">
        <v>0</v>
      </c>
      <c r="W31" s="11">
        <v>8.24</v>
      </c>
      <c r="X31" s="11">
        <v>11.18</v>
      </c>
      <c r="Y31" s="12">
        <f t="shared" si="0"/>
        <v>796.96999999999991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29.68</v>
      </c>
      <c r="D32" s="11">
        <v>7.84</v>
      </c>
      <c r="E32" s="11">
        <v>17.02</v>
      </c>
      <c r="F32" s="11">
        <v>25.76</v>
      </c>
      <c r="G32" s="11">
        <v>36.96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71.22</v>
      </c>
      <c r="R32" s="11">
        <v>67.989999999999995</v>
      </c>
      <c r="S32" s="11">
        <v>0</v>
      </c>
      <c r="T32" s="11">
        <v>9.48</v>
      </c>
      <c r="U32" s="11">
        <v>0</v>
      </c>
      <c r="V32" s="11">
        <v>0</v>
      </c>
      <c r="W32" s="11">
        <v>20.66</v>
      </c>
      <c r="X32" s="11">
        <v>15.86</v>
      </c>
      <c r="Y32" s="12">
        <f t="shared" si="0"/>
        <v>302.47000000000003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75.16</v>
      </c>
      <c r="D33" s="11">
        <v>29.53</v>
      </c>
      <c r="E33" s="11">
        <v>30.18</v>
      </c>
      <c r="F33" s="11">
        <v>23.89</v>
      </c>
      <c r="G33" s="11">
        <v>56.290000000000006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14.73</v>
      </c>
      <c r="Q33" s="11">
        <v>84.21</v>
      </c>
      <c r="R33" s="11">
        <v>53.05</v>
      </c>
      <c r="S33" s="11">
        <v>0</v>
      </c>
      <c r="T33" s="11">
        <v>0</v>
      </c>
      <c r="U33" s="11">
        <v>0</v>
      </c>
      <c r="V33" s="11">
        <v>0</v>
      </c>
      <c r="W33" s="11">
        <v>41.160000000000004</v>
      </c>
      <c r="X33" s="11">
        <v>36.92</v>
      </c>
      <c r="Y33" s="12">
        <f t="shared" si="0"/>
        <v>445.12000000000006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5.43</v>
      </c>
      <c r="D34" s="11">
        <v>22.68</v>
      </c>
      <c r="E34" s="11">
        <v>9.5500000000000007</v>
      </c>
      <c r="F34" s="11">
        <v>0</v>
      </c>
      <c r="G34" s="11">
        <v>2.92</v>
      </c>
      <c r="H34" s="11">
        <v>0</v>
      </c>
      <c r="I34" s="11">
        <v>10.899999999999999</v>
      </c>
      <c r="J34" s="11">
        <v>0</v>
      </c>
      <c r="K34" s="11">
        <v>27.119999999999997</v>
      </c>
      <c r="L34" s="11">
        <v>21.049999999999997</v>
      </c>
      <c r="M34" s="11">
        <v>16.350000000000001</v>
      </c>
      <c r="N34" s="11">
        <v>0</v>
      </c>
      <c r="O34" s="11">
        <v>0</v>
      </c>
      <c r="P34" s="11">
        <v>0</v>
      </c>
      <c r="Q34" s="11">
        <v>0</v>
      </c>
      <c r="R34" s="11">
        <v>17.010000000000002</v>
      </c>
      <c r="S34" s="11">
        <v>26.139999999999997</v>
      </c>
      <c r="T34" s="11">
        <v>0</v>
      </c>
      <c r="U34" s="11">
        <v>0</v>
      </c>
      <c r="V34" s="11">
        <v>11.06</v>
      </c>
      <c r="W34" s="11">
        <v>0</v>
      </c>
      <c r="X34" s="11">
        <v>31.29</v>
      </c>
      <c r="Y34" s="12">
        <f t="shared" si="0"/>
        <v>201.49999999999997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45.63</v>
      </c>
      <c r="E35" s="11">
        <v>37.11</v>
      </c>
      <c r="F35" s="11">
        <v>19.18</v>
      </c>
      <c r="G35" s="11">
        <v>20.65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52.2</v>
      </c>
      <c r="Q35" s="11">
        <v>0</v>
      </c>
      <c r="R35" s="11">
        <v>0</v>
      </c>
      <c r="S35" s="11">
        <v>0</v>
      </c>
      <c r="T35" s="11">
        <v>79.429999999999993</v>
      </c>
      <c r="U35" s="11">
        <v>79.59</v>
      </c>
      <c r="V35" s="11">
        <v>23.04</v>
      </c>
      <c r="W35" s="11">
        <v>0</v>
      </c>
      <c r="X35" s="11">
        <v>0</v>
      </c>
      <c r="Y35" s="12">
        <f t="shared" si="0"/>
        <v>356.8300000000001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10.73</v>
      </c>
      <c r="D36" s="11">
        <v>0</v>
      </c>
      <c r="E36" s="11">
        <v>27.32</v>
      </c>
      <c r="F36" s="11">
        <v>9.0399999999999991</v>
      </c>
      <c r="G36" s="11">
        <v>32.869999999999997</v>
      </c>
      <c r="H36" s="11">
        <v>0</v>
      </c>
      <c r="I36" s="11">
        <v>7.14</v>
      </c>
      <c r="J36" s="11">
        <v>0</v>
      </c>
      <c r="K36" s="11">
        <v>11.370000000000001</v>
      </c>
      <c r="L36" s="11">
        <v>0</v>
      </c>
      <c r="M36" s="11">
        <v>13.939999999999998</v>
      </c>
      <c r="N36" s="11">
        <v>0</v>
      </c>
      <c r="O36" s="11">
        <v>0</v>
      </c>
      <c r="P36" s="11">
        <v>16.260000000000002</v>
      </c>
      <c r="Q36" s="11">
        <v>0</v>
      </c>
      <c r="R36" s="11">
        <v>0</v>
      </c>
      <c r="S36" s="11">
        <v>0</v>
      </c>
      <c r="T36" s="11">
        <v>114.44</v>
      </c>
      <c r="U36" s="11">
        <v>54.22</v>
      </c>
      <c r="V36" s="11">
        <v>0</v>
      </c>
      <c r="W36" s="11">
        <v>0</v>
      </c>
      <c r="X36" s="11">
        <v>3.2</v>
      </c>
      <c r="Y36" s="12">
        <f t="shared" si="0"/>
        <v>300.52999999999997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60.78</v>
      </c>
      <c r="D37" s="11">
        <v>0</v>
      </c>
      <c r="E37" s="11">
        <v>31.919999999999998</v>
      </c>
      <c r="F37" s="11">
        <v>6.47</v>
      </c>
      <c r="G37" s="11">
        <v>12.85</v>
      </c>
      <c r="H37" s="11">
        <v>0</v>
      </c>
      <c r="I37" s="11">
        <v>0</v>
      </c>
      <c r="J37" s="11">
        <v>0</v>
      </c>
      <c r="K37" s="11">
        <v>4.2300000000000004</v>
      </c>
      <c r="L37" s="11">
        <v>13.95</v>
      </c>
      <c r="M37" s="11">
        <v>9.52</v>
      </c>
      <c r="N37" s="11">
        <v>0</v>
      </c>
      <c r="O37" s="11">
        <v>0</v>
      </c>
      <c r="P37" s="11">
        <v>0</v>
      </c>
      <c r="Q37" s="11">
        <v>0</v>
      </c>
      <c r="R37" s="11">
        <v>20.02</v>
      </c>
      <c r="S37" s="11">
        <v>0</v>
      </c>
      <c r="T37" s="11">
        <v>0</v>
      </c>
      <c r="U37" s="11">
        <v>0</v>
      </c>
      <c r="V37" s="11">
        <v>94.850000000000009</v>
      </c>
      <c r="W37" s="11">
        <v>0</v>
      </c>
      <c r="X37" s="11">
        <v>35.29</v>
      </c>
      <c r="Y37" s="12">
        <f t="shared" si="0"/>
        <v>289.88000000000005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10.55</v>
      </c>
      <c r="H38" s="11">
        <v>10.65</v>
      </c>
      <c r="I38" s="11">
        <v>0</v>
      </c>
      <c r="J38" s="11">
        <v>3.04</v>
      </c>
      <c r="K38" s="11">
        <v>12.82</v>
      </c>
      <c r="L38" s="11">
        <v>0</v>
      </c>
      <c r="M38" s="11">
        <v>0</v>
      </c>
      <c r="N38" s="11">
        <v>0</v>
      </c>
      <c r="O38" s="11">
        <v>0</v>
      </c>
      <c r="P38" s="11">
        <v>6.27</v>
      </c>
      <c r="Q38" s="11">
        <v>0</v>
      </c>
      <c r="R38" s="11">
        <v>21.91</v>
      </c>
      <c r="S38" s="11">
        <v>0</v>
      </c>
      <c r="T38" s="11">
        <v>0</v>
      </c>
      <c r="U38" s="11">
        <v>0</v>
      </c>
      <c r="V38" s="11">
        <v>4.93</v>
      </c>
      <c r="W38" s="11">
        <v>24.639999999999997</v>
      </c>
      <c r="X38" s="11">
        <v>0</v>
      </c>
      <c r="Y38" s="12">
        <f t="shared" si="0"/>
        <v>94.809999999999988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14.69</v>
      </c>
      <c r="D39" s="11">
        <v>8.91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1.47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12.02</v>
      </c>
      <c r="Y39" s="12">
        <f t="shared" si="0"/>
        <v>37.090000000000003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1103.8600000000001</v>
      </c>
      <c r="D40" s="15">
        <f t="shared" si="1"/>
        <v>789.6099999999999</v>
      </c>
      <c r="E40" s="15">
        <f t="shared" si="1"/>
        <v>810.14</v>
      </c>
      <c r="F40" s="15">
        <f t="shared" si="1"/>
        <v>356.61</v>
      </c>
      <c r="G40" s="15">
        <f t="shared" si="1"/>
        <v>741.95999999999992</v>
      </c>
      <c r="H40" s="15">
        <f t="shared" si="1"/>
        <v>645.66999999999996</v>
      </c>
      <c r="I40" s="15">
        <f t="shared" si="1"/>
        <v>411.15999999999997</v>
      </c>
      <c r="J40" s="15">
        <f t="shared" si="1"/>
        <v>235.44</v>
      </c>
      <c r="K40" s="15">
        <f t="shared" si="1"/>
        <v>655.58000000000015</v>
      </c>
      <c r="L40" s="15">
        <f t="shared" si="1"/>
        <v>543.29000000000008</v>
      </c>
      <c r="M40" s="15">
        <f t="shared" si="1"/>
        <v>848.18000000000006</v>
      </c>
      <c r="N40" s="15">
        <f t="shared" si="1"/>
        <v>203.23000000000002</v>
      </c>
      <c r="O40" s="15">
        <f t="shared" si="1"/>
        <v>19.75</v>
      </c>
      <c r="P40" s="15">
        <f t="shared" si="1"/>
        <v>398.94</v>
      </c>
      <c r="Q40" s="15">
        <f t="shared" si="1"/>
        <v>322.13</v>
      </c>
      <c r="R40" s="15">
        <f t="shared" si="1"/>
        <v>310.45</v>
      </c>
      <c r="S40" s="15">
        <f t="shared" si="1"/>
        <v>43.58</v>
      </c>
      <c r="T40" s="15">
        <f t="shared" si="1"/>
        <v>304.11</v>
      </c>
      <c r="U40" s="15">
        <f t="shared" si="1"/>
        <v>271.88</v>
      </c>
      <c r="V40" s="15">
        <f t="shared" si="1"/>
        <v>230.24</v>
      </c>
      <c r="W40" s="15">
        <f t="shared" si="1"/>
        <v>103.94000000000001</v>
      </c>
      <c r="X40" s="15">
        <f t="shared" si="1"/>
        <v>369.96</v>
      </c>
      <c r="Y40" s="16">
        <f t="shared" si="1"/>
        <v>9719.7100000000009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8</v>
      </c>
      <c r="C9" s="30"/>
      <c r="D9" s="30"/>
      <c r="E9" s="28" t="s">
        <v>52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306</v>
      </c>
      <c r="D18" s="11">
        <v>85</v>
      </c>
      <c r="E18" s="11">
        <v>135</v>
      </c>
      <c r="F18" s="11">
        <v>127</v>
      </c>
      <c r="G18" s="11">
        <v>256</v>
      </c>
      <c r="H18" s="11">
        <v>8</v>
      </c>
      <c r="I18" s="11">
        <v>0</v>
      </c>
      <c r="J18" s="11">
        <v>11</v>
      </c>
      <c r="K18" s="11">
        <v>43</v>
      </c>
      <c r="L18" s="11">
        <v>44</v>
      </c>
      <c r="M18" s="11">
        <v>23</v>
      </c>
      <c r="N18" s="11">
        <v>0</v>
      </c>
      <c r="O18" s="11">
        <v>0</v>
      </c>
      <c r="P18" s="11">
        <v>125</v>
      </c>
      <c r="Q18" s="11">
        <v>24</v>
      </c>
      <c r="R18" s="11">
        <v>11</v>
      </c>
      <c r="S18" s="11">
        <v>12</v>
      </c>
      <c r="T18" s="11">
        <v>16</v>
      </c>
      <c r="U18" s="11">
        <v>50</v>
      </c>
      <c r="V18" s="11">
        <v>0</v>
      </c>
      <c r="W18" s="11">
        <v>12</v>
      </c>
      <c r="X18" s="11">
        <v>31</v>
      </c>
      <c r="Y18" s="12">
        <v>1320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278</v>
      </c>
      <c r="D19" s="11">
        <v>195</v>
      </c>
      <c r="E19" s="11">
        <v>61</v>
      </c>
      <c r="F19" s="11">
        <v>72</v>
      </c>
      <c r="G19" s="11">
        <v>178</v>
      </c>
      <c r="H19" s="11">
        <v>13</v>
      </c>
      <c r="I19" s="11">
        <v>8</v>
      </c>
      <c r="J19" s="11">
        <v>20</v>
      </c>
      <c r="K19" s="11">
        <v>13</v>
      </c>
      <c r="L19" s="11">
        <v>12</v>
      </c>
      <c r="M19" s="11">
        <v>12</v>
      </c>
      <c r="N19" s="11">
        <v>8</v>
      </c>
      <c r="O19" s="11">
        <v>0</v>
      </c>
      <c r="P19" s="11">
        <v>47</v>
      </c>
      <c r="Q19" s="11">
        <v>9</v>
      </c>
      <c r="R19" s="11">
        <v>33</v>
      </c>
      <c r="S19" s="11">
        <v>12</v>
      </c>
      <c r="T19" s="11">
        <v>7</v>
      </c>
      <c r="U19" s="11">
        <v>29</v>
      </c>
      <c r="V19" s="11">
        <v>5</v>
      </c>
      <c r="W19" s="11">
        <v>0</v>
      </c>
      <c r="X19" s="11">
        <v>34</v>
      </c>
      <c r="Y19" s="12">
        <v>1046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141</v>
      </c>
      <c r="D20" s="11">
        <v>201</v>
      </c>
      <c r="E20" s="11">
        <v>156</v>
      </c>
      <c r="F20" s="11">
        <v>85</v>
      </c>
      <c r="G20" s="11">
        <v>50</v>
      </c>
      <c r="H20" s="11">
        <v>11</v>
      </c>
      <c r="I20" s="11">
        <v>5</v>
      </c>
      <c r="J20" s="11">
        <v>0</v>
      </c>
      <c r="K20" s="11">
        <v>11</v>
      </c>
      <c r="L20" s="11">
        <v>9</v>
      </c>
      <c r="M20" s="11">
        <v>0</v>
      </c>
      <c r="N20" s="11">
        <v>10</v>
      </c>
      <c r="O20" s="11">
        <v>0</v>
      </c>
      <c r="P20" s="11">
        <v>70</v>
      </c>
      <c r="Q20" s="11">
        <v>45</v>
      </c>
      <c r="R20" s="11">
        <v>9</v>
      </c>
      <c r="S20" s="11">
        <v>5</v>
      </c>
      <c r="T20" s="11">
        <v>0</v>
      </c>
      <c r="U20" s="11">
        <v>0</v>
      </c>
      <c r="V20" s="11">
        <v>0</v>
      </c>
      <c r="W20" s="11">
        <v>0</v>
      </c>
      <c r="X20" s="11">
        <v>50</v>
      </c>
      <c r="Y20" s="12">
        <v>859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72</v>
      </c>
      <c r="D21" s="11">
        <v>186</v>
      </c>
      <c r="E21" s="11">
        <v>8</v>
      </c>
      <c r="F21" s="11">
        <v>101</v>
      </c>
      <c r="G21" s="11">
        <v>102</v>
      </c>
      <c r="H21" s="11">
        <v>77</v>
      </c>
      <c r="I21" s="11">
        <v>32</v>
      </c>
      <c r="J21" s="11">
        <v>0</v>
      </c>
      <c r="K21" s="11">
        <v>6</v>
      </c>
      <c r="L21" s="11">
        <v>10</v>
      </c>
      <c r="M21" s="11">
        <v>20</v>
      </c>
      <c r="N21" s="11">
        <v>0</v>
      </c>
      <c r="O21" s="11">
        <v>0</v>
      </c>
      <c r="P21" s="11">
        <v>32</v>
      </c>
      <c r="Q21" s="11">
        <v>15</v>
      </c>
      <c r="R21" s="11">
        <v>7</v>
      </c>
      <c r="S21" s="11">
        <v>0</v>
      </c>
      <c r="T21" s="11">
        <v>10</v>
      </c>
      <c r="U21" s="11">
        <v>31</v>
      </c>
      <c r="V21" s="11">
        <v>0</v>
      </c>
      <c r="W21" s="11">
        <v>0</v>
      </c>
      <c r="X21" s="11">
        <v>22</v>
      </c>
      <c r="Y21" s="12">
        <v>731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164</v>
      </c>
      <c r="D22" s="11">
        <v>120</v>
      </c>
      <c r="E22" s="11">
        <v>55</v>
      </c>
      <c r="F22" s="11">
        <v>113</v>
      </c>
      <c r="G22" s="11">
        <v>87</v>
      </c>
      <c r="H22" s="11">
        <v>24</v>
      </c>
      <c r="I22" s="11">
        <v>0</v>
      </c>
      <c r="J22" s="11">
        <v>0</v>
      </c>
      <c r="K22" s="11">
        <v>8</v>
      </c>
      <c r="L22" s="11">
        <v>0</v>
      </c>
      <c r="M22" s="11">
        <v>10</v>
      </c>
      <c r="N22" s="11">
        <v>0</v>
      </c>
      <c r="O22" s="11">
        <v>0</v>
      </c>
      <c r="P22" s="11">
        <v>14</v>
      </c>
      <c r="Q22" s="11">
        <v>15</v>
      </c>
      <c r="R22" s="11">
        <v>36</v>
      </c>
      <c r="S22" s="11">
        <v>0</v>
      </c>
      <c r="T22" s="11">
        <v>0</v>
      </c>
      <c r="U22" s="11">
        <v>16</v>
      </c>
      <c r="V22" s="11">
        <v>31</v>
      </c>
      <c r="W22" s="11">
        <v>8</v>
      </c>
      <c r="X22" s="11">
        <v>0</v>
      </c>
      <c r="Y22" s="12">
        <v>703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102</v>
      </c>
      <c r="D23" s="11">
        <v>30</v>
      </c>
      <c r="E23" s="11">
        <v>34</v>
      </c>
      <c r="F23" s="11">
        <v>30</v>
      </c>
      <c r="G23" s="11">
        <v>61</v>
      </c>
      <c r="H23" s="11">
        <v>177</v>
      </c>
      <c r="I23" s="11">
        <v>79</v>
      </c>
      <c r="J23" s="11">
        <v>45</v>
      </c>
      <c r="K23" s="11">
        <v>90</v>
      </c>
      <c r="L23" s="11">
        <v>113</v>
      </c>
      <c r="M23" s="11">
        <v>29</v>
      </c>
      <c r="N23" s="11">
        <v>0</v>
      </c>
      <c r="O23" s="11">
        <v>7</v>
      </c>
      <c r="P23" s="11">
        <v>10</v>
      </c>
      <c r="Q23" s="11">
        <v>29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836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19</v>
      </c>
      <c r="D24" s="11">
        <v>21</v>
      </c>
      <c r="E24" s="11">
        <v>0</v>
      </c>
      <c r="F24" s="11">
        <v>6</v>
      </c>
      <c r="G24" s="11">
        <v>9</v>
      </c>
      <c r="H24" s="11">
        <v>42</v>
      </c>
      <c r="I24" s="11">
        <v>134</v>
      </c>
      <c r="J24" s="11">
        <v>59</v>
      </c>
      <c r="K24" s="11">
        <v>80</v>
      </c>
      <c r="L24" s="11">
        <v>39</v>
      </c>
      <c r="M24" s="11">
        <v>55</v>
      </c>
      <c r="N24" s="11">
        <v>24</v>
      </c>
      <c r="O24" s="11">
        <v>6</v>
      </c>
      <c r="P24" s="11">
        <v>6</v>
      </c>
      <c r="Q24" s="11">
        <v>0</v>
      </c>
      <c r="R24" s="11">
        <v>0</v>
      </c>
      <c r="S24" s="11">
        <v>0</v>
      </c>
      <c r="T24" s="11">
        <v>5</v>
      </c>
      <c r="U24" s="11">
        <v>0</v>
      </c>
      <c r="V24" s="11">
        <v>33</v>
      </c>
      <c r="W24" s="11">
        <v>5</v>
      </c>
      <c r="X24" s="11">
        <v>34</v>
      </c>
      <c r="Y24" s="12">
        <v>577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</v>
      </c>
      <c r="D25" s="11">
        <v>31</v>
      </c>
      <c r="E25" s="11">
        <v>14</v>
      </c>
      <c r="F25" s="11">
        <v>0</v>
      </c>
      <c r="G25" s="11">
        <v>0</v>
      </c>
      <c r="H25" s="11">
        <v>75</v>
      </c>
      <c r="I25" s="11">
        <v>44</v>
      </c>
      <c r="J25" s="11">
        <v>119</v>
      </c>
      <c r="K25" s="11">
        <v>72</v>
      </c>
      <c r="L25" s="11">
        <v>166</v>
      </c>
      <c r="M25" s="11">
        <v>27</v>
      </c>
      <c r="N25" s="11">
        <v>12</v>
      </c>
      <c r="O25" s="11">
        <v>0</v>
      </c>
      <c r="P25" s="11">
        <v>0</v>
      </c>
      <c r="Q25" s="11">
        <v>0</v>
      </c>
      <c r="R25" s="11">
        <v>0</v>
      </c>
      <c r="S25" s="11">
        <v>5</v>
      </c>
      <c r="T25" s="11">
        <v>0</v>
      </c>
      <c r="U25" s="11">
        <v>0</v>
      </c>
      <c r="V25" s="11">
        <v>5</v>
      </c>
      <c r="W25" s="11">
        <v>0</v>
      </c>
      <c r="X25" s="11">
        <v>12</v>
      </c>
      <c r="Y25" s="12">
        <v>590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29</v>
      </c>
      <c r="D26" s="11">
        <v>29</v>
      </c>
      <c r="E26" s="11">
        <v>0</v>
      </c>
      <c r="F26" s="11">
        <v>7</v>
      </c>
      <c r="G26" s="11">
        <v>0</v>
      </c>
      <c r="H26" s="11">
        <v>24</v>
      </c>
      <c r="I26" s="11">
        <v>22</v>
      </c>
      <c r="J26" s="11">
        <v>33</v>
      </c>
      <c r="K26" s="11">
        <v>240</v>
      </c>
      <c r="L26" s="11">
        <v>67</v>
      </c>
      <c r="M26" s="11">
        <v>167</v>
      </c>
      <c r="N26" s="11">
        <v>25</v>
      </c>
      <c r="O26" s="11">
        <v>9</v>
      </c>
      <c r="P26" s="11">
        <v>66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59</v>
      </c>
      <c r="Y26" s="12">
        <v>778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26</v>
      </c>
      <c r="D27" s="11">
        <v>0</v>
      </c>
      <c r="E27" s="11">
        <v>22</v>
      </c>
      <c r="F27" s="11">
        <v>9</v>
      </c>
      <c r="G27" s="11">
        <v>0</v>
      </c>
      <c r="H27" s="11">
        <v>71</v>
      </c>
      <c r="I27" s="11">
        <v>20</v>
      </c>
      <c r="J27" s="11">
        <v>30</v>
      </c>
      <c r="K27" s="11">
        <v>63</v>
      </c>
      <c r="L27" s="11">
        <v>120</v>
      </c>
      <c r="M27" s="11">
        <v>217</v>
      </c>
      <c r="N27" s="11">
        <v>48</v>
      </c>
      <c r="O27" s="11">
        <v>19</v>
      </c>
      <c r="P27" s="11">
        <v>52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17</v>
      </c>
      <c r="W27" s="11">
        <v>0</v>
      </c>
      <c r="X27" s="11">
        <v>24</v>
      </c>
      <c r="Y27" s="12">
        <v>739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</v>
      </c>
      <c r="D28" s="11">
        <v>11</v>
      </c>
      <c r="E28" s="11">
        <v>0</v>
      </c>
      <c r="F28" s="11">
        <v>11</v>
      </c>
      <c r="G28" s="11">
        <v>19</v>
      </c>
      <c r="H28" s="11">
        <v>35</v>
      </c>
      <c r="I28" s="11">
        <v>80</v>
      </c>
      <c r="J28" s="11">
        <v>73</v>
      </c>
      <c r="K28" s="11">
        <v>252</v>
      </c>
      <c r="L28" s="11">
        <v>235</v>
      </c>
      <c r="M28" s="11">
        <v>257</v>
      </c>
      <c r="N28" s="11">
        <v>53</v>
      </c>
      <c r="O28" s="11">
        <v>21</v>
      </c>
      <c r="P28" s="11">
        <v>25</v>
      </c>
      <c r="Q28" s="11">
        <v>13</v>
      </c>
      <c r="R28" s="11">
        <v>0</v>
      </c>
      <c r="S28" s="11">
        <v>0</v>
      </c>
      <c r="T28" s="11">
        <v>0</v>
      </c>
      <c r="U28" s="11">
        <v>9</v>
      </c>
      <c r="V28" s="11">
        <v>28</v>
      </c>
      <c r="W28" s="11">
        <v>0</v>
      </c>
      <c r="X28" s="11">
        <v>36</v>
      </c>
      <c r="Y28" s="12">
        <v>1178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</v>
      </c>
      <c r="D29" s="11">
        <v>50</v>
      </c>
      <c r="E29" s="11">
        <v>0</v>
      </c>
      <c r="F29" s="11">
        <v>9</v>
      </c>
      <c r="G29" s="11">
        <v>6</v>
      </c>
      <c r="H29" s="11">
        <v>0</v>
      </c>
      <c r="I29" s="11">
        <v>0</v>
      </c>
      <c r="J29" s="11">
        <v>44</v>
      </c>
      <c r="K29" s="11">
        <v>0</v>
      </c>
      <c r="L29" s="11">
        <v>135</v>
      </c>
      <c r="M29" s="11">
        <v>55</v>
      </c>
      <c r="N29" s="11">
        <v>35</v>
      </c>
      <c r="O29" s="11">
        <v>0</v>
      </c>
      <c r="P29" s="11">
        <v>0</v>
      </c>
      <c r="Q29" s="11">
        <v>0</v>
      </c>
      <c r="R29" s="11">
        <v>8</v>
      </c>
      <c r="S29" s="11">
        <v>0</v>
      </c>
      <c r="T29" s="11">
        <v>9</v>
      </c>
      <c r="U29" s="11">
        <v>18</v>
      </c>
      <c r="V29" s="11">
        <v>0</v>
      </c>
      <c r="W29" s="11">
        <v>7</v>
      </c>
      <c r="X29" s="11">
        <v>33</v>
      </c>
      <c r="Y29" s="12">
        <v>421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9</v>
      </c>
      <c r="E30" s="11">
        <v>0</v>
      </c>
      <c r="F30" s="11">
        <v>0</v>
      </c>
      <c r="G30" s="11">
        <v>0</v>
      </c>
      <c r="H30" s="11">
        <v>0</v>
      </c>
      <c r="I30" s="11">
        <v>2</v>
      </c>
      <c r="J30" s="11">
        <v>3</v>
      </c>
      <c r="K30" s="11">
        <v>2</v>
      </c>
      <c r="L30" s="11">
        <v>0</v>
      </c>
      <c r="M30" s="11">
        <v>3</v>
      </c>
      <c r="N30" s="11">
        <v>0</v>
      </c>
      <c r="O30" s="11">
        <v>12</v>
      </c>
      <c r="P30" s="11">
        <v>0</v>
      </c>
      <c r="Q30" s="11">
        <v>4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12</v>
      </c>
      <c r="Y30" s="12">
        <v>47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128</v>
      </c>
      <c r="D31" s="11">
        <v>132</v>
      </c>
      <c r="E31" s="11">
        <v>122</v>
      </c>
      <c r="F31" s="11">
        <v>57</v>
      </c>
      <c r="G31" s="11">
        <v>41</v>
      </c>
      <c r="H31" s="11">
        <v>25</v>
      </c>
      <c r="I31" s="11">
        <v>66</v>
      </c>
      <c r="J31" s="11">
        <v>0</v>
      </c>
      <c r="K31" s="11">
        <v>35</v>
      </c>
      <c r="L31" s="11">
        <v>0</v>
      </c>
      <c r="M31" s="11">
        <v>107</v>
      </c>
      <c r="N31" s="11">
        <v>0</v>
      </c>
      <c r="O31" s="11">
        <v>0</v>
      </c>
      <c r="P31" s="11">
        <v>128</v>
      </c>
      <c r="Q31" s="11">
        <v>77</v>
      </c>
      <c r="R31" s="11">
        <v>43</v>
      </c>
      <c r="S31" s="11">
        <v>0</v>
      </c>
      <c r="T31" s="11">
        <v>49</v>
      </c>
      <c r="U31" s="11">
        <v>112</v>
      </c>
      <c r="V31" s="11">
        <v>20</v>
      </c>
      <c r="W31" s="11">
        <v>0</v>
      </c>
      <c r="X31" s="11">
        <v>30</v>
      </c>
      <c r="Y31" s="12">
        <v>1172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30</v>
      </c>
      <c r="D32" s="11">
        <v>54</v>
      </c>
      <c r="E32" s="11">
        <v>12</v>
      </c>
      <c r="F32" s="11">
        <v>38</v>
      </c>
      <c r="G32" s="11">
        <v>91</v>
      </c>
      <c r="H32" s="11">
        <v>38</v>
      </c>
      <c r="I32" s="11">
        <v>0</v>
      </c>
      <c r="J32" s="11">
        <v>0</v>
      </c>
      <c r="K32" s="11">
        <v>10</v>
      </c>
      <c r="L32" s="11">
        <v>9</v>
      </c>
      <c r="M32" s="11">
        <v>0</v>
      </c>
      <c r="N32" s="11">
        <v>0</v>
      </c>
      <c r="O32" s="11">
        <v>0</v>
      </c>
      <c r="P32" s="11">
        <v>0</v>
      </c>
      <c r="Q32" s="11">
        <v>155</v>
      </c>
      <c r="R32" s="11">
        <v>36</v>
      </c>
      <c r="S32" s="11">
        <v>0</v>
      </c>
      <c r="T32" s="11">
        <v>0</v>
      </c>
      <c r="U32" s="11">
        <v>14</v>
      </c>
      <c r="V32" s="11">
        <v>18</v>
      </c>
      <c r="W32" s="11">
        <v>0</v>
      </c>
      <c r="X32" s="11">
        <v>0</v>
      </c>
      <c r="Y32" s="12">
        <v>506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73</v>
      </c>
      <c r="D33" s="11">
        <v>87</v>
      </c>
      <c r="E33" s="11">
        <v>21</v>
      </c>
      <c r="F33" s="11">
        <v>35</v>
      </c>
      <c r="G33" s="11">
        <v>66</v>
      </c>
      <c r="H33" s="11">
        <v>0</v>
      </c>
      <c r="I33" s="11">
        <v>24</v>
      </c>
      <c r="J33" s="11">
        <v>9</v>
      </c>
      <c r="K33" s="11">
        <v>13</v>
      </c>
      <c r="L33" s="11">
        <v>5</v>
      </c>
      <c r="M33" s="11">
        <v>15</v>
      </c>
      <c r="N33" s="11">
        <v>0</v>
      </c>
      <c r="O33" s="11">
        <v>0</v>
      </c>
      <c r="P33" s="11">
        <v>13</v>
      </c>
      <c r="Q33" s="11">
        <v>83</v>
      </c>
      <c r="R33" s="11">
        <v>303</v>
      </c>
      <c r="S33" s="11">
        <v>0</v>
      </c>
      <c r="T33" s="11">
        <v>0</v>
      </c>
      <c r="U33" s="11">
        <v>39</v>
      </c>
      <c r="V33" s="11">
        <v>118</v>
      </c>
      <c r="W33" s="11">
        <v>18</v>
      </c>
      <c r="X33" s="11">
        <v>34</v>
      </c>
      <c r="Y33" s="12">
        <v>956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</v>
      </c>
      <c r="D34" s="11">
        <v>9</v>
      </c>
      <c r="E34" s="11">
        <v>3</v>
      </c>
      <c r="F34" s="11">
        <v>0</v>
      </c>
      <c r="G34" s="11">
        <v>0</v>
      </c>
      <c r="H34" s="11">
        <v>0</v>
      </c>
      <c r="I34" s="11">
        <v>12</v>
      </c>
      <c r="J34" s="11">
        <v>8</v>
      </c>
      <c r="K34" s="11">
        <v>8</v>
      </c>
      <c r="L34" s="11">
        <v>7</v>
      </c>
      <c r="M34" s="11">
        <v>32</v>
      </c>
      <c r="N34" s="11">
        <v>4</v>
      </c>
      <c r="O34" s="11">
        <v>0</v>
      </c>
      <c r="P34" s="11">
        <v>0</v>
      </c>
      <c r="Q34" s="11">
        <v>0</v>
      </c>
      <c r="R34" s="11">
        <v>3</v>
      </c>
      <c r="S34" s="11">
        <v>45</v>
      </c>
      <c r="T34" s="11">
        <v>0</v>
      </c>
      <c r="U34" s="11">
        <v>0</v>
      </c>
      <c r="V34" s="11">
        <v>4</v>
      </c>
      <c r="W34" s="11">
        <v>0</v>
      </c>
      <c r="X34" s="11">
        <v>84</v>
      </c>
      <c r="Y34" s="12">
        <v>222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48</v>
      </c>
      <c r="E35" s="11">
        <v>10</v>
      </c>
      <c r="F35" s="11">
        <v>0</v>
      </c>
      <c r="G35" s="11">
        <v>0</v>
      </c>
      <c r="H35" s="11">
        <v>0</v>
      </c>
      <c r="I35" s="11">
        <v>13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38</v>
      </c>
      <c r="Q35" s="11">
        <v>0</v>
      </c>
      <c r="R35" s="11">
        <v>0</v>
      </c>
      <c r="S35" s="11">
        <v>0</v>
      </c>
      <c r="T35" s="11">
        <v>379</v>
      </c>
      <c r="U35" s="11">
        <v>338</v>
      </c>
      <c r="V35" s="11">
        <v>0</v>
      </c>
      <c r="W35" s="11">
        <v>0</v>
      </c>
      <c r="X35" s="11">
        <v>19</v>
      </c>
      <c r="Y35" s="12">
        <v>845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22</v>
      </c>
      <c r="D36" s="11">
        <v>18</v>
      </c>
      <c r="E36" s="11">
        <v>21</v>
      </c>
      <c r="F36" s="11">
        <v>0</v>
      </c>
      <c r="G36" s="11">
        <v>13</v>
      </c>
      <c r="H36" s="11">
        <v>0</v>
      </c>
      <c r="I36" s="11">
        <v>0</v>
      </c>
      <c r="J36" s="11">
        <v>0</v>
      </c>
      <c r="K36" s="11">
        <v>10</v>
      </c>
      <c r="L36" s="11">
        <v>0</v>
      </c>
      <c r="M36" s="11">
        <v>0</v>
      </c>
      <c r="N36" s="11">
        <v>0</v>
      </c>
      <c r="O36" s="11">
        <v>0</v>
      </c>
      <c r="P36" s="11">
        <v>4</v>
      </c>
      <c r="Q36" s="11">
        <v>20</v>
      </c>
      <c r="R36" s="11">
        <v>0</v>
      </c>
      <c r="S36" s="11">
        <v>0</v>
      </c>
      <c r="T36" s="11">
        <v>227</v>
      </c>
      <c r="U36" s="11">
        <v>295</v>
      </c>
      <c r="V36" s="11">
        <v>0</v>
      </c>
      <c r="W36" s="11">
        <v>0</v>
      </c>
      <c r="X36" s="11">
        <v>9</v>
      </c>
      <c r="Y36" s="12">
        <v>639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19</v>
      </c>
      <c r="F37" s="11">
        <v>0</v>
      </c>
      <c r="G37" s="11">
        <v>24</v>
      </c>
      <c r="H37" s="11">
        <v>19</v>
      </c>
      <c r="I37" s="11">
        <v>0</v>
      </c>
      <c r="J37" s="11">
        <v>0</v>
      </c>
      <c r="K37" s="11">
        <v>7</v>
      </c>
      <c r="L37" s="11">
        <v>0</v>
      </c>
      <c r="M37" s="11">
        <v>0</v>
      </c>
      <c r="N37" s="11">
        <v>0</v>
      </c>
      <c r="O37" s="11">
        <v>0</v>
      </c>
      <c r="P37" s="11">
        <v>40</v>
      </c>
      <c r="Q37" s="11">
        <v>18</v>
      </c>
      <c r="R37" s="11">
        <v>44</v>
      </c>
      <c r="S37" s="11">
        <v>0</v>
      </c>
      <c r="T37" s="11">
        <v>0</v>
      </c>
      <c r="U37" s="11">
        <v>0</v>
      </c>
      <c r="V37" s="11">
        <v>214</v>
      </c>
      <c r="W37" s="11">
        <v>0</v>
      </c>
      <c r="X37" s="11">
        <v>18</v>
      </c>
      <c r="Y37" s="12">
        <v>403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31</v>
      </c>
      <c r="D38" s="11">
        <v>10</v>
      </c>
      <c r="E38" s="11">
        <v>7</v>
      </c>
      <c r="F38" s="11">
        <v>0</v>
      </c>
      <c r="G38" s="11">
        <v>12</v>
      </c>
      <c r="H38" s="11">
        <v>0</v>
      </c>
      <c r="I38" s="11">
        <v>0</v>
      </c>
      <c r="J38" s="11">
        <v>0</v>
      </c>
      <c r="K38" s="11">
        <v>0</v>
      </c>
      <c r="L38" s="11">
        <v>4</v>
      </c>
      <c r="M38" s="11">
        <v>0</v>
      </c>
      <c r="N38" s="11">
        <v>0</v>
      </c>
      <c r="O38" s="11">
        <v>0</v>
      </c>
      <c r="P38" s="11">
        <v>0</v>
      </c>
      <c r="Q38" s="11">
        <v>18</v>
      </c>
      <c r="R38" s="11">
        <v>20</v>
      </c>
      <c r="S38" s="11">
        <v>0</v>
      </c>
      <c r="T38" s="11">
        <v>8</v>
      </c>
      <c r="U38" s="11">
        <v>6</v>
      </c>
      <c r="V38" s="11">
        <v>0</v>
      </c>
      <c r="W38" s="11">
        <v>79</v>
      </c>
      <c r="X38" s="11">
        <v>0</v>
      </c>
      <c r="Y38" s="12">
        <v>194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20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8</v>
      </c>
      <c r="U39" s="11">
        <v>0</v>
      </c>
      <c r="V39" s="11">
        <v>0</v>
      </c>
      <c r="W39" s="11">
        <v>0</v>
      </c>
      <c r="X39" s="11">
        <v>19</v>
      </c>
      <c r="Y39" s="12">
        <v>57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1474</v>
      </c>
      <c r="D40" s="15">
        <v>1326</v>
      </c>
      <c r="E40" s="15">
        <v>701</v>
      </c>
      <c r="F40" s="15">
        <v>700</v>
      </c>
      <c r="G40" s="15">
        <v>1015</v>
      </c>
      <c r="H40" s="15">
        <v>637</v>
      </c>
      <c r="I40" s="15">
        <v>561</v>
      </c>
      <c r="J40" s="15">
        <v>455</v>
      </c>
      <c r="K40" s="15">
        <v>965</v>
      </c>
      <c r="L40" s="15">
        <v>976</v>
      </c>
      <c r="M40" s="15">
        <v>1032</v>
      </c>
      <c r="N40" s="15">
        <v>218</v>
      </c>
      <c r="O40" s="15">
        <v>73</v>
      </c>
      <c r="P40" s="15">
        <v>668</v>
      </c>
      <c r="Q40" s="15">
        <v>526</v>
      </c>
      <c r="R40" s="15">
        <v>554</v>
      </c>
      <c r="S40" s="15">
        <v>79</v>
      </c>
      <c r="T40" s="15">
        <v>718</v>
      </c>
      <c r="U40" s="15">
        <v>958</v>
      </c>
      <c r="V40" s="15">
        <v>494</v>
      </c>
      <c r="W40" s="15">
        <v>129</v>
      </c>
      <c r="X40" s="15">
        <v>561</v>
      </c>
      <c r="Y40" s="16">
        <v>14820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495.03999999999991</v>
      </c>
      <c r="D18" s="11">
        <v>212.39</v>
      </c>
      <c r="E18" s="11">
        <v>205.70999999999998</v>
      </c>
      <c r="F18" s="11">
        <v>180.26000000000002</v>
      </c>
      <c r="G18" s="11">
        <v>354.20000000000005</v>
      </c>
      <c r="H18" s="11">
        <v>63.190000000000005</v>
      </c>
      <c r="I18" s="11">
        <v>3.96</v>
      </c>
      <c r="J18" s="11">
        <v>15.96</v>
      </c>
      <c r="K18" s="11">
        <v>88.52000000000001</v>
      </c>
      <c r="L18" s="11">
        <v>34.590000000000003</v>
      </c>
      <c r="M18" s="11">
        <v>49.1</v>
      </c>
      <c r="N18" s="11">
        <v>8.32</v>
      </c>
      <c r="O18" s="11">
        <v>0</v>
      </c>
      <c r="P18" s="11">
        <v>229.79000000000005</v>
      </c>
      <c r="Q18" s="11">
        <v>50.29</v>
      </c>
      <c r="R18" s="11">
        <v>56.23</v>
      </c>
      <c r="S18" s="11">
        <v>11.75</v>
      </c>
      <c r="T18" s="11">
        <v>33.630000000000003</v>
      </c>
      <c r="U18" s="11">
        <v>49.87</v>
      </c>
      <c r="V18" s="11">
        <v>32.480000000000004</v>
      </c>
      <c r="W18" s="11">
        <v>21.54</v>
      </c>
      <c r="X18" s="11">
        <v>129.99</v>
      </c>
      <c r="Y18" s="12">
        <f t="shared" ref="Y18:Y39" si="0">SUM(C18:X18)</f>
        <v>2326.8099999999995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378.20999999999992</v>
      </c>
      <c r="D19" s="11">
        <v>338.32999999999981</v>
      </c>
      <c r="E19" s="11">
        <v>191.94</v>
      </c>
      <c r="F19" s="11">
        <v>125.64</v>
      </c>
      <c r="G19" s="11">
        <v>315.09000000000003</v>
      </c>
      <c r="H19" s="11">
        <v>55.15</v>
      </c>
      <c r="I19" s="11">
        <v>42.050000000000004</v>
      </c>
      <c r="J19" s="11">
        <v>30.069999999999997</v>
      </c>
      <c r="K19" s="11">
        <v>25.270000000000003</v>
      </c>
      <c r="L19" s="11">
        <v>24.83</v>
      </c>
      <c r="M19" s="11">
        <v>15.52</v>
      </c>
      <c r="N19" s="11">
        <v>7.93</v>
      </c>
      <c r="O19" s="11">
        <v>0</v>
      </c>
      <c r="P19" s="11">
        <v>107.19999999999999</v>
      </c>
      <c r="Q19" s="11">
        <v>50.4</v>
      </c>
      <c r="R19" s="11">
        <v>27.77</v>
      </c>
      <c r="S19" s="11">
        <v>0</v>
      </c>
      <c r="T19" s="11">
        <v>34.96</v>
      </c>
      <c r="U19" s="11">
        <v>24.509999999999998</v>
      </c>
      <c r="V19" s="11">
        <v>37.03</v>
      </c>
      <c r="W19" s="11">
        <v>8.24</v>
      </c>
      <c r="X19" s="11">
        <v>40.33</v>
      </c>
      <c r="Y19" s="12">
        <f t="shared" si="0"/>
        <v>1880.47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308.33</v>
      </c>
      <c r="D20" s="11">
        <v>271.01</v>
      </c>
      <c r="E20" s="11">
        <v>252.51999999999998</v>
      </c>
      <c r="F20" s="11">
        <v>117.72999999999999</v>
      </c>
      <c r="G20" s="11">
        <v>230.59999999999994</v>
      </c>
      <c r="H20" s="11">
        <v>20.61</v>
      </c>
      <c r="I20" s="11">
        <v>14.059999999999999</v>
      </c>
      <c r="J20" s="11">
        <v>5.47</v>
      </c>
      <c r="K20" s="11">
        <v>38.44</v>
      </c>
      <c r="L20" s="11">
        <v>16.440000000000001</v>
      </c>
      <c r="M20" s="11">
        <v>15.64</v>
      </c>
      <c r="N20" s="11">
        <v>5.16</v>
      </c>
      <c r="O20" s="11">
        <v>0</v>
      </c>
      <c r="P20" s="11">
        <v>74.83</v>
      </c>
      <c r="Q20" s="11">
        <v>88.77000000000001</v>
      </c>
      <c r="R20" s="11">
        <v>17.510000000000002</v>
      </c>
      <c r="S20" s="11">
        <v>4.92</v>
      </c>
      <c r="T20" s="11">
        <v>0</v>
      </c>
      <c r="U20" s="11">
        <v>30.5</v>
      </c>
      <c r="V20" s="11">
        <v>11.8</v>
      </c>
      <c r="W20" s="11">
        <v>0</v>
      </c>
      <c r="X20" s="11">
        <v>51.330000000000005</v>
      </c>
      <c r="Y20" s="12">
        <f t="shared" si="0"/>
        <v>1575.6699999999998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201.99</v>
      </c>
      <c r="D21" s="11">
        <v>246.11</v>
      </c>
      <c r="E21" s="11">
        <v>117.78999999999999</v>
      </c>
      <c r="F21" s="11">
        <v>146.84</v>
      </c>
      <c r="G21" s="11">
        <v>130.05999999999997</v>
      </c>
      <c r="H21" s="11">
        <v>86.61</v>
      </c>
      <c r="I21" s="11">
        <v>57.91</v>
      </c>
      <c r="J21" s="11">
        <v>18.52</v>
      </c>
      <c r="K21" s="11">
        <v>31.68</v>
      </c>
      <c r="L21" s="11">
        <v>4</v>
      </c>
      <c r="M21" s="11">
        <v>18.399999999999999</v>
      </c>
      <c r="N21" s="11">
        <v>0</v>
      </c>
      <c r="O21" s="11">
        <v>0</v>
      </c>
      <c r="P21" s="11">
        <v>82.53</v>
      </c>
      <c r="Q21" s="11">
        <v>44.22</v>
      </c>
      <c r="R21" s="11">
        <v>23</v>
      </c>
      <c r="S21" s="11">
        <v>7.59</v>
      </c>
      <c r="T21" s="11">
        <v>4.7699999999999996</v>
      </c>
      <c r="U21" s="11">
        <v>26.939999999999998</v>
      </c>
      <c r="V21" s="11">
        <v>15.3</v>
      </c>
      <c r="W21" s="11">
        <v>9.77</v>
      </c>
      <c r="X21" s="11">
        <v>26</v>
      </c>
      <c r="Y21" s="12">
        <f t="shared" si="0"/>
        <v>1300.03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313.54000000000008</v>
      </c>
      <c r="D22" s="11">
        <v>241.57999999999998</v>
      </c>
      <c r="E22" s="11">
        <v>89.82</v>
      </c>
      <c r="F22" s="11">
        <v>153.28</v>
      </c>
      <c r="G22" s="11">
        <v>195.66000000000003</v>
      </c>
      <c r="H22" s="11">
        <v>57.320000000000007</v>
      </c>
      <c r="I22" s="11">
        <v>0</v>
      </c>
      <c r="J22" s="11">
        <v>14.81</v>
      </c>
      <c r="K22" s="11">
        <v>35.520000000000003</v>
      </c>
      <c r="L22" s="11">
        <v>0</v>
      </c>
      <c r="M22" s="11">
        <v>47.89</v>
      </c>
      <c r="N22" s="11">
        <v>0</v>
      </c>
      <c r="O22" s="11">
        <v>0</v>
      </c>
      <c r="P22" s="11">
        <v>87.31</v>
      </c>
      <c r="Q22" s="11">
        <v>18.75</v>
      </c>
      <c r="R22" s="11">
        <v>53.28</v>
      </c>
      <c r="S22" s="11">
        <v>0</v>
      </c>
      <c r="T22" s="11">
        <v>10.75</v>
      </c>
      <c r="U22" s="11">
        <v>15.690000000000001</v>
      </c>
      <c r="V22" s="11">
        <v>43.05</v>
      </c>
      <c r="W22" s="11">
        <v>8.24</v>
      </c>
      <c r="X22" s="11">
        <v>6.6</v>
      </c>
      <c r="Y22" s="12">
        <f t="shared" si="0"/>
        <v>1393.09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202.67000000000004</v>
      </c>
      <c r="D23" s="11">
        <v>84.37</v>
      </c>
      <c r="E23" s="11">
        <v>86.47</v>
      </c>
      <c r="F23" s="11">
        <v>89.000000000000014</v>
      </c>
      <c r="G23" s="11">
        <v>234.83000000000004</v>
      </c>
      <c r="H23" s="11">
        <v>295.55000000000007</v>
      </c>
      <c r="I23" s="11">
        <v>115.38</v>
      </c>
      <c r="J23" s="11">
        <v>58.260000000000005</v>
      </c>
      <c r="K23" s="11">
        <v>121.74000000000001</v>
      </c>
      <c r="L23" s="11">
        <v>104.14</v>
      </c>
      <c r="M23" s="11">
        <v>91.810000000000016</v>
      </c>
      <c r="N23" s="11">
        <v>14.77</v>
      </c>
      <c r="O23" s="11">
        <v>6.65</v>
      </c>
      <c r="P23" s="11">
        <v>28.83</v>
      </c>
      <c r="Q23" s="11">
        <v>49.82</v>
      </c>
      <c r="R23" s="11">
        <v>23.509999999999998</v>
      </c>
      <c r="S23" s="11">
        <v>11.32</v>
      </c>
      <c r="T23" s="11">
        <v>9.4499999999999993</v>
      </c>
      <c r="U23" s="11">
        <v>0</v>
      </c>
      <c r="V23" s="11">
        <v>32.43</v>
      </c>
      <c r="W23" s="11">
        <v>13.53</v>
      </c>
      <c r="X23" s="11">
        <v>0</v>
      </c>
      <c r="Y23" s="12">
        <f t="shared" si="0"/>
        <v>1674.5300000000002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62.059999999999995</v>
      </c>
      <c r="D24" s="11">
        <v>37.68</v>
      </c>
      <c r="E24" s="11">
        <v>24.299999999999997</v>
      </c>
      <c r="F24" s="11">
        <v>23.81</v>
      </c>
      <c r="G24" s="11">
        <v>24.380000000000003</v>
      </c>
      <c r="H24" s="11">
        <v>183.91000000000003</v>
      </c>
      <c r="I24" s="11">
        <v>208.79</v>
      </c>
      <c r="J24" s="11">
        <v>98.970000000000013</v>
      </c>
      <c r="K24" s="11">
        <v>194.46999999999997</v>
      </c>
      <c r="L24" s="11">
        <v>94.490000000000009</v>
      </c>
      <c r="M24" s="11">
        <v>114.43</v>
      </c>
      <c r="N24" s="11">
        <v>51.3</v>
      </c>
      <c r="O24" s="11">
        <v>6.29</v>
      </c>
      <c r="P24" s="11">
        <v>14.870000000000001</v>
      </c>
      <c r="Q24" s="11">
        <v>0</v>
      </c>
      <c r="R24" s="11">
        <v>4.67</v>
      </c>
      <c r="S24" s="11">
        <v>0</v>
      </c>
      <c r="T24" s="11">
        <v>5.26</v>
      </c>
      <c r="U24" s="11">
        <v>0</v>
      </c>
      <c r="V24" s="11">
        <v>27.740000000000002</v>
      </c>
      <c r="W24" s="11">
        <v>4.5199999999999996</v>
      </c>
      <c r="X24" s="11">
        <v>66.42</v>
      </c>
      <c r="Y24" s="12">
        <f t="shared" si="0"/>
        <v>1248.3599999999999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34.5</v>
      </c>
      <c r="D25" s="11">
        <v>27.77</v>
      </c>
      <c r="E25" s="11">
        <v>7.55</v>
      </c>
      <c r="F25" s="11">
        <v>11.53</v>
      </c>
      <c r="G25" s="11">
        <v>35.75</v>
      </c>
      <c r="H25" s="11">
        <v>164.51000000000002</v>
      </c>
      <c r="I25" s="11">
        <v>98.780000000000015</v>
      </c>
      <c r="J25" s="11">
        <v>225.44000000000003</v>
      </c>
      <c r="K25" s="11">
        <v>310.63000000000005</v>
      </c>
      <c r="L25" s="11">
        <v>264.44</v>
      </c>
      <c r="M25" s="11">
        <v>230.41999999999996</v>
      </c>
      <c r="N25" s="11">
        <v>50.49</v>
      </c>
      <c r="O25" s="11">
        <v>0</v>
      </c>
      <c r="P25" s="11">
        <v>28.35</v>
      </c>
      <c r="Q25" s="11">
        <v>4.2</v>
      </c>
      <c r="R25" s="11">
        <v>11.9</v>
      </c>
      <c r="S25" s="11">
        <v>17.579999999999998</v>
      </c>
      <c r="T25" s="11">
        <v>0</v>
      </c>
      <c r="U25" s="11">
        <v>0</v>
      </c>
      <c r="V25" s="11">
        <v>20.439999999999998</v>
      </c>
      <c r="W25" s="11">
        <v>0</v>
      </c>
      <c r="X25" s="11">
        <v>32.900000000000006</v>
      </c>
      <c r="Y25" s="12">
        <f t="shared" si="0"/>
        <v>1577.1800000000003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36.97</v>
      </c>
      <c r="D26" s="11">
        <v>82.59</v>
      </c>
      <c r="E26" s="11">
        <v>22.12</v>
      </c>
      <c r="F26" s="11">
        <v>12.43</v>
      </c>
      <c r="G26" s="11">
        <v>21.95</v>
      </c>
      <c r="H26" s="11">
        <v>81.919999999999987</v>
      </c>
      <c r="I26" s="11">
        <v>94.580000000000013</v>
      </c>
      <c r="J26" s="11">
        <v>36.83</v>
      </c>
      <c r="K26" s="11">
        <v>364.37999999999994</v>
      </c>
      <c r="L26" s="11">
        <v>235.63000000000002</v>
      </c>
      <c r="M26" s="11">
        <v>501.79</v>
      </c>
      <c r="N26" s="11">
        <v>103.61000000000001</v>
      </c>
      <c r="O26" s="11">
        <v>0</v>
      </c>
      <c r="P26" s="11">
        <v>78.09</v>
      </c>
      <c r="Q26" s="11">
        <v>0</v>
      </c>
      <c r="R26" s="11">
        <v>8.73</v>
      </c>
      <c r="S26" s="11">
        <v>0</v>
      </c>
      <c r="T26" s="11">
        <v>10.119999999999999</v>
      </c>
      <c r="U26" s="11">
        <v>0</v>
      </c>
      <c r="V26" s="11">
        <v>39.17</v>
      </c>
      <c r="W26" s="11">
        <v>8.32</v>
      </c>
      <c r="X26" s="11">
        <v>82.039999999999978</v>
      </c>
      <c r="Y26" s="12">
        <f t="shared" si="0"/>
        <v>1821.27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49.57</v>
      </c>
      <c r="D27" s="11">
        <v>0</v>
      </c>
      <c r="E27" s="11">
        <v>11.48</v>
      </c>
      <c r="F27" s="11">
        <v>16.39</v>
      </c>
      <c r="G27" s="11">
        <v>22.14</v>
      </c>
      <c r="H27" s="11">
        <v>62</v>
      </c>
      <c r="I27" s="11">
        <v>52.6</v>
      </c>
      <c r="J27" s="11">
        <v>87.13</v>
      </c>
      <c r="K27" s="11">
        <v>202.27</v>
      </c>
      <c r="L27" s="11">
        <v>279.65000000000003</v>
      </c>
      <c r="M27" s="11">
        <v>372.39000000000004</v>
      </c>
      <c r="N27" s="11">
        <v>85.070000000000007</v>
      </c>
      <c r="O27" s="11">
        <v>31.68</v>
      </c>
      <c r="P27" s="11">
        <v>25.53</v>
      </c>
      <c r="Q27" s="11">
        <v>14.94</v>
      </c>
      <c r="R27" s="11">
        <v>0</v>
      </c>
      <c r="S27" s="11">
        <v>7.19</v>
      </c>
      <c r="T27" s="11">
        <v>0</v>
      </c>
      <c r="U27" s="11">
        <v>17.440000000000001</v>
      </c>
      <c r="V27" s="11">
        <v>12.44</v>
      </c>
      <c r="W27" s="11">
        <v>0</v>
      </c>
      <c r="X27" s="11">
        <v>31.22</v>
      </c>
      <c r="Y27" s="12">
        <f t="shared" si="0"/>
        <v>1381.1300000000003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43.2</v>
      </c>
      <c r="D28" s="11">
        <v>63.11</v>
      </c>
      <c r="E28" s="11">
        <v>21.78</v>
      </c>
      <c r="F28" s="11">
        <v>25.88</v>
      </c>
      <c r="G28" s="11">
        <v>39.760000000000005</v>
      </c>
      <c r="H28" s="11">
        <v>109.2</v>
      </c>
      <c r="I28" s="11">
        <v>102.8</v>
      </c>
      <c r="J28" s="11">
        <v>92.21</v>
      </c>
      <c r="K28" s="11">
        <v>417.94</v>
      </c>
      <c r="L28" s="11">
        <v>363.66</v>
      </c>
      <c r="M28" s="11">
        <v>574.84</v>
      </c>
      <c r="N28" s="11">
        <v>154.58000000000001</v>
      </c>
      <c r="O28" s="11">
        <v>11.46</v>
      </c>
      <c r="P28" s="11">
        <v>24.52</v>
      </c>
      <c r="Q28" s="11">
        <v>13.12</v>
      </c>
      <c r="R28" s="11">
        <v>29.68</v>
      </c>
      <c r="S28" s="11">
        <v>0</v>
      </c>
      <c r="T28" s="11">
        <v>0</v>
      </c>
      <c r="U28" s="11">
        <v>27.160000000000004</v>
      </c>
      <c r="V28" s="11">
        <v>28.270000000000003</v>
      </c>
      <c r="W28" s="11">
        <v>0</v>
      </c>
      <c r="X28" s="11">
        <v>16.98</v>
      </c>
      <c r="Y28" s="12">
        <f t="shared" si="0"/>
        <v>2160.1499999999996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24.84</v>
      </c>
      <c r="D29" s="11">
        <v>30.25</v>
      </c>
      <c r="E29" s="11">
        <v>19.100000000000001</v>
      </c>
      <c r="F29" s="11">
        <v>8.77</v>
      </c>
      <c r="G29" s="11">
        <v>48.76</v>
      </c>
      <c r="H29" s="11">
        <v>44.8</v>
      </c>
      <c r="I29" s="11">
        <v>19.149999999999999</v>
      </c>
      <c r="J29" s="11">
        <v>51.959999999999994</v>
      </c>
      <c r="K29" s="11">
        <v>117.91</v>
      </c>
      <c r="L29" s="11">
        <v>203.02999999999997</v>
      </c>
      <c r="M29" s="11">
        <v>227.51000000000005</v>
      </c>
      <c r="N29" s="11">
        <v>53.649999999999991</v>
      </c>
      <c r="O29" s="11">
        <v>0</v>
      </c>
      <c r="P29" s="11">
        <v>0</v>
      </c>
      <c r="Q29" s="11">
        <v>0</v>
      </c>
      <c r="R29" s="11">
        <v>7.5</v>
      </c>
      <c r="S29" s="11">
        <v>17.170000000000002</v>
      </c>
      <c r="T29" s="11">
        <v>9.35</v>
      </c>
      <c r="U29" s="11">
        <v>17.93</v>
      </c>
      <c r="V29" s="11">
        <v>0</v>
      </c>
      <c r="W29" s="11">
        <v>7.48</v>
      </c>
      <c r="X29" s="11">
        <v>56.35</v>
      </c>
      <c r="Y29" s="12">
        <f t="shared" si="0"/>
        <v>965.50999999999988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3.51</v>
      </c>
      <c r="E30" s="11">
        <v>1.89</v>
      </c>
      <c r="F30" s="11">
        <v>1.66</v>
      </c>
      <c r="G30" s="11">
        <v>0</v>
      </c>
      <c r="H30" s="11">
        <v>3.18</v>
      </c>
      <c r="I30" s="11">
        <v>1.82</v>
      </c>
      <c r="J30" s="11">
        <v>9.83</v>
      </c>
      <c r="K30" s="11">
        <v>14.559999999999999</v>
      </c>
      <c r="L30" s="11">
        <v>8.92</v>
      </c>
      <c r="M30" s="11">
        <v>4.25</v>
      </c>
      <c r="N30" s="11">
        <v>11.84</v>
      </c>
      <c r="O30" s="11">
        <v>37.72</v>
      </c>
      <c r="P30" s="11">
        <v>0</v>
      </c>
      <c r="Q30" s="11">
        <v>3.51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45.870000000000005</v>
      </c>
      <c r="Y30" s="12">
        <f t="shared" si="0"/>
        <v>148.56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262.46999999999997</v>
      </c>
      <c r="D31" s="11">
        <v>213.66</v>
      </c>
      <c r="E31" s="11">
        <v>223.16</v>
      </c>
      <c r="F31" s="11">
        <v>152.88000000000002</v>
      </c>
      <c r="G31" s="11">
        <v>193.18</v>
      </c>
      <c r="H31" s="11">
        <v>65.95</v>
      </c>
      <c r="I31" s="11">
        <v>75.84</v>
      </c>
      <c r="J31" s="11">
        <v>26.25</v>
      </c>
      <c r="K31" s="11">
        <v>64.040000000000006</v>
      </c>
      <c r="L31" s="11">
        <v>66.66</v>
      </c>
      <c r="M31" s="11">
        <v>91.949999999999989</v>
      </c>
      <c r="N31" s="11">
        <v>0</v>
      </c>
      <c r="O31" s="11">
        <v>0</v>
      </c>
      <c r="P31" s="11">
        <v>426.98000000000008</v>
      </c>
      <c r="Q31" s="11">
        <v>53.280000000000008</v>
      </c>
      <c r="R31" s="11">
        <v>71.86</v>
      </c>
      <c r="S31" s="11">
        <v>0</v>
      </c>
      <c r="T31" s="11">
        <v>113.85999999999999</v>
      </c>
      <c r="U31" s="11">
        <v>234.94</v>
      </c>
      <c r="V31" s="11">
        <v>19.93</v>
      </c>
      <c r="W31" s="11">
        <v>0</v>
      </c>
      <c r="X31" s="11">
        <v>83.63</v>
      </c>
      <c r="Y31" s="12">
        <f t="shared" si="0"/>
        <v>2440.52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76.13000000000001</v>
      </c>
      <c r="D32" s="11">
        <v>64.42</v>
      </c>
      <c r="E32" s="11">
        <v>50.72</v>
      </c>
      <c r="F32" s="11">
        <v>83.02</v>
      </c>
      <c r="G32" s="11">
        <v>156.09</v>
      </c>
      <c r="H32" s="11">
        <v>27.689999999999998</v>
      </c>
      <c r="I32" s="11">
        <v>0</v>
      </c>
      <c r="J32" s="11">
        <v>0</v>
      </c>
      <c r="K32" s="11">
        <v>6.82</v>
      </c>
      <c r="L32" s="11">
        <v>8.52</v>
      </c>
      <c r="M32" s="11">
        <v>0</v>
      </c>
      <c r="N32" s="11">
        <v>0</v>
      </c>
      <c r="O32" s="11">
        <v>0</v>
      </c>
      <c r="P32" s="11">
        <v>10.45</v>
      </c>
      <c r="Q32" s="11">
        <v>251.18</v>
      </c>
      <c r="R32" s="11">
        <v>197.86999999999998</v>
      </c>
      <c r="S32" s="11">
        <v>0</v>
      </c>
      <c r="T32" s="11">
        <v>9.48</v>
      </c>
      <c r="U32" s="11">
        <v>14.190000000000001</v>
      </c>
      <c r="V32" s="11">
        <v>14.73</v>
      </c>
      <c r="W32" s="11">
        <v>21.810000000000002</v>
      </c>
      <c r="X32" s="11">
        <v>23.64</v>
      </c>
      <c r="Y32" s="12">
        <f t="shared" si="0"/>
        <v>1016.7600000000001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190.97000000000003</v>
      </c>
      <c r="D33" s="11">
        <v>123.96000000000002</v>
      </c>
      <c r="E33" s="11">
        <v>53.7</v>
      </c>
      <c r="F33" s="11">
        <v>143.54</v>
      </c>
      <c r="G33" s="11">
        <v>179.62</v>
      </c>
      <c r="H33" s="11">
        <v>12.45</v>
      </c>
      <c r="I33" s="11">
        <v>23.86</v>
      </c>
      <c r="J33" s="11">
        <v>0</v>
      </c>
      <c r="K33" s="11">
        <v>21.65</v>
      </c>
      <c r="L33" s="11">
        <v>21.41</v>
      </c>
      <c r="M33" s="11">
        <v>17.98</v>
      </c>
      <c r="N33" s="11">
        <v>0</v>
      </c>
      <c r="O33" s="11">
        <v>0</v>
      </c>
      <c r="P33" s="11">
        <v>65.900000000000006</v>
      </c>
      <c r="Q33" s="11">
        <v>212.28</v>
      </c>
      <c r="R33" s="11">
        <v>388.74</v>
      </c>
      <c r="S33" s="11">
        <v>0</v>
      </c>
      <c r="T33" s="11">
        <v>0</v>
      </c>
      <c r="U33" s="11">
        <v>60.079999999999991</v>
      </c>
      <c r="V33" s="11">
        <v>101.22</v>
      </c>
      <c r="W33" s="11">
        <v>26.04</v>
      </c>
      <c r="X33" s="11">
        <v>75.179999999999993</v>
      </c>
      <c r="Y33" s="12">
        <f t="shared" si="0"/>
        <v>1718.5800000000002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7.59</v>
      </c>
      <c r="D34" s="11">
        <v>27.58</v>
      </c>
      <c r="E34" s="11">
        <v>3.25</v>
      </c>
      <c r="F34" s="11">
        <v>0</v>
      </c>
      <c r="G34" s="11">
        <v>4.5199999999999996</v>
      </c>
      <c r="H34" s="11">
        <v>3.23</v>
      </c>
      <c r="I34" s="11">
        <v>15.93</v>
      </c>
      <c r="J34" s="11">
        <v>21.09</v>
      </c>
      <c r="K34" s="11">
        <v>39.400000000000006</v>
      </c>
      <c r="L34" s="11">
        <v>34.589999999999996</v>
      </c>
      <c r="M34" s="11">
        <v>58.289999999999985</v>
      </c>
      <c r="N34" s="11">
        <v>3.97</v>
      </c>
      <c r="O34" s="11">
        <v>0</v>
      </c>
      <c r="P34" s="11">
        <v>0</v>
      </c>
      <c r="Q34" s="11">
        <v>3.96</v>
      </c>
      <c r="R34" s="11">
        <v>13.45</v>
      </c>
      <c r="S34" s="11">
        <v>106.7</v>
      </c>
      <c r="T34" s="11">
        <v>0</v>
      </c>
      <c r="U34" s="11">
        <v>0</v>
      </c>
      <c r="V34" s="11">
        <v>9.41</v>
      </c>
      <c r="W34" s="11">
        <v>0</v>
      </c>
      <c r="X34" s="11">
        <v>169.66999999999996</v>
      </c>
      <c r="Y34" s="12">
        <f t="shared" si="0"/>
        <v>522.63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7.46</v>
      </c>
      <c r="D35" s="11">
        <v>81.09</v>
      </c>
      <c r="E35" s="11">
        <v>47.78</v>
      </c>
      <c r="F35" s="11">
        <v>10.25</v>
      </c>
      <c r="G35" s="11">
        <v>22.39</v>
      </c>
      <c r="H35" s="11">
        <v>0</v>
      </c>
      <c r="I35" s="11">
        <v>13.49</v>
      </c>
      <c r="J35" s="11">
        <v>13.89</v>
      </c>
      <c r="K35" s="11">
        <v>9.48</v>
      </c>
      <c r="L35" s="11">
        <v>0</v>
      </c>
      <c r="M35" s="11">
        <v>0</v>
      </c>
      <c r="N35" s="11">
        <v>0</v>
      </c>
      <c r="O35" s="11">
        <v>0</v>
      </c>
      <c r="P35" s="11">
        <v>101.69000000000001</v>
      </c>
      <c r="Q35" s="11">
        <v>9.5399999999999991</v>
      </c>
      <c r="R35" s="11">
        <v>0</v>
      </c>
      <c r="S35" s="11">
        <v>0</v>
      </c>
      <c r="T35" s="11">
        <v>636.73000000000013</v>
      </c>
      <c r="U35" s="11">
        <v>672.00000000000045</v>
      </c>
      <c r="V35" s="11">
        <v>23.04</v>
      </c>
      <c r="W35" s="11">
        <v>0</v>
      </c>
      <c r="X35" s="11">
        <v>51.86</v>
      </c>
      <c r="Y35" s="12">
        <f t="shared" si="0"/>
        <v>1700.6900000000005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28.810000000000002</v>
      </c>
      <c r="D36" s="11">
        <v>28.380000000000003</v>
      </c>
      <c r="E36" s="11">
        <v>22.04</v>
      </c>
      <c r="F36" s="11">
        <v>5.0199999999999996</v>
      </c>
      <c r="G36" s="11">
        <v>49.75</v>
      </c>
      <c r="H36" s="11">
        <v>0</v>
      </c>
      <c r="I36" s="11">
        <v>7.14</v>
      </c>
      <c r="J36" s="11">
        <v>0</v>
      </c>
      <c r="K36" s="11">
        <v>12.21</v>
      </c>
      <c r="L36" s="11">
        <v>15.27</v>
      </c>
      <c r="M36" s="11">
        <v>9.84</v>
      </c>
      <c r="N36" s="11">
        <v>0</v>
      </c>
      <c r="O36" s="11">
        <v>0</v>
      </c>
      <c r="P36" s="11">
        <v>20.36</v>
      </c>
      <c r="Q36" s="11">
        <v>12.66</v>
      </c>
      <c r="R36" s="11">
        <v>4.0999999999999996</v>
      </c>
      <c r="S36" s="11">
        <v>0</v>
      </c>
      <c r="T36" s="11">
        <v>416.13000000000005</v>
      </c>
      <c r="U36" s="11">
        <v>412.34</v>
      </c>
      <c r="V36" s="11">
        <v>0</v>
      </c>
      <c r="W36" s="11">
        <v>0</v>
      </c>
      <c r="X36" s="11">
        <v>12.18</v>
      </c>
      <c r="Y36" s="12">
        <f t="shared" si="0"/>
        <v>1056.23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55.96</v>
      </c>
      <c r="D37" s="11">
        <v>26.09</v>
      </c>
      <c r="E37" s="11">
        <v>41.01</v>
      </c>
      <c r="F37" s="11">
        <v>14.04</v>
      </c>
      <c r="G37" s="11">
        <v>60.539999999999992</v>
      </c>
      <c r="H37" s="11">
        <v>16.920000000000002</v>
      </c>
      <c r="I37" s="11">
        <v>19.399999999999999</v>
      </c>
      <c r="J37" s="11">
        <v>0</v>
      </c>
      <c r="K37" s="11">
        <v>10.77</v>
      </c>
      <c r="L37" s="11">
        <v>13.95</v>
      </c>
      <c r="M37" s="11">
        <v>0</v>
      </c>
      <c r="N37" s="11">
        <v>0</v>
      </c>
      <c r="O37" s="11">
        <v>0</v>
      </c>
      <c r="P37" s="11">
        <v>43.3</v>
      </c>
      <c r="Q37" s="11">
        <v>28.23</v>
      </c>
      <c r="R37" s="11">
        <v>53.239999999999995</v>
      </c>
      <c r="S37" s="11">
        <v>0</v>
      </c>
      <c r="T37" s="11">
        <v>0</v>
      </c>
      <c r="U37" s="11">
        <v>7.3</v>
      </c>
      <c r="V37" s="11">
        <v>438.29000000000013</v>
      </c>
      <c r="W37" s="11">
        <v>14.6</v>
      </c>
      <c r="X37" s="11">
        <v>52.61</v>
      </c>
      <c r="Y37" s="12">
        <f t="shared" si="0"/>
        <v>896.25000000000023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36.050000000000004</v>
      </c>
      <c r="D38" s="11">
        <v>18.939999999999998</v>
      </c>
      <c r="E38" s="11">
        <v>13.61</v>
      </c>
      <c r="F38" s="11">
        <v>13.43</v>
      </c>
      <c r="G38" s="11">
        <v>25.56</v>
      </c>
      <c r="H38" s="11">
        <v>25.319999999999997</v>
      </c>
      <c r="I38" s="11">
        <v>0</v>
      </c>
      <c r="J38" s="11">
        <v>3.04</v>
      </c>
      <c r="K38" s="11">
        <v>7.14</v>
      </c>
      <c r="L38" s="11">
        <v>3.5</v>
      </c>
      <c r="M38" s="11">
        <v>20.55</v>
      </c>
      <c r="N38" s="11">
        <v>0</v>
      </c>
      <c r="O38" s="11">
        <v>0</v>
      </c>
      <c r="P38" s="11">
        <v>21.04</v>
      </c>
      <c r="Q38" s="11">
        <v>54.34</v>
      </c>
      <c r="R38" s="11">
        <v>40.08</v>
      </c>
      <c r="S38" s="11">
        <v>0</v>
      </c>
      <c r="T38" s="11">
        <v>8.02</v>
      </c>
      <c r="U38" s="11">
        <v>5.85</v>
      </c>
      <c r="V38" s="11">
        <v>11.79</v>
      </c>
      <c r="W38" s="11">
        <v>121.38999999999997</v>
      </c>
      <c r="X38" s="11">
        <v>11.479999999999999</v>
      </c>
      <c r="Y38" s="12">
        <f t="shared" si="0"/>
        <v>441.13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24.71</v>
      </c>
      <c r="D39" s="11">
        <v>14.59</v>
      </c>
      <c r="E39" s="11">
        <v>0</v>
      </c>
      <c r="F39" s="11">
        <v>0</v>
      </c>
      <c r="G39" s="11">
        <v>0</v>
      </c>
      <c r="H39" s="11">
        <v>7.92</v>
      </c>
      <c r="I39" s="11">
        <v>28.45</v>
      </c>
      <c r="J39" s="11">
        <v>0</v>
      </c>
      <c r="K39" s="11">
        <v>0</v>
      </c>
      <c r="L39" s="11">
        <v>10.18</v>
      </c>
      <c r="M39" s="11">
        <v>10.68</v>
      </c>
      <c r="N39" s="11">
        <v>0</v>
      </c>
      <c r="O39" s="11">
        <v>1.47</v>
      </c>
      <c r="P39" s="11">
        <v>15.67</v>
      </c>
      <c r="Q39" s="11">
        <v>0</v>
      </c>
      <c r="R39" s="11">
        <v>0</v>
      </c>
      <c r="S39" s="11">
        <v>0</v>
      </c>
      <c r="T39" s="11">
        <v>8.11</v>
      </c>
      <c r="U39" s="11">
        <v>0</v>
      </c>
      <c r="V39" s="11">
        <v>0</v>
      </c>
      <c r="W39" s="11">
        <v>0</v>
      </c>
      <c r="X39" s="11">
        <v>23.41</v>
      </c>
      <c r="Y39" s="12">
        <f t="shared" si="0"/>
        <v>145.19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2841.07</v>
      </c>
      <c r="D40" s="15">
        <f t="shared" si="1"/>
        <v>2237.4100000000003</v>
      </c>
      <c r="E40" s="15">
        <f t="shared" si="1"/>
        <v>1507.74</v>
      </c>
      <c r="F40" s="15">
        <f t="shared" si="1"/>
        <v>1335.3999999999999</v>
      </c>
      <c r="G40" s="15">
        <f t="shared" si="1"/>
        <v>2344.83</v>
      </c>
      <c r="H40" s="15">
        <f t="shared" si="1"/>
        <v>1387.4300000000003</v>
      </c>
      <c r="I40" s="15">
        <f t="shared" si="1"/>
        <v>995.99</v>
      </c>
      <c r="J40" s="15">
        <f t="shared" si="1"/>
        <v>809.73000000000013</v>
      </c>
      <c r="K40" s="15">
        <f t="shared" si="1"/>
        <v>2134.84</v>
      </c>
      <c r="L40" s="15">
        <f t="shared" si="1"/>
        <v>1807.9000000000003</v>
      </c>
      <c r="M40" s="15">
        <f t="shared" si="1"/>
        <v>2473.2800000000002</v>
      </c>
      <c r="N40" s="15">
        <f t="shared" si="1"/>
        <v>550.69000000000005</v>
      </c>
      <c r="O40" s="15">
        <f t="shared" si="1"/>
        <v>95.27000000000001</v>
      </c>
      <c r="P40" s="15">
        <f t="shared" si="1"/>
        <v>1487.2400000000002</v>
      </c>
      <c r="Q40" s="15">
        <f t="shared" si="1"/>
        <v>963.49</v>
      </c>
      <c r="R40" s="15">
        <f t="shared" si="1"/>
        <v>1033.1200000000001</v>
      </c>
      <c r="S40" s="15">
        <f t="shared" si="1"/>
        <v>184.22</v>
      </c>
      <c r="T40" s="15">
        <f t="shared" si="1"/>
        <v>1310.6200000000001</v>
      </c>
      <c r="U40" s="15">
        <f t="shared" si="1"/>
        <v>1616.7400000000002</v>
      </c>
      <c r="V40" s="15">
        <f t="shared" si="1"/>
        <v>918.56000000000017</v>
      </c>
      <c r="W40" s="15">
        <f t="shared" si="1"/>
        <v>265.47999999999996</v>
      </c>
      <c r="X40" s="15">
        <f t="shared" si="1"/>
        <v>1089.69</v>
      </c>
      <c r="Y40" s="16">
        <f t="shared" si="1"/>
        <v>29390.74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30.410000000000004</v>
      </c>
      <c r="D18" s="11">
        <v>41.54</v>
      </c>
      <c r="E18" s="11">
        <v>21.18</v>
      </c>
      <c r="F18" s="11">
        <v>51.13</v>
      </c>
      <c r="G18" s="11">
        <v>0</v>
      </c>
      <c r="H18" s="11">
        <v>0</v>
      </c>
      <c r="I18" s="11">
        <v>0</v>
      </c>
      <c r="J18" s="11">
        <v>0</v>
      </c>
      <c r="K18" s="11">
        <v>4.28</v>
      </c>
      <c r="L18" s="11">
        <v>0</v>
      </c>
      <c r="M18" s="11">
        <v>0</v>
      </c>
      <c r="N18" s="11">
        <v>0</v>
      </c>
      <c r="O18" s="11">
        <v>0</v>
      </c>
      <c r="P18" s="11">
        <v>9.1</v>
      </c>
      <c r="Q18" s="11">
        <v>15.9</v>
      </c>
      <c r="R18" s="11">
        <v>7.07</v>
      </c>
      <c r="S18" s="11">
        <v>0</v>
      </c>
      <c r="T18" s="11">
        <v>15.97</v>
      </c>
      <c r="U18" s="11">
        <v>0</v>
      </c>
      <c r="V18" s="11">
        <v>27.16</v>
      </c>
      <c r="W18" s="11">
        <v>0</v>
      </c>
      <c r="X18" s="11">
        <v>6.86</v>
      </c>
      <c r="Y18" s="12">
        <f t="shared" ref="Y18:Y39" si="0">SUM(C18:X18)</f>
        <v>230.6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6.37</v>
      </c>
      <c r="D19" s="11">
        <v>60.010000000000005</v>
      </c>
      <c r="E19" s="11">
        <v>22.34</v>
      </c>
      <c r="F19" s="11">
        <v>7.09</v>
      </c>
      <c r="G19" s="11">
        <v>22.62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6.67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8.43</v>
      </c>
      <c r="Y19" s="12">
        <f t="shared" si="0"/>
        <v>133.53000000000003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10.66</v>
      </c>
      <c r="E20" s="11">
        <v>23.73</v>
      </c>
      <c r="F20" s="11">
        <v>11</v>
      </c>
      <c r="G20" s="11">
        <v>25.439999999999998</v>
      </c>
      <c r="H20" s="11">
        <v>0</v>
      </c>
      <c r="I20" s="11">
        <v>0</v>
      </c>
      <c r="J20" s="11">
        <v>0</v>
      </c>
      <c r="K20" s="11">
        <v>8.9600000000000009</v>
      </c>
      <c r="L20" s="11">
        <v>0</v>
      </c>
      <c r="M20" s="11">
        <v>15.64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6.02</v>
      </c>
      <c r="Y20" s="12">
        <f t="shared" si="0"/>
        <v>101.44999999999999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43.99</v>
      </c>
      <c r="D21" s="11">
        <v>15.96</v>
      </c>
      <c r="E21" s="11">
        <v>21.86</v>
      </c>
      <c r="F21" s="11">
        <v>9.0299999999999994</v>
      </c>
      <c r="G21" s="11">
        <v>0</v>
      </c>
      <c r="H21" s="11">
        <v>14.97</v>
      </c>
      <c r="I21" s="11">
        <v>0</v>
      </c>
      <c r="J21" s="11">
        <v>0</v>
      </c>
      <c r="K21" s="11">
        <v>11.22</v>
      </c>
      <c r="L21" s="11">
        <v>0</v>
      </c>
      <c r="M21" s="11">
        <v>0</v>
      </c>
      <c r="N21" s="11">
        <v>0</v>
      </c>
      <c r="O21" s="11">
        <v>0</v>
      </c>
      <c r="P21" s="11">
        <v>20.02</v>
      </c>
      <c r="Q21" s="11">
        <v>0</v>
      </c>
      <c r="R21" s="11">
        <v>3.73</v>
      </c>
      <c r="S21" s="11">
        <v>0</v>
      </c>
      <c r="T21" s="11">
        <v>0</v>
      </c>
      <c r="U21" s="11">
        <v>0</v>
      </c>
      <c r="V21" s="11">
        <v>11.68</v>
      </c>
      <c r="W21" s="11">
        <v>0</v>
      </c>
      <c r="X21" s="11">
        <v>6.05</v>
      </c>
      <c r="Y21" s="12">
        <f t="shared" si="0"/>
        <v>158.51000000000002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22.44</v>
      </c>
      <c r="D22" s="11">
        <v>25.16</v>
      </c>
      <c r="E22" s="11">
        <v>0</v>
      </c>
      <c r="F22" s="11">
        <v>5.98</v>
      </c>
      <c r="G22" s="11">
        <v>7.92</v>
      </c>
      <c r="H22" s="11">
        <v>0</v>
      </c>
      <c r="I22" s="11">
        <v>0</v>
      </c>
      <c r="J22" s="11">
        <v>2.67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5.98</v>
      </c>
      <c r="Q22" s="11">
        <v>7.26</v>
      </c>
      <c r="R22" s="11">
        <v>7.79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6.6</v>
      </c>
      <c r="Y22" s="12">
        <f t="shared" si="0"/>
        <v>91.800000000000011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21.810000000000002</v>
      </c>
      <c r="E23" s="11">
        <v>10.68</v>
      </c>
      <c r="F23" s="11">
        <v>26.15</v>
      </c>
      <c r="G23" s="11">
        <v>24.36</v>
      </c>
      <c r="H23" s="11">
        <v>35.89</v>
      </c>
      <c r="I23" s="11">
        <v>8.35</v>
      </c>
      <c r="J23" s="11">
        <v>0</v>
      </c>
      <c r="K23" s="11">
        <v>36.450000000000003</v>
      </c>
      <c r="L23" s="11">
        <v>0</v>
      </c>
      <c r="M23" s="11">
        <v>11.15</v>
      </c>
      <c r="N23" s="11">
        <v>14.77</v>
      </c>
      <c r="O23" s="11">
        <v>0</v>
      </c>
      <c r="P23" s="11">
        <v>0</v>
      </c>
      <c r="Q23" s="11">
        <v>0</v>
      </c>
      <c r="R23" s="11">
        <v>0</v>
      </c>
      <c r="S23" s="11">
        <v>11.32</v>
      </c>
      <c r="T23" s="11">
        <v>0</v>
      </c>
      <c r="U23" s="11">
        <v>0</v>
      </c>
      <c r="V23" s="11">
        <v>10.74</v>
      </c>
      <c r="W23" s="11">
        <v>13.53</v>
      </c>
      <c r="X23" s="11">
        <v>0</v>
      </c>
      <c r="Y23" s="12">
        <f t="shared" si="0"/>
        <v>225.20000000000002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14.01</v>
      </c>
      <c r="D24" s="11">
        <v>0</v>
      </c>
      <c r="E24" s="11">
        <v>0</v>
      </c>
      <c r="F24" s="11">
        <v>5.27</v>
      </c>
      <c r="G24" s="11">
        <v>0</v>
      </c>
      <c r="H24" s="11">
        <v>25.3</v>
      </c>
      <c r="I24" s="11">
        <v>24.58</v>
      </c>
      <c r="J24" s="11">
        <v>7.91</v>
      </c>
      <c r="K24" s="11">
        <v>26.21</v>
      </c>
      <c r="L24" s="11">
        <v>13.8</v>
      </c>
      <c r="M24" s="11">
        <v>13.5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130.57999999999998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16.490000000000002</v>
      </c>
      <c r="D25" s="11">
        <v>6.65</v>
      </c>
      <c r="E25" s="11">
        <v>0</v>
      </c>
      <c r="F25" s="11">
        <v>0</v>
      </c>
      <c r="G25" s="11">
        <v>11.53</v>
      </c>
      <c r="H25" s="11">
        <v>24.310000000000002</v>
      </c>
      <c r="I25" s="11">
        <v>0</v>
      </c>
      <c r="J25" s="11">
        <v>13.329999999999998</v>
      </c>
      <c r="K25" s="11">
        <v>95.800000000000011</v>
      </c>
      <c r="L25" s="11">
        <v>16.27</v>
      </c>
      <c r="M25" s="11">
        <v>52.850000000000009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13.21</v>
      </c>
      <c r="Y25" s="12">
        <f t="shared" si="0"/>
        <v>250.44000000000003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18.98</v>
      </c>
      <c r="D26" s="11">
        <v>18.899999999999999</v>
      </c>
      <c r="E26" s="11">
        <v>0</v>
      </c>
      <c r="F26" s="11">
        <v>12.43</v>
      </c>
      <c r="G26" s="11">
        <v>21.95</v>
      </c>
      <c r="H26" s="11">
        <v>0</v>
      </c>
      <c r="I26" s="11">
        <v>37.880000000000003</v>
      </c>
      <c r="J26" s="11">
        <v>6.52</v>
      </c>
      <c r="K26" s="11">
        <v>15.34</v>
      </c>
      <c r="L26" s="11">
        <v>18.560000000000002</v>
      </c>
      <c r="M26" s="11">
        <v>70.92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8.32</v>
      </c>
      <c r="X26" s="11">
        <v>9.44</v>
      </c>
      <c r="Y26" s="12">
        <f t="shared" si="0"/>
        <v>239.23999999999995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11.19</v>
      </c>
      <c r="H27" s="11">
        <v>0</v>
      </c>
      <c r="I27" s="11">
        <v>28.549999999999997</v>
      </c>
      <c r="J27" s="11">
        <v>19.84</v>
      </c>
      <c r="K27" s="11">
        <v>17.79</v>
      </c>
      <c r="L27" s="11">
        <v>42.559999999999995</v>
      </c>
      <c r="M27" s="11">
        <v>25.12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145.05000000000001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16.61</v>
      </c>
      <c r="D28" s="11">
        <v>0</v>
      </c>
      <c r="E28" s="11">
        <v>0</v>
      </c>
      <c r="F28" s="11">
        <v>0</v>
      </c>
      <c r="G28" s="11">
        <v>11.99</v>
      </c>
      <c r="H28" s="11">
        <v>15.91</v>
      </c>
      <c r="I28" s="11">
        <v>0</v>
      </c>
      <c r="J28" s="11">
        <v>0</v>
      </c>
      <c r="K28" s="11">
        <v>18.420000000000002</v>
      </c>
      <c r="L28" s="11">
        <v>30.240000000000002</v>
      </c>
      <c r="M28" s="11">
        <v>54.55</v>
      </c>
      <c r="N28" s="11">
        <v>0</v>
      </c>
      <c r="O28" s="11">
        <v>0</v>
      </c>
      <c r="P28" s="11">
        <v>0</v>
      </c>
      <c r="Q28" s="11">
        <v>0</v>
      </c>
      <c r="R28" s="11">
        <v>12.75</v>
      </c>
      <c r="S28" s="11">
        <v>0</v>
      </c>
      <c r="T28" s="11">
        <v>0</v>
      </c>
      <c r="U28" s="11">
        <v>15.38</v>
      </c>
      <c r="V28" s="11">
        <v>0</v>
      </c>
      <c r="W28" s="11">
        <v>0</v>
      </c>
      <c r="X28" s="11">
        <v>0</v>
      </c>
      <c r="Y28" s="12">
        <f t="shared" si="0"/>
        <v>175.85000000000002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9.35</v>
      </c>
      <c r="H29" s="11">
        <v>15.02</v>
      </c>
      <c r="I29" s="11">
        <v>0</v>
      </c>
      <c r="J29" s="11">
        <v>0</v>
      </c>
      <c r="K29" s="11">
        <v>21.03</v>
      </c>
      <c r="L29" s="11">
        <v>16.72</v>
      </c>
      <c r="M29" s="11">
        <v>24.8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11.66</v>
      </c>
      <c r="T29" s="11">
        <v>0</v>
      </c>
      <c r="U29" s="11">
        <v>0</v>
      </c>
      <c r="V29" s="11">
        <v>0</v>
      </c>
      <c r="W29" s="11">
        <v>0</v>
      </c>
      <c r="X29" s="11">
        <v>29.969999999999995</v>
      </c>
      <c r="Y29" s="12">
        <f t="shared" si="0"/>
        <v>128.54999999999998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3.18</v>
      </c>
      <c r="I30" s="11">
        <v>0</v>
      </c>
      <c r="J30" s="11">
        <v>4.01</v>
      </c>
      <c r="K30" s="11">
        <v>4.43</v>
      </c>
      <c r="L30" s="11">
        <v>4.6100000000000003</v>
      </c>
      <c r="M30" s="11">
        <v>1.61</v>
      </c>
      <c r="N30" s="11">
        <v>11.84</v>
      </c>
      <c r="O30" s="11">
        <v>4.74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4.29</v>
      </c>
      <c r="Y30" s="12">
        <f t="shared" si="0"/>
        <v>38.71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34.06</v>
      </c>
      <c r="E31" s="11">
        <v>29.529999999999998</v>
      </c>
      <c r="F31" s="11">
        <v>17.46</v>
      </c>
      <c r="G31" s="11">
        <v>0</v>
      </c>
      <c r="H31" s="11">
        <v>7.95</v>
      </c>
      <c r="I31" s="11">
        <v>0</v>
      </c>
      <c r="J31" s="11">
        <v>0</v>
      </c>
      <c r="K31" s="11">
        <v>20.170000000000002</v>
      </c>
      <c r="L31" s="11">
        <v>41.85</v>
      </c>
      <c r="M31" s="11">
        <v>0</v>
      </c>
      <c r="N31" s="11">
        <v>0</v>
      </c>
      <c r="O31" s="11">
        <v>0</v>
      </c>
      <c r="P31" s="11">
        <v>72.62</v>
      </c>
      <c r="Q31" s="11">
        <v>0</v>
      </c>
      <c r="R31" s="11">
        <v>0</v>
      </c>
      <c r="S31" s="11">
        <v>0</v>
      </c>
      <c r="T31" s="11">
        <v>6.27</v>
      </c>
      <c r="U31" s="11">
        <v>9.33</v>
      </c>
      <c r="V31" s="11">
        <v>0</v>
      </c>
      <c r="W31" s="11">
        <v>0</v>
      </c>
      <c r="X31" s="11">
        <v>26.349999999999998</v>
      </c>
      <c r="Y31" s="12">
        <f t="shared" si="0"/>
        <v>265.59000000000003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15.620000000000001</v>
      </c>
      <c r="D32" s="11">
        <v>7.26</v>
      </c>
      <c r="E32" s="11">
        <v>6.34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17.690000000000001</v>
      </c>
      <c r="R32" s="11">
        <v>12.629999999999999</v>
      </c>
      <c r="S32" s="11">
        <v>0</v>
      </c>
      <c r="T32" s="11">
        <v>0</v>
      </c>
      <c r="U32" s="11">
        <v>0</v>
      </c>
      <c r="V32" s="11">
        <v>0</v>
      </c>
      <c r="W32" s="11">
        <v>8.17</v>
      </c>
      <c r="X32" s="11">
        <v>7.78</v>
      </c>
      <c r="Y32" s="12">
        <f t="shared" si="0"/>
        <v>75.490000000000009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22.200000000000003</v>
      </c>
      <c r="D33" s="11">
        <v>22.22</v>
      </c>
      <c r="E33" s="11">
        <v>12.85</v>
      </c>
      <c r="F33" s="11">
        <v>46.71</v>
      </c>
      <c r="G33" s="11">
        <v>38.36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12.45</v>
      </c>
      <c r="Q33" s="11">
        <v>15.65</v>
      </c>
      <c r="R33" s="11">
        <v>12.45</v>
      </c>
      <c r="S33" s="11">
        <v>0</v>
      </c>
      <c r="T33" s="11">
        <v>0</v>
      </c>
      <c r="U33" s="11">
        <v>6.74</v>
      </c>
      <c r="V33" s="11">
        <v>0</v>
      </c>
      <c r="W33" s="11">
        <v>0</v>
      </c>
      <c r="X33" s="11">
        <v>8.07</v>
      </c>
      <c r="Y33" s="12">
        <f t="shared" si="0"/>
        <v>197.7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4.5199999999999996</v>
      </c>
      <c r="H34" s="11">
        <v>3.23</v>
      </c>
      <c r="I34" s="11">
        <v>0</v>
      </c>
      <c r="J34" s="11">
        <v>0</v>
      </c>
      <c r="K34" s="11">
        <v>3.89</v>
      </c>
      <c r="L34" s="11">
        <v>18.41</v>
      </c>
      <c r="M34" s="11">
        <v>14.770000000000001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14.59</v>
      </c>
      <c r="T34" s="11">
        <v>0</v>
      </c>
      <c r="U34" s="11">
        <v>0</v>
      </c>
      <c r="V34" s="11">
        <v>0</v>
      </c>
      <c r="W34" s="11">
        <v>0</v>
      </c>
      <c r="X34" s="11">
        <v>26.75</v>
      </c>
      <c r="Y34" s="12">
        <f t="shared" si="0"/>
        <v>86.16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7.46</v>
      </c>
      <c r="D35" s="11">
        <v>0</v>
      </c>
      <c r="E35" s="11">
        <v>8.19</v>
      </c>
      <c r="F35" s="11">
        <v>0</v>
      </c>
      <c r="G35" s="11">
        <v>0</v>
      </c>
      <c r="H35" s="11">
        <v>0</v>
      </c>
      <c r="I35" s="11">
        <v>0</v>
      </c>
      <c r="J35" s="11">
        <v>13.89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54.26</v>
      </c>
      <c r="U35" s="11">
        <v>98.8</v>
      </c>
      <c r="V35" s="11">
        <v>0</v>
      </c>
      <c r="W35" s="11">
        <v>0</v>
      </c>
      <c r="X35" s="11">
        <v>10.87</v>
      </c>
      <c r="Y35" s="12">
        <f t="shared" si="0"/>
        <v>193.47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4.0999999999999996</v>
      </c>
      <c r="S36" s="11">
        <v>0</v>
      </c>
      <c r="T36" s="11">
        <v>60.440000000000005</v>
      </c>
      <c r="U36" s="11">
        <v>44.39</v>
      </c>
      <c r="V36" s="11">
        <v>0</v>
      </c>
      <c r="W36" s="11">
        <v>0</v>
      </c>
      <c r="X36" s="11">
        <v>0</v>
      </c>
      <c r="Y36" s="12">
        <f t="shared" si="0"/>
        <v>108.93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6.9</v>
      </c>
      <c r="D37" s="11">
        <v>26.09</v>
      </c>
      <c r="E37" s="11">
        <v>0</v>
      </c>
      <c r="F37" s="11">
        <v>0</v>
      </c>
      <c r="G37" s="11">
        <v>10.469999999999999</v>
      </c>
      <c r="H37" s="11">
        <v>8.11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14.120000000000001</v>
      </c>
      <c r="S37" s="11">
        <v>0</v>
      </c>
      <c r="T37" s="11">
        <v>0</v>
      </c>
      <c r="U37" s="11">
        <v>0</v>
      </c>
      <c r="V37" s="11">
        <v>46.4</v>
      </c>
      <c r="W37" s="11">
        <v>7.17</v>
      </c>
      <c r="X37" s="11">
        <v>8.11</v>
      </c>
      <c r="Y37" s="12">
        <f t="shared" si="0"/>
        <v>127.37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2.4900000000000002</v>
      </c>
      <c r="D38" s="11">
        <v>5.5299999999999994</v>
      </c>
      <c r="E38" s="11">
        <v>2.77</v>
      </c>
      <c r="F38" s="11">
        <v>13.43</v>
      </c>
      <c r="G38" s="11">
        <v>0</v>
      </c>
      <c r="H38" s="11">
        <v>8.58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9.91</v>
      </c>
      <c r="Q38" s="11">
        <v>13.82</v>
      </c>
      <c r="R38" s="11">
        <v>0</v>
      </c>
      <c r="S38" s="11">
        <v>0</v>
      </c>
      <c r="T38" s="11">
        <v>0</v>
      </c>
      <c r="U38" s="11">
        <v>0</v>
      </c>
      <c r="V38" s="11">
        <v>2.86</v>
      </c>
      <c r="W38" s="11">
        <v>15.219999999999999</v>
      </c>
      <c r="X38" s="11">
        <v>0</v>
      </c>
      <c r="Y38" s="12">
        <f t="shared" si="0"/>
        <v>74.609999999999985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223.97000000000003</v>
      </c>
      <c r="D40" s="15">
        <f t="shared" si="1"/>
        <v>295.84999999999997</v>
      </c>
      <c r="E40" s="15">
        <f t="shared" si="1"/>
        <v>159.47</v>
      </c>
      <c r="F40" s="15">
        <f t="shared" si="1"/>
        <v>205.68</v>
      </c>
      <c r="G40" s="15">
        <f t="shared" si="1"/>
        <v>199.7</v>
      </c>
      <c r="H40" s="15">
        <f t="shared" si="1"/>
        <v>162.45000000000002</v>
      </c>
      <c r="I40" s="15">
        <f t="shared" si="1"/>
        <v>99.36</v>
      </c>
      <c r="J40" s="15">
        <f t="shared" si="1"/>
        <v>68.169999999999987</v>
      </c>
      <c r="K40" s="15">
        <f t="shared" si="1"/>
        <v>283.99</v>
      </c>
      <c r="L40" s="15">
        <f t="shared" si="1"/>
        <v>203.02</v>
      </c>
      <c r="M40" s="15">
        <f t="shared" si="1"/>
        <v>284.91000000000003</v>
      </c>
      <c r="N40" s="15">
        <f t="shared" si="1"/>
        <v>26.61</v>
      </c>
      <c r="O40" s="15">
        <f t="shared" si="1"/>
        <v>4.74</v>
      </c>
      <c r="P40" s="15">
        <f t="shared" si="1"/>
        <v>136.75</v>
      </c>
      <c r="Q40" s="15">
        <f t="shared" si="1"/>
        <v>70.319999999999993</v>
      </c>
      <c r="R40" s="15">
        <f t="shared" si="1"/>
        <v>74.64</v>
      </c>
      <c r="S40" s="15">
        <f t="shared" si="1"/>
        <v>37.57</v>
      </c>
      <c r="T40" s="15">
        <f t="shared" si="1"/>
        <v>136.94</v>
      </c>
      <c r="U40" s="15">
        <f t="shared" si="1"/>
        <v>174.64</v>
      </c>
      <c r="V40" s="15">
        <f t="shared" si="1"/>
        <v>98.84</v>
      </c>
      <c r="W40" s="15">
        <f t="shared" si="1"/>
        <v>52.410000000000004</v>
      </c>
      <c r="X40" s="15">
        <f t="shared" si="1"/>
        <v>178.8</v>
      </c>
      <c r="Y40" s="16">
        <f t="shared" si="1"/>
        <v>3178.8299999999995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169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164</v>
      </c>
      <c r="D18" s="11">
        <v>61.050000000000004</v>
      </c>
      <c r="E18" s="11">
        <v>32.379999999999995</v>
      </c>
      <c r="F18" s="11">
        <v>0</v>
      </c>
      <c r="G18" s="11">
        <v>78.650000000000006</v>
      </c>
      <c r="H18" s="11">
        <v>55.290000000000006</v>
      </c>
      <c r="I18" s="11">
        <v>3.96</v>
      </c>
      <c r="J18" s="11">
        <v>4.8</v>
      </c>
      <c r="K18" s="11">
        <v>43.63</v>
      </c>
      <c r="L18" s="11">
        <v>0</v>
      </c>
      <c r="M18" s="11">
        <v>17.61</v>
      </c>
      <c r="N18" s="11">
        <v>0</v>
      </c>
      <c r="O18" s="11">
        <v>0</v>
      </c>
      <c r="P18" s="11">
        <v>79.089999999999989</v>
      </c>
      <c r="Q18" s="11">
        <v>6.49</v>
      </c>
      <c r="R18" s="11">
        <v>38.56</v>
      </c>
      <c r="S18" s="11">
        <v>0</v>
      </c>
      <c r="T18" s="11">
        <v>11.55</v>
      </c>
      <c r="U18" s="11">
        <v>0</v>
      </c>
      <c r="V18" s="11">
        <v>5.32</v>
      </c>
      <c r="W18" s="11">
        <v>9.24</v>
      </c>
      <c r="X18" s="11">
        <v>46.760000000000005</v>
      </c>
      <c r="Y18" s="12">
        <f t="shared" ref="Y18:Y39" si="0">SUM(C18:X18)</f>
        <v>658.38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61.24</v>
      </c>
      <c r="D19" s="11">
        <v>61.370000000000005</v>
      </c>
      <c r="E19" s="11">
        <v>86.86999999999999</v>
      </c>
      <c r="F19" s="11">
        <v>37.659999999999997</v>
      </c>
      <c r="G19" s="11">
        <v>61.019999999999989</v>
      </c>
      <c r="H19" s="11">
        <v>10.64</v>
      </c>
      <c r="I19" s="11">
        <v>16.100000000000001</v>
      </c>
      <c r="J19" s="11">
        <v>7.69</v>
      </c>
      <c r="K19" s="11">
        <v>12.21</v>
      </c>
      <c r="L19" s="11">
        <v>14.21</v>
      </c>
      <c r="M19" s="11">
        <v>7.09</v>
      </c>
      <c r="N19" s="11">
        <v>0</v>
      </c>
      <c r="O19" s="11">
        <v>0</v>
      </c>
      <c r="P19" s="11">
        <v>34.72</v>
      </c>
      <c r="Q19" s="11">
        <v>40.909999999999997</v>
      </c>
      <c r="R19" s="11">
        <v>11.91</v>
      </c>
      <c r="S19" s="11">
        <v>0</v>
      </c>
      <c r="T19" s="11">
        <v>13.02</v>
      </c>
      <c r="U19" s="11">
        <v>10.199999999999999</v>
      </c>
      <c r="V19" s="11">
        <v>31.68</v>
      </c>
      <c r="W19" s="11">
        <v>0</v>
      </c>
      <c r="X19" s="11">
        <v>0</v>
      </c>
      <c r="Y19" s="12">
        <f t="shared" si="0"/>
        <v>518.53999999999985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108</v>
      </c>
      <c r="D20" s="11">
        <v>62.600000000000009</v>
      </c>
      <c r="E20" s="11">
        <v>73.800000000000011</v>
      </c>
      <c r="F20" s="11">
        <v>10.34</v>
      </c>
      <c r="G20" s="11">
        <v>55.629999999999995</v>
      </c>
      <c r="H20" s="11">
        <v>4.3499999999999996</v>
      </c>
      <c r="I20" s="11">
        <v>8.11</v>
      </c>
      <c r="J20" s="11">
        <v>0</v>
      </c>
      <c r="K20" s="11">
        <v>0</v>
      </c>
      <c r="L20" s="11">
        <v>11.8</v>
      </c>
      <c r="M20" s="11">
        <v>0</v>
      </c>
      <c r="N20" s="11">
        <v>0</v>
      </c>
      <c r="O20" s="11">
        <v>0</v>
      </c>
      <c r="P20" s="11">
        <v>29.25</v>
      </c>
      <c r="Q20" s="11">
        <v>9.5299999999999994</v>
      </c>
      <c r="R20" s="11">
        <v>0</v>
      </c>
      <c r="S20" s="11">
        <v>0</v>
      </c>
      <c r="T20" s="11">
        <v>0</v>
      </c>
      <c r="U20" s="11">
        <v>30.5</v>
      </c>
      <c r="V20" s="11">
        <v>11.8</v>
      </c>
      <c r="W20" s="11">
        <v>0</v>
      </c>
      <c r="X20" s="11">
        <v>0</v>
      </c>
      <c r="Y20" s="12">
        <f t="shared" si="0"/>
        <v>415.71000000000004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66.339999999999989</v>
      </c>
      <c r="D21" s="11">
        <v>44.419999999999995</v>
      </c>
      <c r="E21" s="11">
        <v>28.68</v>
      </c>
      <c r="F21" s="11">
        <v>18.09</v>
      </c>
      <c r="G21" s="11">
        <v>12.17</v>
      </c>
      <c r="H21" s="11">
        <v>16.670000000000002</v>
      </c>
      <c r="I21" s="11">
        <v>26.130000000000003</v>
      </c>
      <c r="J21" s="11">
        <v>0</v>
      </c>
      <c r="K21" s="11">
        <v>0</v>
      </c>
      <c r="L21" s="11">
        <v>0</v>
      </c>
      <c r="M21" s="11">
        <v>5.84</v>
      </c>
      <c r="N21" s="11">
        <v>0</v>
      </c>
      <c r="O21" s="11">
        <v>0</v>
      </c>
      <c r="P21" s="11">
        <v>21.48</v>
      </c>
      <c r="Q21" s="11">
        <v>5.2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8.9600000000000009</v>
      </c>
      <c r="Y21" s="12">
        <f t="shared" si="0"/>
        <v>253.98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126.19999999999999</v>
      </c>
      <c r="D22" s="11">
        <v>74.489999999999995</v>
      </c>
      <c r="E22" s="11">
        <v>16.11</v>
      </c>
      <c r="F22" s="11">
        <v>24.990000000000002</v>
      </c>
      <c r="G22" s="11">
        <v>63.79</v>
      </c>
      <c r="H22" s="11">
        <v>0</v>
      </c>
      <c r="I22" s="11">
        <v>0</v>
      </c>
      <c r="J22" s="11">
        <v>6.16</v>
      </c>
      <c r="K22" s="11">
        <v>11.22</v>
      </c>
      <c r="L22" s="11">
        <v>0</v>
      </c>
      <c r="M22" s="11">
        <v>24.18</v>
      </c>
      <c r="N22" s="11">
        <v>0</v>
      </c>
      <c r="O22" s="11">
        <v>0</v>
      </c>
      <c r="P22" s="11">
        <v>0</v>
      </c>
      <c r="Q22" s="11">
        <v>2.77</v>
      </c>
      <c r="R22" s="11">
        <v>0</v>
      </c>
      <c r="S22" s="11">
        <v>0</v>
      </c>
      <c r="T22" s="11">
        <v>6.65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356.56000000000006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33.510000000000005</v>
      </c>
      <c r="D23" s="11">
        <v>12.2</v>
      </c>
      <c r="E23" s="11">
        <v>18.239999999999998</v>
      </c>
      <c r="F23" s="11">
        <v>32.370000000000005</v>
      </c>
      <c r="G23" s="11">
        <v>34.57</v>
      </c>
      <c r="H23" s="11">
        <v>81.569999999999993</v>
      </c>
      <c r="I23" s="11">
        <v>36.96</v>
      </c>
      <c r="J23" s="11">
        <v>13.12</v>
      </c>
      <c r="K23" s="11">
        <v>13.71</v>
      </c>
      <c r="L23" s="11">
        <v>12.19</v>
      </c>
      <c r="M23" s="11">
        <v>11.94</v>
      </c>
      <c r="N23" s="11">
        <v>0</v>
      </c>
      <c r="O23" s="11">
        <v>0</v>
      </c>
      <c r="P23" s="11">
        <v>0</v>
      </c>
      <c r="Q23" s="11">
        <v>20.64</v>
      </c>
      <c r="R23" s="11">
        <v>10.57</v>
      </c>
      <c r="S23" s="11">
        <v>0</v>
      </c>
      <c r="T23" s="11">
        <v>9.4499999999999993</v>
      </c>
      <c r="U23" s="11">
        <v>0</v>
      </c>
      <c r="V23" s="11">
        <v>10.69</v>
      </c>
      <c r="W23" s="11">
        <v>0</v>
      </c>
      <c r="X23" s="11">
        <v>0</v>
      </c>
      <c r="Y23" s="12">
        <f t="shared" si="0"/>
        <v>351.72999999999996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27.380000000000003</v>
      </c>
      <c r="D24" s="11">
        <v>16.61</v>
      </c>
      <c r="E24" s="11">
        <v>24.299999999999997</v>
      </c>
      <c r="F24" s="11">
        <v>0</v>
      </c>
      <c r="G24" s="11">
        <v>0</v>
      </c>
      <c r="H24" s="11">
        <v>59.66</v>
      </c>
      <c r="I24" s="11">
        <v>46.910000000000004</v>
      </c>
      <c r="J24" s="11">
        <v>19.810000000000002</v>
      </c>
      <c r="K24" s="11">
        <v>62.440000000000005</v>
      </c>
      <c r="L24" s="11">
        <v>24.79</v>
      </c>
      <c r="M24" s="11">
        <v>15.79</v>
      </c>
      <c r="N24" s="11">
        <v>8.27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34.42</v>
      </c>
      <c r="Y24" s="12">
        <f t="shared" si="0"/>
        <v>340.38000000000005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11.2</v>
      </c>
      <c r="D25" s="11">
        <v>15.85</v>
      </c>
      <c r="E25" s="11">
        <v>0</v>
      </c>
      <c r="F25" s="11">
        <v>0</v>
      </c>
      <c r="G25" s="11">
        <v>9.24</v>
      </c>
      <c r="H25" s="11">
        <v>15.5</v>
      </c>
      <c r="I25" s="11">
        <v>19.049999999999997</v>
      </c>
      <c r="J25" s="11">
        <v>78.930000000000007</v>
      </c>
      <c r="K25" s="11">
        <v>85.809999999999988</v>
      </c>
      <c r="L25" s="11">
        <v>25.339999999999996</v>
      </c>
      <c r="M25" s="11">
        <v>67.760000000000005</v>
      </c>
      <c r="N25" s="11">
        <v>25.9</v>
      </c>
      <c r="O25" s="11">
        <v>0</v>
      </c>
      <c r="P25" s="11">
        <v>0</v>
      </c>
      <c r="Q25" s="11">
        <v>4.2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9.0500000000000007</v>
      </c>
      <c r="Y25" s="12">
        <f t="shared" si="0"/>
        <v>367.82999999999993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8.32</v>
      </c>
      <c r="D26" s="11">
        <v>44.19</v>
      </c>
      <c r="E26" s="11">
        <v>11.8</v>
      </c>
      <c r="F26" s="11">
        <v>0</v>
      </c>
      <c r="G26" s="11">
        <v>0</v>
      </c>
      <c r="H26" s="11">
        <v>34.119999999999997</v>
      </c>
      <c r="I26" s="11">
        <v>34.22</v>
      </c>
      <c r="J26" s="11">
        <v>9.44</v>
      </c>
      <c r="K26" s="11">
        <v>41.589999999999996</v>
      </c>
      <c r="L26" s="11">
        <v>83.86</v>
      </c>
      <c r="M26" s="11">
        <v>139.08000000000001</v>
      </c>
      <c r="N26" s="11">
        <v>32.53</v>
      </c>
      <c r="O26" s="11">
        <v>0</v>
      </c>
      <c r="P26" s="11">
        <v>12.19</v>
      </c>
      <c r="Q26" s="11">
        <v>0</v>
      </c>
      <c r="R26" s="11">
        <v>8.73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10.02</v>
      </c>
      <c r="Y26" s="12">
        <f t="shared" si="0"/>
        <v>470.09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29.48</v>
      </c>
      <c r="D27" s="11">
        <v>0</v>
      </c>
      <c r="E27" s="11">
        <v>0</v>
      </c>
      <c r="F27" s="11">
        <v>7.8</v>
      </c>
      <c r="G27" s="11">
        <v>10.95</v>
      </c>
      <c r="H27" s="11">
        <v>6.74</v>
      </c>
      <c r="I27" s="11">
        <v>0</v>
      </c>
      <c r="J27" s="11">
        <v>10.14</v>
      </c>
      <c r="K27" s="11">
        <v>42.28</v>
      </c>
      <c r="L27" s="11">
        <v>19.899999999999999</v>
      </c>
      <c r="M27" s="11">
        <v>89.31</v>
      </c>
      <c r="N27" s="11">
        <v>20.68</v>
      </c>
      <c r="O27" s="11">
        <v>12.54</v>
      </c>
      <c r="P27" s="11">
        <v>0</v>
      </c>
      <c r="Q27" s="11">
        <v>14.94</v>
      </c>
      <c r="R27" s="11">
        <v>0</v>
      </c>
      <c r="S27" s="11">
        <v>7.19</v>
      </c>
      <c r="T27" s="11">
        <v>0</v>
      </c>
      <c r="U27" s="11">
        <v>0</v>
      </c>
      <c r="V27" s="11">
        <v>12.44</v>
      </c>
      <c r="W27" s="11">
        <v>0</v>
      </c>
      <c r="X27" s="11">
        <v>9.9499999999999993</v>
      </c>
      <c r="Y27" s="12">
        <f t="shared" si="0"/>
        <v>294.34000000000003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6.95</v>
      </c>
      <c r="D28" s="11">
        <v>22.47</v>
      </c>
      <c r="E28" s="11">
        <v>21.78</v>
      </c>
      <c r="F28" s="11">
        <v>20.65</v>
      </c>
      <c r="G28" s="11">
        <v>0</v>
      </c>
      <c r="H28" s="11">
        <v>46.99</v>
      </c>
      <c r="I28" s="11">
        <v>26.29</v>
      </c>
      <c r="J28" s="11">
        <v>10.41</v>
      </c>
      <c r="K28" s="11">
        <v>62.51</v>
      </c>
      <c r="L28" s="11">
        <v>57.14</v>
      </c>
      <c r="M28" s="11">
        <v>79.049999999999983</v>
      </c>
      <c r="N28" s="11">
        <v>50.779999999999994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405.02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7.5</v>
      </c>
      <c r="F29" s="11">
        <v>0</v>
      </c>
      <c r="G29" s="11">
        <v>0</v>
      </c>
      <c r="H29" s="11">
        <v>0</v>
      </c>
      <c r="I29" s="11">
        <v>11.6</v>
      </c>
      <c r="J29" s="11">
        <v>6.13</v>
      </c>
      <c r="K29" s="11">
        <v>20.61</v>
      </c>
      <c r="L29" s="11">
        <v>11.66</v>
      </c>
      <c r="M29" s="11">
        <v>99.57</v>
      </c>
      <c r="N29" s="11">
        <v>17.93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8.6</v>
      </c>
      <c r="Y29" s="12">
        <f t="shared" si="0"/>
        <v>183.6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1.89</v>
      </c>
      <c r="F30" s="11">
        <v>1.66</v>
      </c>
      <c r="G30" s="11">
        <v>0</v>
      </c>
      <c r="H30" s="11">
        <v>0</v>
      </c>
      <c r="I30" s="11">
        <v>0</v>
      </c>
      <c r="J30" s="11">
        <v>2.9</v>
      </c>
      <c r="K30" s="11">
        <v>1.66</v>
      </c>
      <c r="L30" s="11">
        <v>0</v>
      </c>
      <c r="M30" s="11">
        <v>0</v>
      </c>
      <c r="N30" s="11">
        <v>0</v>
      </c>
      <c r="O30" s="11">
        <v>3.17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9.99</v>
      </c>
      <c r="Y30" s="12">
        <f t="shared" si="0"/>
        <v>21.27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80.850000000000009</v>
      </c>
      <c r="D31" s="11">
        <v>36.049999999999997</v>
      </c>
      <c r="E31" s="11">
        <v>49.47</v>
      </c>
      <c r="F31" s="11">
        <v>36.129999999999995</v>
      </c>
      <c r="G31" s="11">
        <v>95.88000000000001</v>
      </c>
      <c r="H31" s="11">
        <v>26.13</v>
      </c>
      <c r="I31" s="11">
        <v>0</v>
      </c>
      <c r="J31" s="11">
        <v>10.25</v>
      </c>
      <c r="K31" s="11">
        <v>8.92</v>
      </c>
      <c r="L31" s="11">
        <v>11.67</v>
      </c>
      <c r="M31" s="11">
        <v>14.92</v>
      </c>
      <c r="N31" s="11">
        <v>0</v>
      </c>
      <c r="O31" s="11">
        <v>0</v>
      </c>
      <c r="P31" s="11">
        <v>71.34</v>
      </c>
      <c r="Q31" s="11">
        <v>0</v>
      </c>
      <c r="R31" s="11">
        <v>13.14</v>
      </c>
      <c r="S31" s="11">
        <v>0</v>
      </c>
      <c r="T31" s="11">
        <v>39.769999999999996</v>
      </c>
      <c r="U31" s="11">
        <v>48.77</v>
      </c>
      <c r="V31" s="11">
        <v>0</v>
      </c>
      <c r="W31" s="11">
        <v>0</v>
      </c>
      <c r="X31" s="11">
        <v>11.18</v>
      </c>
      <c r="Y31" s="12">
        <f t="shared" si="0"/>
        <v>554.46999999999991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24.630000000000003</v>
      </c>
      <c r="D32" s="11">
        <v>7.84</v>
      </c>
      <c r="E32" s="11">
        <v>8.44</v>
      </c>
      <c r="F32" s="11">
        <v>10.629999999999999</v>
      </c>
      <c r="G32" s="11">
        <v>16.62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47.1</v>
      </c>
      <c r="R32" s="11">
        <v>53.560000000000009</v>
      </c>
      <c r="S32" s="11">
        <v>0</v>
      </c>
      <c r="T32" s="11">
        <v>9.48</v>
      </c>
      <c r="U32" s="11">
        <v>0</v>
      </c>
      <c r="V32" s="11">
        <v>0</v>
      </c>
      <c r="W32" s="11">
        <v>13.64</v>
      </c>
      <c r="X32" s="11">
        <v>15.86</v>
      </c>
      <c r="Y32" s="12">
        <f t="shared" si="0"/>
        <v>207.8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38.950000000000003</v>
      </c>
      <c r="D33" s="11">
        <v>14.81</v>
      </c>
      <c r="E33" s="11">
        <v>8.8699999999999992</v>
      </c>
      <c r="F33" s="11">
        <v>23.89</v>
      </c>
      <c r="G33" s="11">
        <v>34.090000000000003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14.73</v>
      </c>
      <c r="Q33" s="11">
        <v>68.11</v>
      </c>
      <c r="R33" s="11">
        <v>39.78</v>
      </c>
      <c r="S33" s="11">
        <v>0</v>
      </c>
      <c r="T33" s="11">
        <v>0</v>
      </c>
      <c r="U33" s="11">
        <v>0</v>
      </c>
      <c r="V33" s="11">
        <v>0</v>
      </c>
      <c r="W33" s="11">
        <v>8.4</v>
      </c>
      <c r="X33" s="11">
        <v>30.46</v>
      </c>
      <c r="Y33" s="12">
        <f t="shared" si="0"/>
        <v>282.08999999999997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15.5</v>
      </c>
      <c r="E34" s="11">
        <v>0</v>
      </c>
      <c r="F34" s="11">
        <v>0</v>
      </c>
      <c r="G34" s="11">
        <v>0</v>
      </c>
      <c r="H34" s="11">
        <v>0</v>
      </c>
      <c r="I34" s="11">
        <v>4.2699999999999996</v>
      </c>
      <c r="J34" s="11">
        <v>0</v>
      </c>
      <c r="K34" s="11">
        <v>14.01</v>
      </c>
      <c r="L34" s="11">
        <v>16.18</v>
      </c>
      <c r="M34" s="11">
        <v>6.83</v>
      </c>
      <c r="N34" s="11">
        <v>0</v>
      </c>
      <c r="O34" s="11">
        <v>0</v>
      </c>
      <c r="P34" s="11">
        <v>0</v>
      </c>
      <c r="Q34" s="11">
        <v>0</v>
      </c>
      <c r="R34" s="11">
        <v>13.45</v>
      </c>
      <c r="S34" s="11">
        <v>13.58</v>
      </c>
      <c r="T34" s="11">
        <v>0</v>
      </c>
      <c r="U34" s="11">
        <v>0</v>
      </c>
      <c r="V34" s="11">
        <v>5.83</v>
      </c>
      <c r="W34" s="11">
        <v>0</v>
      </c>
      <c r="X34" s="11">
        <v>20.99</v>
      </c>
      <c r="Y34" s="12">
        <f t="shared" si="0"/>
        <v>110.63999999999999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28.28</v>
      </c>
      <c r="E35" s="11">
        <v>29.340000000000003</v>
      </c>
      <c r="F35" s="11">
        <v>10.25</v>
      </c>
      <c r="G35" s="11">
        <v>10.84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52.2</v>
      </c>
      <c r="Q35" s="11">
        <v>0</v>
      </c>
      <c r="R35" s="11">
        <v>0</v>
      </c>
      <c r="S35" s="11">
        <v>0</v>
      </c>
      <c r="T35" s="11">
        <v>48.94</v>
      </c>
      <c r="U35" s="11">
        <v>60.54</v>
      </c>
      <c r="V35" s="11">
        <v>23.04</v>
      </c>
      <c r="W35" s="11">
        <v>0</v>
      </c>
      <c r="X35" s="11">
        <v>0</v>
      </c>
      <c r="Y35" s="12">
        <f t="shared" si="0"/>
        <v>263.43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10.73</v>
      </c>
      <c r="D36" s="11">
        <v>0</v>
      </c>
      <c r="E36" s="11">
        <v>10.53</v>
      </c>
      <c r="F36" s="11">
        <v>5.0199999999999996</v>
      </c>
      <c r="G36" s="11">
        <v>18.02</v>
      </c>
      <c r="H36" s="11">
        <v>0</v>
      </c>
      <c r="I36" s="11">
        <v>7.14</v>
      </c>
      <c r="J36" s="11">
        <v>0</v>
      </c>
      <c r="K36" s="11">
        <v>6.94</v>
      </c>
      <c r="L36" s="11">
        <v>0</v>
      </c>
      <c r="M36" s="11">
        <v>9.84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47.15</v>
      </c>
      <c r="U36" s="11">
        <v>23.869999999999997</v>
      </c>
      <c r="V36" s="11">
        <v>0</v>
      </c>
      <c r="W36" s="11">
        <v>0</v>
      </c>
      <c r="X36" s="11">
        <v>3.2</v>
      </c>
      <c r="Y36" s="12">
        <f t="shared" si="0"/>
        <v>142.44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35.54</v>
      </c>
      <c r="D37" s="11">
        <v>0</v>
      </c>
      <c r="E37" s="11">
        <v>16.2</v>
      </c>
      <c r="F37" s="11">
        <v>0</v>
      </c>
      <c r="G37" s="11">
        <v>12.85</v>
      </c>
      <c r="H37" s="11">
        <v>0</v>
      </c>
      <c r="I37" s="11">
        <v>0</v>
      </c>
      <c r="J37" s="11">
        <v>0</v>
      </c>
      <c r="K37" s="11">
        <v>4.2300000000000004</v>
      </c>
      <c r="L37" s="11">
        <v>13.95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10.02</v>
      </c>
      <c r="S37" s="11">
        <v>0</v>
      </c>
      <c r="T37" s="11">
        <v>0</v>
      </c>
      <c r="U37" s="11">
        <v>0</v>
      </c>
      <c r="V37" s="11">
        <v>81.22999999999999</v>
      </c>
      <c r="W37" s="11">
        <v>0</v>
      </c>
      <c r="X37" s="11">
        <v>27.799999999999997</v>
      </c>
      <c r="Y37" s="12">
        <f t="shared" si="0"/>
        <v>201.82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10.55</v>
      </c>
      <c r="H38" s="11">
        <v>10.65</v>
      </c>
      <c r="I38" s="11">
        <v>0</v>
      </c>
      <c r="J38" s="11">
        <v>3.04</v>
      </c>
      <c r="K38" s="11">
        <v>7.14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16.64</v>
      </c>
      <c r="S38" s="11">
        <v>0</v>
      </c>
      <c r="T38" s="11">
        <v>0</v>
      </c>
      <c r="U38" s="11">
        <v>0</v>
      </c>
      <c r="V38" s="11">
        <v>4.93</v>
      </c>
      <c r="W38" s="11">
        <v>14.99</v>
      </c>
      <c r="X38" s="11">
        <v>0</v>
      </c>
      <c r="Y38" s="12">
        <f t="shared" si="0"/>
        <v>67.94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14.69</v>
      </c>
      <c r="D39" s="11">
        <v>8.91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1.47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4.3600000000000003</v>
      </c>
      <c r="Y39" s="12">
        <f t="shared" si="0"/>
        <v>29.43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848.01000000000022</v>
      </c>
      <c r="D40" s="15">
        <f t="shared" si="1"/>
        <v>526.64</v>
      </c>
      <c r="E40" s="15">
        <f t="shared" si="1"/>
        <v>446.2</v>
      </c>
      <c r="F40" s="15">
        <f t="shared" si="1"/>
        <v>239.48000000000005</v>
      </c>
      <c r="G40" s="15">
        <f t="shared" si="1"/>
        <v>524.86999999999989</v>
      </c>
      <c r="H40" s="15">
        <f t="shared" si="1"/>
        <v>368.30999999999995</v>
      </c>
      <c r="I40" s="15">
        <f t="shared" si="1"/>
        <v>240.74</v>
      </c>
      <c r="J40" s="15">
        <f t="shared" si="1"/>
        <v>182.81999999999996</v>
      </c>
      <c r="K40" s="15">
        <f t="shared" si="1"/>
        <v>438.91</v>
      </c>
      <c r="L40" s="15">
        <f t="shared" si="1"/>
        <v>302.69000000000005</v>
      </c>
      <c r="M40" s="15">
        <f t="shared" si="1"/>
        <v>588.81000000000006</v>
      </c>
      <c r="N40" s="15">
        <f t="shared" si="1"/>
        <v>156.09</v>
      </c>
      <c r="O40" s="15">
        <f t="shared" si="1"/>
        <v>17.18</v>
      </c>
      <c r="P40" s="15">
        <f t="shared" si="1"/>
        <v>315</v>
      </c>
      <c r="Q40" s="15">
        <f t="shared" si="1"/>
        <v>219.89</v>
      </c>
      <c r="R40" s="15">
        <f t="shared" si="1"/>
        <v>216.36</v>
      </c>
      <c r="S40" s="15">
        <f t="shared" si="1"/>
        <v>20.77</v>
      </c>
      <c r="T40" s="15">
        <f t="shared" si="1"/>
        <v>186.01000000000002</v>
      </c>
      <c r="U40" s="15">
        <f t="shared" si="1"/>
        <v>173.88</v>
      </c>
      <c r="V40" s="15">
        <f t="shared" si="1"/>
        <v>186.95999999999998</v>
      </c>
      <c r="W40" s="15">
        <f t="shared" si="1"/>
        <v>46.27</v>
      </c>
      <c r="X40" s="15">
        <f t="shared" si="1"/>
        <v>251.60000000000002</v>
      </c>
      <c r="Y40" s="16">
        <f t="shared" si="1"/>
        <v>6497.4900000000016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170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9</v>
      </c>
      <c r="C9" s="30"/>
      <c r="D9" s="30"/>
      <c r="E9" s="28" t="s">
        <v>53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193</v>
      </c>
      <c r="D18" s="11">
        <v>77</v>
      </c>
      <c r="E18" s="11">
        <v>120</v>
      </c>
      <c r="F18" s="11">
        <v>81</v>
      </c>
      <c r="G18" s="11">
        <v>230</v>
      </c>
      <c r="H18" s="11">
        <v>8</v>
      </c>
      <c r="I18" s="11">
        <v>0</v>
      </c>
      <c r="J18" s="11">
        <v>11</v>
      </c>
      <c r="K18" s="11">
        <v>35</v>
      </c>
      <c r="L18" s="11">
        <v>35</v>
      </c>
      <c r="M18" s="11">
        <v>23</v>
      </c>
      <c r="N18" s="11">
        <v>0</v>
      </c>
      <c r="O18" s="11">
        <v>0</v>
      </c>
      <c r="P18" s="11">
        <v>111</v>
      </c>
      <c r="Q18" s="11">
        <v>20</v>
      </c>
      <c r="R18" s="11">
        <v>11</v>
      </c>
      <c r="S18" s="11">
        <v>12</v>
      </c>
      <c r="T18" s="11">
        <v>6</v>
      </c>
      <c r="U18" s="11">
        <v>50</v>
      </c>
      <c r="V18" s="11">
        <v>0</v>
      </c>
      <c r="W18" s="11">
        <v>12</v>
      </c>
      <c r="X18" s="11">
        <v>31</v>
      </c>
      <c r="Y18" s="12">
        <v>1065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244</v>
      </c>
      <c r="D19" s="11">
        <v>170</v>
      </c>
      <c r="E19" s="11">
        <v>41</v>
      </c>
      <c r="F19" s="11">
        <v>51</v>
      </c>
      <c r="G19" s="11">
        <v>146</v>
      </c>
      <c r="H19" s="11">
        <v>13</v>
      </c>
      <c r="I19" s="11">
        <v>8</v>
      </c>
      <c r="J19" s="11">
        <v>16</v>
      </c>
      <c r="K19" s="11">
        <v>13</v>
      </c>
      <c r="L19" s="11">
        <v>11</v>
      </c>
      <c r="M19" s="11">
        <v>0</v>
      </c>
      <c r="N19" s="11">
        <v>8</v>
      </c>
      <c r="O19" s="11">
        <v>0</v>
      </c>
      <c r="P19" s="11">
        <v>40</v>
      </c>
      <c r="Q19" s="11">
        <v>9</v>
      </c>
      <c r="R19" s="11">
        <v>7</v>
      </c>
      <c r="S19" s="11">
        <v>0</v>
      </c>
      <c r="T19" s="11">
        <v>7</v>
      </c>
      <c r="U19" s="11">
        <v>14</v>
      </c>
      <c r="V19" s="11">
        <v>5</v>
      </c>
      <c r="W19" s="11">
        <v>0</v>
      </c>
      <c r="X19" s="11">
        <v>25</v>
      </c>
      <c r="Y19" s="12">
        <v>829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119</v>
      </c>
      <c r="D20" s="11">
        <v>155</v>
      </c>
      <c r="E20" s="11">
        <v>122</v>
      </c>
      <c r="F20" s="11">
        <v>59</v>
      </c>
      <c r="G20" s="11">
        <v>43</v>
      </c>
      <c r="H20" s="11">
        <v>11</v>
      </c>
      <c r="I20" s="11">
        <v>0</v>
      </c>
      <c r="J20" s="11">
        <v>0</v>
      </c>
      <c r="K20" s="11">
        <v>11</v>
      </c>
      <c r="L20" s="11">
        <v>5</v>
      </c>
      <c r="M20" s="11">
        <v>0</v>
      </c>
      <c r="N20" s="11">
        <v>5</v>
      </c>
      <c r="O20" s="11">
        <v>0</v>
      </c>
      <c r="P20" s="11">
        <v>35</v>
      </c>
      <c r="Q20" s="11">
        <v>43</v>
      </c>
      <c r="R20" s="11">
        <v>9</v>
      </c>
      <c r="S20" s="11">
        <v>5</v>
      </c>
      <c r="T20" s="11">
        <v>0</v>
      </c>
      <c r="U20" s="11">
        <v>0</v>
      </c>
      <c r="V20" s="11">
        <v>0</v>
      </c>
      <c r="W20" s="11">
        <v>0</v>
      </c>
      <c r="X20" s="11">
        <v>45</v>
      </c>
      <c r="Y20" s="12">
        <v>666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49</v>
      </c>
      <c r="D21" s="11">
        <v>166</v>
      </c>
      <c r="E21" s="11">
        <v>8</v>
      </c>
      <c r="F21" s="11">
        <v>77</v>
      </c>
      <c r="G21" s="11">
        <v>61</v>
      </c>
      <c r="H21" s="11">
        <v>47</v>
      </c>
      <c r="I21" s="11">
        <v>32</v>
      </c>
      <c r="J21" s="11">
        <v>0</v>
      </c>
      <c r="K21" s="11">
        <v>6</v>
      </c>
      <c r="L21" s="11">
        <v>0</v>
      </c>
      <c r="M21" s="11">
        <v>0</v>
      </c>
      <c r="N21" s="11">
        <v>0</v>
      </c>
      <c r="O21" s="11">
        <v>0</v>
      </c>
      <c r="P21" s="11">
        <v>24</v>
      </c>
      <c r="Q21" s="11">
        <v>11</v>
      </c>
      <c r="R21" s="11">
        <v>7</v>
      </c>
      <c r="S21" s="11">
        <v>0</v>
      </c>
      <c r="T21" s="11">
        <v>5</v>
      </c>
      <c r="U21" s="11">
        <v>21</v>
      </c>
      <c r="V21" s="11">
        <v>0</v>
      </c>
      <c r="W21" s="11">
        <v>0</v>
      </c>
      <c r="X21" s="11">
        <v>11</v>
      </c>
      <c r="Y21" s="12">
        <v>526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94</v>
      </c>
      <c r="D22" s="11">
        <v>110</v>
      </c>
      <c r="E22" s="11">
        <v>46</v>
      </c>
      <c r="F22" s="11">
        <v>98</v>
      </c>
      <c r="G22" s="11">
        <v>50</v>
      </c>
      <c r="H22" s="11">
        <v>24</v>
      </c>
      <c r="I22" s="11">
        <v>0</v>
      </c>
      <c r="J22" s="11">
        <v>0</v>
      </c>
      <c r="K22" s="11">
        <v>8</v>
      </c>
      <c r="L22" s="11">
        <v>0</v>
      </c>
      <c r="M22" s="11">
        <v>10</v>
      </c>
      <c r="N22" s="11">
        <v>0</v>
      </c>
      <c r="O22" s="11">
        <v>0</v>
      </c>
      <c r="P22" s="11">
        <v>14</v>
      </c>
      <c r="Q22" s="11">
        <v>9</v>
      </c>
      <c r="R22" s="11">
        <v>23</v>
      </c>
      <c r="S22" s="11">
        <v>0</v>
      </c>
      <c r="T22" s="11">
        <v>0</v>
      </c>
      <c r="U22" s="11">
        <v>16</v>
      </c>
      <c r="V22" s="11">
        <v>31</v>
      </c>
      <c r="W22" s="11">
        <v>8</v>
      </c>
      <c r="X22" s="11">
        <v>0</v>
      </c>
      <c r="Y22" s="12">
        <v>542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71</v>
      </c>
      <c r="D23" s="11">
        <v>30</v>
      </c>
      <c r="E23" s="11">
        <v>34</v>
      </c>
      <c r="F23" s="11">
        <v>30</v>
      </c>
      <c r="G23" s="11">
        <v>33</v>
      </c>
      <c r="H23" s="11">
        <v>156</v>
      </c>
      <c r="I23" s="11">
        <v>56</v>
      </c>
      <c r="J23" s="11">
        <v>45</v>
      </c>
      <c r="K23" s="11">
        <v>72</v>
      </c>
      <c r="L23" s="11">
        <v>70</v>
      </c>
      <c r="M23" s="11">
        <v>29</v>
      </c>
      <c r="N23" s="11">
        <v>0</v>
      </c>
      <c r="O23" s="11">
        <v>7</v>
      </c>
      <c r="P23" s="11">
        <v>10</v>
      </c>
      <c r="Q23" s="11">
        <v>29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672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13</v>
      </c>
      <c r="D24" s="11">
        <v>21</v>
      </c>
      <c r="E24" s="11">
        <v>0</v>
      </c>
      <c r="F24" s="11">
        <v>6</v>
      </c>
      <c r="G24" s="11">
        <v>9</v>
      </c>
      <c r="H24" s="11">
        <v>36</v>
      </c>
      <c r="I24" s="11">
        <v>113</v>
      </c>
      <c r="J24" s="11">
        <v>43</v>
      </c>
      <c r="K24" s="11">
        <v>72</v>
      </c>
      <c r="L24" s="11">
        <v>39</v>
      </c>
      <c r="M24" s="11">
        <v>55</v>
      </c>
      <c r="N24" s="11">
        <v>24</v>
      </c>
      <c r="O24" s="11">
        <v>6</v>
      </c>
      <c r="P24" s="11">
        <v>6</v>
      </c>
      <c r="Q24" s="11">
        <v>0</v>
      </c>
      <c r="R24" s="11">
        <v>0</v>
      </c>
      <c r="S24" s="11">
        <v>0</v>
      </c>
      <c r="T24" s="11">
        <v>5</v>
      </c>
      <c r="U24" s="11">
        <v>0</v>
      </c>
      <c r="V24" s="11">
        <v>28</v>
      </c>
      <c r="W24" s="11">
        <v>5</v>
      </c>
      <c r="X24" s="11">
        <v>25</v>
      </c>
      <c r="Y24" s="12">
        <v>507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7</v>
      </c>
      <c r="D25" s="11">
        <v>5</v>
      </c>
      <c r="E25" s="11">
        <v>8</v>
      </c>
      <c r="F25" s="11">
        <v>0</v>
      </c>
      <c r="G25" s="11">
        <v>0</v>
      </c>
      <c r="H25" s="11">
        <v>75</v>
      </c>
      <c r="I25" s="11">
        <v>44</v>
      </c>
      <c r="J25" s="11">
        <v>91</v>
      </c>
      <c r="K25" s="11">
        <v>59</v>
      </c>
      <c r="L25" s="11">
        <v>153</v>
      </c>
      <c r="M25" s="11">
        <v>27</v>
      </c>
      <c r="N25" s="11">
        <v>12</v>
      </c>
      <c r="O25" s="11">
        <v>0</v>
      </c>
      <c r="P25" s="11">
        <v>0</v>
      </c>
      <c r="Q25" s="11">
        <v>0</v>
      </c>
      <c r="R25" s="11">
        <v>0</v>
      </c>
      <c r="S25" s="11">
        <v>5</v>
      </c>
      <c r="T25" s="11">
        <v>0</v>
      </c>
      <c r="U25" s="11">
        <v>0</v>
      </c>
      <c r="V25" s="11">
        <v>5</v>
      </c>
      <c r="W25" s="11">
        <v>0</v>
      </c>
      <c r="X25" s="11">
        <v>0</v>
      </c>
      <c r="Y25" s="12">
        <v>490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10</v>
      </c>
      <c r="D26" s="11">
        <v>13</v>
      </c>
      <c r="E26" s="11">
        <v>0</v>
      </c>
      <c r="F26" s="11">
        <v>0</v>
      </c>
      <c r="G26" s="11">
        <v>0</v>
      </c>
      <c r="H26" s="11">
        <v>24</v>
      </c>
      <c r="I26" s="11">
        <v>22</v>
      </c>
      <c r="J26" s="11">
        <v>18</v>
      </c>
      <c r="K26" s="11">
        <v>192</v>
      </c>
      <c r="L26" s="11">
        <v>51</v>
      </c>
      <c r="M26" s="11">
        <v>167</v>
      </c>
      <c r="N26" s="11">
        <v>25</v>
      </c>
      <c r="O26" s="11">
        <v>0</v>
      </c>
      <c r="P26" s="11">
        <v>66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44</v>
      </c>
      <c r="Y26" s="12">
        <v>632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9</v>
      </c>
      <c r="D27" s="11">
        <v>0</v>
      </c>
      <c r="E27" s="11">
        <v>11</v>
      </c>
      <c r="F27" s="11">
        <v>9</v>
      </c>
      <c r="G27" s="11">
        <v>0</v>
      </c>
      <c r="H27" s="11">
        <v>30</v>
      </c>
      <c r="I27" s="11">
        <v>12</v>
      </c>
      <c r="J27" s="11">
        <v>30</v>
      </c>
      <c r="K27" s="11">
        <v>57</v>
      </c>
      <c r="L27" s="11">
        <v>83</v>
      </c>
      <c r="M27" s="11">
        <v>152</v>
      </c>
      <c r="N27" s="11">
        <v>48</v>
      </c>
      <c r="O27" s="11">
        <v>19</v>
      </c>
      <c r="P27" s="11">
        <v>26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9</v>
      </c>
      <c r="Y27" s="12">
        <v>493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20</v>
      </c>
      <c r="D28" s="11">
        <v>11</v>
      </c>
      <c r="E28" s="11">
        <v>0</v>
      </c>
      <c r="F28" s="11">
        <v>0</v>
      </c>
      <c r="G28" s="11">
        <v>19</v>
      </c>
      <c r="H28" s="11">
        <v>30</v>
      </c>
      <c r="I28" s="11">
        <v>63</v>
      </c>
      <c r="J28" s="11">
        <v>73</v>
      </c>
      <c r="K28" s="11">
        <v>214</v>
      </c>
      <c r="L28" s="11">
        <v>171</v>
      </c>
      <c r="M28" s="11">
        <v>257</v>
      </c>
      <c r="N28" s="11">
        <v>53</v>
      </c>
      <c r="O28" s="11">
        <v>11</v>
      </c>
      <c r="P28" s="11">
        <v>25</v>
      </c>
      <c r="Q28" s="11">
        <v>13</v>
      </c>
      <c r="R28" s="11">
        <v>0</v>
      </c>
      <c r="S28" s="11">
        <v>0</v>
      </c>
      <c r="T28" s="11">
        <v>0</v>
      </c>
      <c r="U28" s="11">
        <v>9</v>
      </c>
      <c r="V28" s="11">
        <v>28</v>
      </c>
      <c r="W28" s="11">
        <v>0</v>
      </c>
      <c r="X28" s="11">
        <v>17</v>
      </c>
      <c r="Y28" s="12">
        <v>1014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12</v>
      </c>
      <c r="D29" s="11">
        <v>30</v>
      </c>
      <c r="E29" s="11">
        <v>0</v>
      </c>
      <c r="F29" s="11">
        <v>9</v>
      </c>
      <c r="G29" s="11">
        <v>6</v>
      </c>
      <c r="H29" s="11">
        <v>0</v>
      </c>
      <c r="I29" s="11">
        <v>0</v>
      </c>
      <c r="J29" s="11">
        <v>30</v>
      </c>
      <c r="K29" s="11">
        <v>0</v>
      </c>
      <c r="L29" s="11">
        <v>114</v>
      </c>
      <c r="M29" s="11">
        <v>29</v>
      </c>
      <c r="N29" s="11">
        <v>29</v>
      </c>
      <c r="O29" s="11">
        <v>0</v>
      </c>
      <c r="P29" s="11">
        <v>0</v>
      </c>
      <c r="Q29" s="11">
        <v>0</v>
      </c>
      <c r="R29" s="11">
        <v>8</v>
      </c>
      <c r="S29" s="11">
        <v>0</v>
      </c>
      <c r="T29" s="11">
        <v>9</v>
      </c>
      <c r="U29" s="11">
        <v>18</v>
      </c>
      <c r="V29" s="11">
        <v>0</v>
      </c>
      <c r="W29" s="11">
        <v>7</v>
      </c>
      <c r="X29" s="11">
        <v>18</v>
      </c>
      <c r="Y29" s="12">
        <v>318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4</v>
      </c>
      <c r="E30" s="11">
        <v>0</v>
      </c>
      <c r="F30" s="11">
        <v>0</v>
      </c>
      <c r="G30" s="11">
        <v>0</v>
      </c>
      <c r="H30" s="11">
        <v>0</v>
      </c>
      <c r="I30" s="11">
        <v>2</v>
      </c>
      <c r="J30" s="11">
        <v>3</v>
      </c>
      <c r="K30" s="11">
        <v>2</v>
      </c>
      <c r="L30" s="11">
        <v>0</v>
      </c>
      <c r="M30" s="11">
        <v>0</v>
      </c>
      <c r="N30" s="11">
        <v>0</v>
      </c>
      <c r="O30" s="11">
        <v>10</v>
      </c>
      <c r="P30" s="11">
        <v>0</v>
      </c>
      <c r="Q30" s="11">
        <v>4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12</v>
      </c>
      <c r="Y30" s="12">
        <v>36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105</v>
      </c>
      <c r="D31" s="11">
        <v>113</v>
      </c>
      <c r="E31" s="11">
        <v>92</v>
      </c>
      <c r="F31" s="11">
        <v>45</v>
      </c>
      <c r="G31" s="11">
        <v>35</v>
      </c>
      <c r="H31" s="11">
        <v>25</v>
      </c>
      <c r="I31" s="11">
        <v>49</v>
      </c>
      <c r="J31" s="11">
        <v>0</v>
      </c>
      <c r="K31" s="11">
        <v>35</v>
      </c>
      <c r="L31" s="11">
        <v>0</v>
      </c>
      <c r="M31" s="11">
        <v>77</v>
      </c>
      <c r="N31" s="11">
        <v>0</v>
      </c>
      <c r="O31" s="11">
        <v>0</v>
      </c>
      <c r="P31" s="11">
        <v>115</v>
      </c>
      <c r="Q31" s="11">
        <v>37</v>
      </c>
      <c r="R31" s="11">
        <v>43</v>
      </c>
      <c r="S31" s="11">
        <v>0</v>
      </c>
      <c r="T31" s="11">
        <v>49</v>
      </c>
      <c r="U31" s="11">
        <v>96</v>
      </c>
      <c r="V31" s="11">
        <v>20</v>
      </c>
      <c r="W31" s="11">
        <v>0</v>
      </c>
      <c r="X31" s="11">
        <v>30</v>
      </c>
      <c r="Y31" s="12">
        <v>966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20</v>
      </c>
      <c r="D32" s="11">
        <v>40</v>
      </c>
      <c r="E32" s="11">
        <v>7</v>
      </c>
      <c r="F32" s="11">
        <v>31</v>
      </c>
      <c r="G32" s="11">
        <v>85</v>
      </c>
      <c r="H32" s="11">
        <v>8</v>
      </c>
      <c r="I32" s="11">
        <v>0</v>
      </c>
      <c r="J32" s="11">
        <v>0</v>
      </c>
      <c r="K32" s="11">
        <v>0</v>
      </c>
      <c r="L32" s="11">
        <v>9</v>
      </c>
      <c r="M32" s="11">
        <v>0</v>
      </c>
      <c r="N32" s="11">
        <v>0</v>
      </c>
      <c r="O32" s="11">
        <v>0</v>
      </c>
      <c r="P32" s="11">
        <v>0</v>
      </c>
      <c r="Q32" s="11">
        <v>138</v>
      </c>
      <c r="R32" s="11">
        <v>36</v>
      </c>
      <c r="S32" s="11">
        <v>0</v>
      </c>
      <c r="T32" s="11">
        <v>0</v>
      </c>
      <c r="U32" s="11">
        <v>14</v>
      </c>
      <c r="V32" s="11">
        <v>9</v>
      </c>
      <c r="W32" s="11">
        <v>0</v>
      </c>
      <c r="X32" s="11">
        <v>0</v>
      </c>
      <c r="Y32" s="12">
        <v>395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61</v>
      </c>
      <c r="D33" s="11">
        <v>54</v>
      </c>
      <c r="E33" s="11">
        <v>21</v>
      </c>
      <c r="F33" s="11">
        <v>28</v>
      </c>
      <c r="G33" s="11">
        <v>41</v>
      </c>
      <c r="H33" s="11">
        <v>0</v>
      </c>
      <c r="I33" s="11">
        <v>24</v>
      </c>
      <c r="J33" s="11">
        <v>0</v>
      </c>
      <c r="K33" s="11">
        <v>13</v>
      </c>
      <c r="L33" s="11">
        <v>0</v>
      </c>
      <c r="M33" s="11">
        <v>8</v>
      </c>
      <c r="N33" s="11">
        <v>0</v>
      </c>
      <c r="O33" s="11">
        <v>0</v>
      </c>
      <c r="P33" s="11">
        <v>13</v>
      </c>
      <c r="Q33" s="11">
        <v>73</v>
      </c>
      <c r="R33" s="11">
        <v>209</v>
      </c>
      <c r="S33" s="11">
        <v>0</v>
      </c>
      <c r="T33" s="11">
        <v>0</v>
      </c>
      <c r="U33" s="11">
        <v>39</v>
      </c>
      <c r="V33" s="11">
        <v>69</v>
      </c>
      <c r="W33" s="11">
        <v>18</v>
      </c>
      <c r="X33" s="11">
        <v>10</v>
      </c>
      <c r="Y33" s="12">
        <v>680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4</v>
      </c>
      <c r="E34" s="11">
        <v>3</v>
      </c>
      <c r="F34" s="11">
        <v>0</v>
      </c>
      <c r="G34" s="11">
        <v>0</v>
      </c>
      <c r="H34" s="11">
        <v>0</v>
      </c>
      <c r="I34" s="11">
        <v>12</v>
      </c>
      <c r="J34" s="11">
        <v>8</v>
      </c>
      <c r="K34" s="11">
        <v>8</v>
      </c>
      <c r="L34" s="11">
        <v>0</v>
      </c>
      <c r="M34" s="11">
        <v>29</v>
      </c>
      <c r="N34" s="11">
        <v>4</v>
      </c>
      <c r="O34" s="11">
        <v>0</v>
      </c>
      <c r="P34" s="11">
        <v>0</v>
      </c>
      <c r="Q34" s="11">
        <v>0</v>
      </c>
      <c r="R34" s="11">
        <v>0</v>
      </c>
      <c r="S34" s="11">
        <v>35</v>
      </c>
      <c r="T34" s="11">
        <v>0</v>
      </c>
      <c r="U34" s="11">
        <v>0</v>
      </c>
      <c r="V34" s="11">
        <v>4</v>
      </c>
      <c r="W34" s="11">
        <v>0</v>
      </c>
      <c r="X34" s="11">
        <v>72</v>
      </c>
      <c r="Y34" s="12">
        <v>178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37</v>
      </c>
      <c r="E35" s="11">
        <v>10</v>
      </c>
      <c r="F35" s="11">
        <v>0</v>
      </c>
      <c r="G35" s="11">
        <v>0</v>
      </c>
      <c r="H35" s="11">
        <v>0</v>
      </c>
      <c r="I35" s="11">
        <v>13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30</v>
      </c>
      <c r="Q35" s="11">
        <v>0</v>
      </c>
      <c r="R35" s="11">
        <v>0</v>
      </c>
      <c r="S35" s="11">
        <v>0</v>
      </c>
      <c r="T35" s="11">
        <v>330</v>
      </c>
      <c r="U35" s="11">
        <v>316</v>
      </c>
      <c r="V35" s="11">
        <v>0</v>
      </c>
      <c r="W35" s="11">
        <v>0</v>
      </c>
      <c r="X35" s="11">
        <v>19</v>
      </c>
      <c r="Y35" s="12">
        <v>756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13</v>
      </c>
      <c r="D36" s="11">
        <v>12</v>
      </c>
      <c r="E36" s="11">
        <v>12</v>
      </c>
      <c r="F36" s="11">
        <v>0</v>
      </c>
      <c r="G36" s="11">
        <v>13</v>
      </c>
      <c r="H36" s="11">
        <v>0</v>
      </c>
      <c r="I36" s="11">
        <v>0</v>
      </c>
      <c r="J36" s="11">
        <v>0</v>
      </c>
      <c r="K36" s="11">
        <v>5</v>
      </c>
      <c r="L36" s="11">
        <v>0</v>
      </c>
      <c r="M36" s="11">
        <v>0</v>
      </c>
      <c r="N36" s="11">
        <v>0</v>
      </c>
      <c r="O36" s="11">
        <v>0</v>
      </c>
      <c r="P36" s="11">
        <v>4</v>
      </c>
      <c r="Q36" s="11">
        <v>13</v>
      </c>
      <c r="R36" s="11">
        <v>0</v>
      </c>
      <c r="S36" s="11">
        <v>0</v>
      </c>
      <c r="T36" s="11">
        <v>194</v>
      </c>
      <c r="U36" s="11">
        <v>215</v>
      </c>
      <c r="V36" s="11">
        <v>0</v>
      </c>
      <c r="W36" s="11">
        <v>0</v>
      </c>
      <c r="X36" s="11">
        <v>9</v>
      </c>
      <c r="Y36" s="12">
        <v>489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19</v>
      </c>
      <c r="F37" s="11">
        <v>0</v>
      </c>
      <c r="G37" s="11">
        <v>24</v>
      </c>
      <c r="H37" s="11">
        <v>9</v>
      </c>
      <c r="I37" s="11">
        <v>0</v>
      </c>
      <c r="J37" s="11">
        <v>0</v>
      </c>
      <c r="K37" s="11">
        <v>7</v>
      </c>
      <c r="L37" s="11">
        <v>0</v>
      </c>
      <c r="M37" s="11">
        <v>0</v>
      </c>
      <c r="N37" s="11">
        <v>0</v>
      </c>
      <c r="O37" s="11">
        <v>0</v>
      </c>
      <c r="P37" s="11">
        <v>28</v>
      </c>
      <c r="Q37" s="11">
        <v>18</v>
      </c>
      <c r="R37" s="11">
        <v>16</v>
      </c>
      <c r="S37" s="11">
        <v>0</v>
      </c>
      <c r="T37" s="11">
        <v>0</v>
      </c>
      <c r="U37" s="11">
        <v>0</v>
      </c>
      <c r="V37" s="11">
        <v>191</v>
      </c>
      <c r="W37" s="11">
        <v>0</v>
      </c>
      <c r="X37" s="11">
        <v>9</v>
      </c>
      <c r="Y37" s="12">
        <v>321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24</v>
      </c>
      <c r="D38" s="11">
        <v>10</v>
      </c>
      <c r="E38" s="11">
        <v>3</v>
      </c>
      <c r="F38" s="11">
        <v>0</v>
      </c>
      <c r="G38" s="11">
        <v>12</v>
      </c>
      <c r="H38" s="11">
        <v>0</v>
      </c>
      <c r="I38" s="11">
        <v>0</v>
      </c>
      <c r="J38" s="11">
        <v>0</v>
      </c>
      <c r="K38" s="11">
        <v>0</v>
      </c>
      <c r="L38" s="11">
        <v>4</v>
      </c>
      <c r="M38" s="11">
        <v>0</v>
      </c>
      <c r="N38" s="11">
        <v>0</v>
      </c>
      <c r="O38" s="11">
        <v>0</v>
      </c>
      <c r="P38" s="11">
        <v>0</v>
      </c>
      <c r="Q38" s="11">
        <v>18</v>
      </c>
      <c r="R38" s="11">
        <v>20</v>
      </c>
      <c r="S38" s="11">
        <v>0</v>
      </c>
      <c r="T38" s="11">
        <v>8</v>
      </c>
      <c r="U38" s="11">
        <v>6</v>
      </c>
      <c r="V38" s="11">
        <v>0</v>
      </c>
      <c r="W38" s="11">
        <v>58</v>
      </c>
      <c r="X38" s="11">
        <v>0</v>
      </c>
      <c r="Y38" s="12">
        <v>164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10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20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8</v>
      </c>
      <c r="U39" s="11">
        <v>0</v>
      </c>
      <c r="V39" s="11">
        <v>0</v>
      </c>
      <c r="W39" s="11">
        <v>0</v>
      </c>
      <c r="X39" s="11">
        <v>19</v>
      </c>
      <c r="Y39" s="12">
        <v>57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1074</v>
      </c>
      <c r="D40" s="15">
        <v>1062</v>
      </c>
      <c r="E40" s="15">
        <v>557</v>
      </c>
      <c r="F40" s="15">
        <v>524</v>
      </c>
      <c r="G40" s="15">
        <v>808</v>
      </c>
      <c r="H40" s="15">
        <v>496</v>
      </c>
      <c r="I40" s="15">
        <v>469</v>
      </c>
      <c r="J40" s="15">
        <v>368</v>
      </c>
      <c r="K40" s="15">
        <v>809</v>
      </c>
      <c r="L40" s="15">
        <v>743</v>
      </c>
      <c r="M40" s="15">
        <v>863</v>
      </c>
      <c r="N40" s="15">
        <v>207</v>
      </c>
      <c r="O40" s="15">
        <v>54</v>
      </c>
      <c r="P40" s="15">
        <v>546</v>
      </c>
      <c r="Q40" s="15">
        <v>434</v>
      </c>
      <c r="R40" s="15">
        <v>389</v>
      </c>
      <c r="S40" s="15">
        <v>57</v>
      </c>
      <c r="T40" s="15">
        <v>622</v>
      </c>
      <c r="U40" s="15">
        <v>814</v>
      </c>
      <c r="V40" s="15">
        <v>389</v>
      </c>
      <c r="W40" s="15">
        <v>109</v>
      </c>
      <c r="X40" s="15">
        <v>405</v>
      </c>
      <c r="Y40" s="16">
        <v>11798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171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5.83</v>
      </c>
      <c r="D18" s="11">
        <v>8.3000000000000007</v>
      </c>
      <c r="E18" s="11">
        <v>0</v>
      </c>
      <c r="F18" s="11">
        <v>0</v>
      </c>
      <c r="G18" s="11">
        <v>21.729999999999997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13.44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49.3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12.07</v>
      </c>
      <c r="D19" s="11">
        <v>12.07</v>
      </c>
      <c r="E19" s="11">
        <v>0</v>
      </c>
      <c r="F19" s="11">
        <v>18.7</v>
      </c>
      <c r="G19" s="11">
        <v>9.39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7.69</v>
      </c>
      <c r="N19" s="11">
        <v>0</v>
      </c>
      <c r="O19" s="11">
        <v>0</v>
      </c>
      <c r="P19" s="11">
        <v>0</v>
      </c>
      <c r="Q19" s="11">
        <v>0</v>
      </c>
      <c r="R19" s="11">
        <v>11.24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71.16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21.47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25.26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13.26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59.99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18.91</v>
      </c>
      <c r="D21" s="11">
        <v>0</v>
      </c>
      <c r="E21" s="11">
        <v>0</v>
      </c>
      <c r="F21" s="11">
        <v>0</v>
      </c>
      <c r="G21" s="11">
        <v>45</v>
      </c>
      <c r="H21" s="11">
        <v>10.32</v>
      </c>
      <c r="I21" s="11">
        <v>0</v>
      </c>
      <c r="J21" s="11">
        <v>0</v>
      </c>
      <c r="K21" s="11">
        <v>0</v>
      </c>
      <c r="L21" s="11">
        <v>0</v>
      </c>
      <c r="M21" s="11">
        <v>11.33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85.559999999999988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7.62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6.82</v>
      </c>
      <c r="N22" s="11">
        <v>0</v>
      </c>
      <c r="O22" s="11">
        <v>0</v>
      </c>
      <c r="P22" s="11">
        <v>0</v>
      </c>
      <c r="Q22" s="11">
        <v>10.29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9.02</v>
      </c>
      <c r="X22" s="11">
        <v>0</v>
      </c>
      <c r="Y22" s="12">
        <f t="shared" si="0"/>
        <v>33.75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12.36</v>
      </c>
      <c r="V23" s="11">
        <v>0</v>
      </c>
      <c r="W23" s="11">
        <v>0</v>
      </c>
      <c r="X23" s="11">
        <v>0</v>
      </c>
      <c r="Y23" s="12">
        <f t="shared" si="0"/>
        <v>12.36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15.440000000000001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15.440000000000001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15.61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15.61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10.76</v>
      </c>
      <c r="M26" s="11">
        <v>10.72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13.37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34.85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6.82</v>
      </c>
      <c r="L27" s="11">
        <v>0</v>
      </c>
      <c r="M27" s="11">
        <v>16.91</v>
      </c>
      <c r="N27" s="11">
        <v>0</v>
      </c>
      <c r="O27" s="11">
        <v>0</v>
      </c>
      <c r="P27" s="11">
        <v>0</v>
      </c>
      <c r="Q27" s="11">
        <v>12.95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36.68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4.5599999999999996</v>
      </c>
      <c r="I28" s="11">
        <v>0</v>
      </c>
      <c r="J28" s="11">
        <v>0</v>
      </c>
      <c r="K28" s="11">
        <v>15.61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20.169999999999998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6.82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6.82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0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10.84</v>
      </c>
      <c r="D32" s="11">
        <v>0</v>
      </c>
      <c r="E32" s="11">
        <v>6.47</v>
      </c>
      <c r="F32" s="11">
        <v>0</v>
      </c>
      <c r="G32" s="11">
        <v>6.82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7.84</v>
      </c>
      <c r="N32" s="11">
        <v>0</v>
      </c>
      <c r="O32" s="11">
        <v>0</v>
      </c>
      <c r="P32" s="11">
        <v>0</v>
      </c>
      <c r="Q32" s="11">
        <v>0</v>
      </c>
      <c r="R32" s="11">
        <v>12.19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44.16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9.41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9.41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9.5500000000000007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9.5500000000000007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22.880000000000003</v>
      </c>
      <c r="V35" s="11">
        <v>0</v>
      </c>
      <c r="W35" s="11">
        <v>0</v>
      </c>
      <c r="X35" s="11">
        <v>0</v>
      </c>
      <c r="Y35" s="12">
        <f t="shared" si="0"/>
        <v>22.880000000000003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13.95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17.29</v>
      </c>
      <c r="U36" s="11">
        <v>0</v>
      </c>
      <c r="V36" s="11">
        <v>0</v>
      </c>
      <c r="W36" s="11">
        <v>0</v>
      </c>
      <c r="X36" s="11">
        <v>0</v>
      </c>
      <c r="Y36" s="12">
        <f t="shared" si="0"/>
        <v>31.24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f t="shared" si="0"/>
        <v>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5.07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f t="shared" si="0"/>
        <v>5.07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86.15</v>
      </c>
      <c r="D40" s="15">
        <f t="shared" si="1"/>
        <v>20.37</v>
      </c>
      <c r="E40" s="15">
        <f t="shared" si="1"/>
        <v>16.02</v>
      </c>
      <c r="F40" s="15">
        <f t="shared" si="1"/>
        <v>32.65</v>
      </c>
      <c r="G40" s="15">
        <f t="shared" si="1"/>
        <v>88.009999999999991</v>
      </c>
      <c r="H40" s="15">
        <f t="shared" si="1"/>
        <v>14.879999999999999</v>
      </c>
      <c r="I40" s="15">
        <f t="shared" si="1"/>
        <v>0</v>
      </c>
      <c r="J40" s="15">
        <f t="shared" si="1"/>
        <v>0</v>
      </c>
      <c r="K40" s="15">
        <f t="shared" si="1"/>
        <v>37.870000000000005</v>
      </c>
      <c r="L40" s="15">
        <f t="shared" si="1"/>
        <v>42.84</v>
      </c>
      <c r="M40" s="15">
        <f t="shared" si="1"/>
        <v>76.92</v>
      </c>
      <c r="N40" s="15">
        <f t="shared" si="1"/>
        <v>0</v>
      </c>
      <c r="O40" s="15">
        <f t="shared" si="1"/>
        <v>0</v>
      </c>
      <c r="P40" s="15">
        <f t="shared" si="1"/>
        <v>13.44</v>
      </c>
      <c r="Q40" s="15">
        <f t="shared" si="1"/>
        <v>23.24</v>
      </c>
      <c r="R40" s="15">
        <f t="shared" si="1"/>
        <v>23.43</v>
      </c>
      <c r="S40" s="15">
        <f t="shared" si="1"/>
        <v>13.37</v>
      </c>
      <c r="T40" s="15">
        <f t="shared" si="1"/>
        <v>30.549999999999997</v>
      </c>
      <c r="U40" s="15">
        <f t="shared" si="1"/>
        <v>35.24</v>
      </c>
      <c r="V40" s="15">
        <f t="shared" si="1"/>
        <v>0</v>
      </c>
      <c r="W40" s="15">
        <f t="shared" si="1"/>
        <v>9.02</v>
      </c>
      <c r="X40" s="15">
        <f t="shared" si="1"/>
        <v>0</v>
      </c>
      <c r="Y40" s="16">
        <f t="shared" si="1"/>
        <v>564.00000000000011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174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54</v>
      </c>
      <c r="C9" s="30"/>
      <c r="D9" s="30"/>
      <c r="E9" s="28" t="s">
        <v>55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0</v>
      </c>
      <c r="D18" s="11">
        <v>8</v>
      </c>
      <c r="E18" s="11">
        <v>0</v>
      </c>
      <c r="F18" s="11">
        <v>0</v>
      </c>
      <c r="G18" s="11">
        <v>10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13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31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12</v>
      </c>
      <c r="D19" s="11">
        <v>12</v>
      </c>
      <c r="E19" s="11">
        <v>0</v>
      </c>
      <c r="F19" s="11">
        <v>0</v>
      </c>
      <c r="G19" s="11">
        <v>9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34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15</v>
      </c>
      <c r="D20" s="11">
        <v>0</v>
      </c>
      <c r="E20" s="11">
        <v>0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13</v>
      </c>
      <c r="U20" s="11">
        <v>0</v>
      </c>
      <c r="V20" s="11">
        <v>0</v>
      </c>
      <c r="W20" s="11">
        <v>0</v>
      </c>
      <c r="X20" s="11">
        <v>0</v>
      </c>
      <c r="Y20" s="12">
        <v>28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12</v>
      </c>
      <c r="D21" s="11">
        <v>0</v>
      </c>
      <c r="E21" s="11">
        <v>0</v>
      </c>
      <c r="F21" s="11">
        <v>0</v>
      </c>
      <c r="G21" s="11">
        <v>39</v>
      </c>
      <c r="H21" s="11">
        <v>10</v>
      </c>
      <c r="I21" s="11">
        <v>0</v>
      </c>
      <c r="J21" s="11">
        <v>0</v>
      </c>
      <c r="K21" s="11">
        <v>0</v>
      </c>
      <c r="L21" s="11">
        <v>0</v>
      </c>
      <c r="M21" s="11">
        <v>11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72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4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9</v>
      </c>
      <c r="X22" s="11">
        <v>0</v>
      </c>
      <c r="Y22" s="12">
        <v>13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0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0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0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0</v>
      </c>
      <c r="M27" s="11">
        <v>0</v>
      </c>
      <c r="N27" s="11">
        <v>0</v>
      </c>
      <c r="O27" s="11">
        <v>0</v>
      </c>
      <c r="P27" s="11">
        <v>0</v>
      </c>
      <c r="Q27" s="11">
        <v>13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13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0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0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0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0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7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12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19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9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0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9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0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0</v>
      </c>
      <c r="U35" s="11">
        <v>10</v>
      </c>
      <c r="V35" s="11">
        <v>0</v>
      </c>
      <c r="W35" s="11">
        <v>0</v>
      </c>
      <c r="X35" s="11">
        <v>0</v>
      </c>
      <c r="Y35" s="12">
        <v>10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4</v>
      </c>
      <c r="U36" s="11">
        <v>0</v>
      </c>
      <c r="V36" s="11">
        <v>0</v>
      </c>
      <c r="W36" s="11">
        <v>0</v>
      </c>
      <c r="X36" s="11">
        <v>0</v>
      </c>
      <c r="Y36" s="12">
        <v>4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0</v>
      </c>
      <c r="W37" s="11">
        <v>0</v>
      </c>
      <c r="X37" s="11">
        <v>0</v>
      </c>
      <c r="Y37" s="12">
        <v>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5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0</v>
      </c>
      <c r="X38" s="11">
        <v>0</v>
      </c>
      <c r="Y38" s="12">
        <v>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49</v>
      </c>
      <c r="D40" s="15">
        <v>20</v>
      </c>
      <c r="E40" s="15">
        <v>0</v>
      </c>
      <c r="F40" s="15">
        <v>0</v>
      </c>
      <c r="G40" s="15">
        <v>69</v>
      </c>
      <c r="H40" s="15">
        <v>10</v>
      </c>
      <c r="I40" s="15">
        <v>0</v>
      </c>
      <c r="J40" s="15">
        <v>0</v>
      </c>
      <c r="K40" s="15">
        <v>0</v>
      </c>
      <c r="L40" s="15">
        <v>0</v>
      </c>
      <c r="M40" s="15">
        <v>11</v>
      </c>
      <c r="N40" s="15">
        <v>0</v>
      </c>
      <c r="O40" s="15">
        <v>0</v>
      </c>
      <c r="P40" s="15">
        <v>13</v>
      </c>
      <c r="Q40" s="15">
        <v>17</v>
      </c>
      <c r="R40" s="15">
        <v>12</v>
      </c>
      <c r="S40" s="15">
        <v>0</v>
      </c>
      <c r="T40" s="15">
        <v>17</v>
      </c>
      <c r="U40" s="15">
        <v>10</v>
      </c>
      <c r="V40" s="15">
        <v>0</v>
      </c>
      <c r="W40" s="15">
        <v>9</v>
      </c>
      <c r="X40" s="15">
        <v>0</v>
      </c>
      <c r="Y40" s="16">
        <v>239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175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126.48</v>
      </c>
      <c r="D18" s="11">
        <v>18.7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18.600000000000001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163.78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86.54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86.54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7.22</v>
      </c>
      <c r="D20" s="11">
        <v>46.62</v>
      </c>
      <c r="E20" s="11">
        <v>105.33999999999999</v>
      </c>
      <c r="F20" s="11">
        <v>0</v>
      </c>
      <c r="G20" s="11">
        <v>17.71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176.89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0</v>
      </c>
      <c r="G21" s="11">
        <v>13.28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13.28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19.25</v>
      </c>
      <c r="D22" s="11">
        <v>0</v>
      </c>
      <c r="E22" s="11">
        <v>18.07</v>
      </c>
      <c r="F22" s="11">
        <v>5.15</v>
      </c>
      <c r="G22" s="11">
        <v>500.88999999999993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543.3599999999999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94.41</v>
      </c>
      <c r="I23" s="11">
        <v>0</v>
      </c>
      <c r="J23" s="11">
        <v>0</v>
      </c>
      <c r="K23" s="11">
        <v>9.7899999999999991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104.19999999999999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15.31</v>
      </c>
      <c r="I24" s="11">
        <v>67.150000000000006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82.460000000000008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52.58</v>
      </c>
      <c r="K25" s="11">
        <v>0</v>
      </c>
      <c r="L25" s="11">
        <v>4.87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57.449999999999996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8.2799999999999994</v>
      </c>
      <c r="L26" s="11">
        <v>8.99</v>
      </c>
      <c r="M26" s="11">
        <v>35.25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52.519999999999996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153.31</v>
      </c>
      <c r="M27" s="11">
        <v>65.09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218.4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24.72</v>
      </c>
      <c r="L28" s="11">
        <v>16.05</v>
      </c>
      <c r="M28" s="11">
        <v>299.32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340.09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11.11</v>
      </c>
      <c r="M29" s="11">
        <v>13.2</v>
      </c>
      <c r="N29" s="11">
        <v>53.9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78.209999999999994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10.73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10.73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79.78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79.78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23.84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23.84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32.97</v>
      </c>
      <c r="R33" s="11">
        <v>89.37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122.34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20.94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20.94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11.65</v>
      </c>
      <c r="Q35" s="11">
        <v>0</v>
      </c>
      <c r="R35" s="11">
        <v>0</v>
      </c>
      <c r="S35" s="11">
        <v>0</v>
      </c>
      <c r="T35" s="11">
        <v>82.25</v>
      </c>
      <c r="U35" s="11">
        <v>37.46</v>
      </c>
      <c r="V35" s="11">
        <v>0</v>
      </c>
      <c r="W35" s="11">
        <v>0</v>
      </c>
      <c r="X35" s="11">
        <v>0</v>
      </c>
      <c r="Y35" s="12">
        <f t="shared" si="0"/>
        <v>131.36000000000001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5.22</v>
      </c>
      <c r="Q36" s="11">
        <v>0</v>
      </c>
      <c r="R36" s="11">
        <v>0</v>
      </c>
      <c r="S36" s="11">
        <v>0</v>
      </c>
      <c r="T36" s="11">
        <v>0</v>
      </c>
      <c r="U36" s="11">
        <v>90.29</v>
      </c>
      <c r="V36" s="11">
        <v>0</v>
      </c>
      <c r="W36" s="11">
        <v>0</v>
      </c>
      <c r="X36" s="11">
        <v>0</v>
      </c>
      <c r="Y36" s="12">
        <f t="shared" si="0"/>
        <v>95.51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113.93</v>
      </c>
      <c r="W37" s="11">
        <v>0</v>
      </c>
      <c r="X37" s="11">
        <v>0</v>
      </c>
      <c r="Y37" s="12">
        <f t="shared" si="0"/>
        <v>113.93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2.68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24.21</v>
      </c>
      <c r="X38" s="11">
        <v>0</v>
      </c>
      <c r="Y38" s="12">
        <f t="shared" si="0"/>
        <v>26.89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152.95000000000002</v>
      </c>
      <c r="D40" s="15">
        <f t="shared" si="1"/>
        <v>151.86000000000001</v>
      </c>
      <c r="E40" s="15">
        <f t="shared" si="1"/>
        <v>123.41</v>
      </c>
      <c r="F40" s="15">
        <f t="shared" si="1"/>
        <v>5.15</v>
      </c>
      <c r="G40" s="15">
        <f t="shared" si="1"/>
        <v>531.87999999999988</v>
      </c>
      <c r="H40" s="15">
        <f t="shared" si="1"/>
        <v>109.72</v>
      </c>
      <c r="I40" s="15">
        <f t="shared" si="1"/>
        <v>67.150000000000006</v>
      </c>
      <c r="J40" s="15">
        <f t="shared" si="1"/>
        <v>52.58</v>
      </c>
      <c r="K40" s="15">
        <f t="shared" si="1"/>
        <v>42.79</v>
      </c>
      <c r="L40" s="15">
        <f t="shared" si="1"/>
        <v>194.33000000000004</v>
      </c>
      <c r="M40" s="15">
        <f t="shared" si="1"/>
        <v>412.85999999999996</v>
      </c>
      <c r="N40" s="15">
        <f t="shared" si="1"/>
        <v>53.9</v>
      </c>
      <c r="O40" s="15">
        <f t="shared" si="1"/>
        <v>10.73</v>
      </c>
      <c r="P40" s="15">
        <f t="shared" si="1"/>
        <v>115.25</v>
      </c>
      <c r="Q40" s="15">
        <f t="shared" si="1"/>
        <v>59.49</v>
      </c>
      <c r="R40" s="15">
        <f t="shared" si="1"/>
        <v>89.37</v>
      </c>
      <c r="S40" s="15">
        <f t="shared" si="1"/>
        <v>20.94</v>
      </c>
      <c r="T40" s="15">
        <f t="shared" si="1"/>
        <v>82.25</v>
      </c>
      <c r="U40" s="15">
        <f t="shared" si="1"/>
        <v>127.75</v>
      </c>
      <c r="V40" s="15">
        <f t="shared" si="1"/>
        <v>113.93</v>
      </c>
      <c r="W40" s="15">
        <f t="shared" si="1"/>
        <v>24.21</v>
      </c>
      <c r="X40" s="15">
        <f t="shared" si="1"/>
        <v>0</v>
      </c>
      <c r="Y40" s="16">
        <f t="shared" si="1"/>
        <v>2542.5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86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6</v>
      </c>
      <c r="C8" s="30"/>
      <c r="D8" s="30"/>
      <c r="E8" s="28" t="s">
        <v>34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2861</v>
      </c>
      <c r="D18" s="11">
        <v>1429</v>
      </c>
      <c r="E18" s="11">
        <v>1095</v>
      </c>
      <c r="F18" s="11">
        <v>605</v>
      </c>
      <c r="G18" s="11">
        <v>1390</v>
      </c>
      <c r="H18" s="11">
        <v>349</v>
      </c>
      <c r="I18" s="11">
        <v>211</v>
      </c>
      <c r="J18" s="11">
        <v>184</v>
      </c>
      <c r="K18" s="11">
        <v>262</v>
      </c>
      <c r="L18" s="11">
        <v>163</v>
      </c>
      <c r="M18" s="11">
        <v>141</v>
      </c>
      <c r="N18" s="11">
        <v>44</v>
      </c>
      <c r="O18" s="11">
        <v>6</v>
      </c>
      <c r="P18" s="11">
        <v>890</v>
      </c>
      <c r="Q18" s="11">
        <v>394</v>
      </c>
      <c r="R18" s="11">
        <v>408</v>
      </c>
      <c r="S18" s="11">
        <v>29</v>
      </c>
      <c r="T18" s="11">
        <v>234</v>
      </c>
      <c r="U18" s="11">
        <v>182</v>
      </c>
      <c r="V18" s="11">
        <v>102</v>
      </c>
      <c r="W18" s="11">
        <v>119</v>
      </c>
      <c r="X18" s="11">
        <v>91</v>
      </c>
      <c r="Y18" s="12">
        <v>11186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1336</v>
      </c>
      <c r="D19" s="11">
        <v>2107</v>
      </c>
      <c r="E19" s="11">
        <v>2393</v>
      </c>
      <c r="F19" s="11">
        <v>513</v>
      </c>
      <c r="G19" s="11">
        <v>701</v>
      </c>
      <c r="H19" s="11">
        <v>358</v>
      </c>
      <c r="I19" s="11">
        <v>119</v>
      </c>
      <c r="J19" s="11">
        <v>113</v>
      </c>
      <c r="K19" s="11">
        <v>201</v>
      </c>
      <c r="L19" s="11">
        <v>43</v>
      </c>
      <c r="M19" s="11">
        <v>100</v>
      </c>
      <c r="N19" s="11">
        <v>99</v>
      </c>
      <c r="O19" s="11">
        <v>32</v>
      </c>
      <c r="P19" s="11">
        <v>1045</v>
      </c>
      <c r="Q19" s="11">
        <v>318</v>
      </c>
      <c r="R19" s="11">
        <v>567</v>
      </c>
      <c r="S19" s="11">
        <v>37</v>
      </c>
      <c r="T19" s="11">
        <v>209</v>
      </c>
      <c r="U19" s="11">
        <v>170</v>
      </c>
      <c r="V19" s="11">
        <v>156</v>
      </c>
      <c r="W19" s="11">
        <v>82</v>
      </c>
      <c r="X19" s="11">
        <v>80</v>
      </c>
      <c r="Y19" s="12">
        <v>10780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1252</v>
      </c>
      <c r="D20" s="11">
        <v>2186</v>
      </c>
      <c r="E20" s="11">
        <v>3022</v>
      </c>
      <c r="F20" s="11">
        <v>706</v>
      </c>
      <c r="G20" s="11">
        <v>984</v>
      </c>
      <c r="H20" s="11">
        <v>353</v>
      </c>
      <c r="I20" s="11">
        <v>63</v>
      </c>
      <c r="J20" s="11">
        <v>68</v>
      </c>
      <c r="K20" s="11">
        <v>133</v>
      </c>
      <c r="L20" s="11">
        <v>138</v>
      </c>
      <c r="M20" s="11">
        <v>91</v>
      </c>
      <c r="N20" s="11">
        <v>33</v>
      </c>
      <c r="O20" s="11">
        <v>2</v>
      </c>
      <c r="P20" s="11">
        <v>1020</v>
      </c>
      <c r="Q20" s="11">
        <v>211</v>
      </c>
      <c r="R20" s="11">
        <v>425</v>
      </c>
      <c r="S20" s="11">
        <v>14</v>
      </c>
      <c r="T20" s="11">
        <v>132</v>
      </c>
      <c r="U20" s="11">
        <v>117</v>
      </c>
      <c r="V20" s="11">
        <v>173</v>
      </c>
      <c r="W20" s="11">
        <v>36</v>
      </c>
      <c r="X20" s="11">
        <v>76</v>
      </c>
      <c r="Y20" s="12">
        <v>11235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585</v>
      </c>
      <c r="D21" s="11">
        <v>738</v>
      </c>
      <c r="E21" s="11">
        <v>588</v>
      </c>
      <c r="F21" s="11">
        <v>690</v>
      </c>
      <c r="G21" s="11">
        <v>604</v>
      </c>
      <c r="H21" s="11">
        <v>335</v>
      </c>
      <c r="I21" s="11">
        <v>67</v>
      </c>
      <c r="J21" s="11">
        <v>58</v>
      </c>
      <c r="K21" s="11">
        <v>71</v>
      </c>
      <c r="L21" s="11">
        <v>85</v>
      </c>
      <c r="M21" s="11">
        <v>32</v>
      </c>
      <c r="N21" s="11">
        <v>16</v>
      </c>
      <c r="O21" s="11">
        <v>1</v>
      </c>
      <c r="P21" s="11">
        <v>657</v>
      </c>
      <c r="Q21" s="11">
        <v>203</v>
      </c>
      <c r="R21" s="11">
        <v>202</v>
      </c>
      <c r="S21" s="11">
        <v>7</v>
      </c>
      <c r="T21" s="11">
        <v>24</v>
      </c>
      <c r="U21" s="11">
        <v>49</v>
      </c>
      <c r="V21" s="11">
        <v>63</v>
      </c>
      <c r="W21" s="11">
        <v>18</v>
      </c>
      <c r="X21" s="11">
        <v>39</v>
      </c>
      <c r="Y21" s="12">
        <v>5132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1377</v>
      </c>
      <c r="D22" s="11">
        <v>800</v>
      </c>
      <c r="E22" s="11">
        <v>1099</v>
      </c>
      <c r="F22" s="11">
        <v>560</v>
      </c>
      <c r="G22" s="11">
        <v>2121</v>
      </c>
      <c r="H22" s="11">
        <v>319</v>
      </c>
      <c r="I22" s="11">
        <v>17</v>
      </c>
      <c r="J22" s="11">
        <v>16</v>
      </c>
      <c r="K22" s="11">
        <v>149</v>
      </c>
      <c r="L22" s="11">
        <v>185</v>
      </c>
      <c r="M22" s="11">
        <v>193</v>
      </c>
      <c r="N22" s="11">
        <v>29</v>
      </c>
      <c r="O22" s="11">
        <v>3</v>
      </c>
      <c r="P22" s="11">
        <v>438</v>
      </c>
      <c r="Q22" s="11">
        <v>389</v>
      </c>
      <c r="R22" s="11">
        <v>379</v>
      </c>
      <c r="S22" s="11">
        <v>33</v>
      </c>
      <c r="T22" s="11">
        <v>64</v>
      </c>
      <c r="U22" s="11">
        <v>90</v>
      </c>
      <c r="V22" s="11">
        <v>136</v>
      </c>
      <c r="W22" s="11">
        <v>56</v>
      </c>
      <c r="X22" s="11">
        <v>19</v>
      </c>
      <c r="Y22" s="12">
        <v>8472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341</v>
      </c>
      <c r="D23" s="11">
        <v>504</v>
      </c>
      <c r="E23" s="11">
        <v>352</v>
      </c>
      <c r="F23" s="11">
        <v>302</v>
      </c>
      <c r="G23" s="11">
        <v>341</v>
      </c>
      <c r="H23" s="11">
        <v>1541</v>
      </c>
      <c r="I23" s="11">
        <v>532</v>
      </c>
      <c r="J23" s="11">
        <v>501</v>
      </c>
      <c r="K23" s="11">
        <v>466</v>
      </c>
      <c r="L23" s="11">
        <v>287</v>
      </c>
      <c r="M23" s="11">
        <v>255</v>
      </c>
      <c r="N23" s="11">
        <v>118</v>
      </c>
      <c r="O23" s="11">
        <v>25</v>
      </c>
      <c r="P23" s="11">
        <v>368</v>
      </c>
      <c r="Q23" s="11">
        <v>108</v>
      </c>
      <c r="R23" s="11">
        <v>77</v>
      </c>
      <c r="S23" s="11">
        <v>43</v>
      </c>
      <c r="T23" s="11">
        <v>26</v>
      </c>
      <c r="U23" s="11">
        <v>11</v>
      </c>
      <c r="V23" s="11">
        <v>8</v>
      </c>
      <c r="W23" s="11">
        <v>14</v>
      </c>
      <c r="X23" s="11">
        <v>76</v>
      </c>
      <c r="Y23" s="12">
        <v>6295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227</v>
      </c>
      <c r="D24" s="11">
        <v>179</v>
      </c>
      <c r="E24" s="11">
        <v>118</v>
      </c>
      <c r="F24" s="11">
        <v>47</v>
      </c>
      <c r="G24" s="11">
        <v>101</v>
      </c>
      <c r="H24" s="11">
        <v>617</v>
      </c>
      <c r="I24" s="11">
        <v>1523</v>
      </c>
      <c r="J24" s="11">
        <v>684</v>
      </c>
      <c r="K24" s="11">
        <v>726</v>
      </c>
      <c r="L24" s="11">
        <v>267</v>
      </c>
      <c r="M24" s="11">
        <v>410</v>
      </c>
      <c r="N24" s="11">
        <v>162</v>
      </c>
      <c r="O24" s="11">
        <v>9</v>
      </c>
      <c r="P24" s="11">
        <v>207</v>
      </c>
      <c r="Q24" s="11">
        <v>0</v>
      </c>
      <c r="R24" s="11">
        <v>26</v>
      </c>
      <c r="S24" s="11">
        <v>16</v>
      </c>
      <c r="T24" s="11">
        <v>19</v>
      </c>
      <c r="U24" s="11">
        <v>10</v>
      </c>
      <c r="V24" s="11">
        <v>52</v>
      </c>
      <c r="W24" s="11">
        <v>10</v>
      </c>
      <c r="X24" s="11">
        <v>121</v>
      </c>
      <c r="Y24" s="12">
        <v>5533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167</v>
      </c>
      <c r="D25" s="11">
        <v>169</v>
      </c>
      <c r="E25" s="11">
        <v>117</v>
      </c>
      <c r="F25" s="11">
        <v>29</v>
      </c>
      <c r="G25" s="11">
        <v>33</v>
      </c>
      <c r="H25" s="11">
        <v>457</v>
      </c>
      <c r="I25" s="11">
        <v>599</v>
      </c>
      <c r="J25" s="11">
        <v>1359</v>
      </c>
      <c r="K25" s="11">
        <v>912</v>
      </c>
      <c r="L25" s="11">
        <v>873</v>
      </c>
      <c r="M25" s="11">
        <v>724</v>
      </c>
      <c r="N25" s="11">
        <v>268</v>
      </c>
      <c r="O25" s="11">
        <v>18</v>
      </c>
      <c r="P25" s="11">
        <v>140</v>
      </c>
      <c r="Q25" s="11">
        <v>40</v>
      </c>
      <c r="R25" s="11">
        <v>16</v>
      </c>
      <c r="S25" s="11">
        <v>47</v>
      </c>
      <c r="T25" s="11">
        <v>0</v>
      </c>
      <c r="U25" s="11">
        <v>12</v>
      </c>
      <c r="V25" s="11">
        <v>25</v>
      </c>
      <c r="W25" s="11">
        <v>0</v>
      </c>
      <c r="X25" s="11">
        <v>76</v>
      </c>
      <c r="Y25" s="12">
        <v>6081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258</v>
      </c>
      <c r="D26" s="11">
        <v>227</v>
      </c>
      <c r="E26" s="11">
        <v>135</v>
      </c>
      <c r="F26" s="11">
        <v>99</v>
      </c>
      <c r="G26" s="11">
        <v>102</v>
      </c>
      <c r="H26" s="11">
        <v>484</v>
      </c>
      <c r="I26" s="11">
        <v>809</v>
      </c>
      <c r="J26" s="11">
        <v>884</v>
      </c>
      <c r="K26" s="11">
        <v>1830</v>
      </c>
      <c r="L26" s="11">
        <v>969</v>
      </c>
      <c r="M26" s="11">
        <v>1758</v>
      </c>
      <c r="N26" s="11">
        <v>324</v>
      </c>
      <c r="O26" s="11">
        <v>49</v>
      </c>
      <c r="P26" s="11">
        <v>499</v>
      </c>
      <c r="Q26" s="11">
        <v>90</v>
      </c>
      <c r="R26" s="11">
        <v>21</v>
      </c>
      <c r="S26" s="11">
        <v>119</v>
      </c>
      <c r="T26" s="11">
        <v>140</v>
      </c>
      <c r="U26" s="11">
        <v>33</v>
      </c>
      <c r="V26" s="11">
        <v>44</v>
      </c>
      <c r="W26" s="11">
        <v>24</v>
      </c>
      <c r="X26" s="11">
        <v>152</v>
      </c>
      <c r="Y26" s="12">
        <v>9052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164</v>
      </c>
      <c r="D27" s="11">
        <v>85</v>
      </c>
      <c r="E27" s="11">
        <v>130</v>
      </c>
      <c r="F27" s="11">
        <v>67</v>
      </c>
      <c r="G27" s="11">
        <v>158</v>
      </c>
      <c r="H27" s="11">
        <v>290</v>
      </c>
      <c r="I27" s="11">
        <v>215</v>
      </c>
      <c r="J27" s="11">
        <v>799</v>
      </c>
      <c r="K27" s="11">
        <v>1043</v>
      </c>
      <c r="L27" s="11">
        <v>1765</v>
      </c>
      <c r="M27" s="11">
        <v>1760</v>
      </c>
      <c r="N27" s="11">
        <v>845</v>
      </c>
      <c r="O27" s="11">
        <v>27</v>
      </c>
      <c r="P27" s="11">
        <v>212</v>
      </c>
      <c r="Q27" s="11">
        <v>22</v>
      </c>
      <c r="R27" s="11">
        <v>50</v>
      </c>
      <c r="S27" s="11">
        <v>115</v>
      </c>
      <c r="T27" s="11">
        <v>0</v>
      </c>
      <c r="U27" s="11">
        <v>9</v>
      </c>
      <c r="V27" s="11">
        <v>38</v>
      </c>
      <c r="W27" s="11">
        <v>6</v>
      </c>
      <c r="X27" s="11">
        <v>90</v>
      </c>
      <c r="Y27" s="12">
        <v>7890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237</v>
      </c>
      <c r="D28" s="11">
        <v>326</v>
      </c>
      <c r="E28" s="11">
        <v>110</v>
      </c>
      <c r="F28" s="11">
        <v>30</v>
      </c>
      <c r="G28" s="11">
        <v>53</v>
      </c>
      <c r="H28" s="11">
        <v>217</v>
      </c>
      <c r="I28" s="11">
        <v>278</v>
      </c>
      <c r="J28" s="11">
        <v>887</v>
      </c>
      <c r="K28" s="11">
        <v>1986</v>
      </c>
      <c r="L28" s="11">
        <v>1653</v>
      </c>
      <c r="M28" s="11">
        <v>4839</v>
      </c>
      <c r="N28" s="11">
        <v>777</v>
      </c>
      <c r="O28" s="11">
        <v>62</v>
      </c>
      <c r="P28" s="11">
        <v>169</v>
      </c>
      <c r="Q28" s="11">
        <v>36</v>
      </c>
      <c r="R28" s="11">
        <v>48</v>
      </c>
      <c r="S28" s="11">
        <v>127</v>
      </c>
      <c r="T28" s="11">
        <v>12</v>
      </c>
      <c r="U28" s="11">
        <v>31</v>
      </c>
      <c r="V28" s="11">
        <v>42</v>
      </c>
      <c r="W28" s="11">
        <v>3</v>
      </c>
      <c r="X28" s="11">
        <v>115</v>
      </c>
      <c r="Y28" s="12">
        <v>12036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81</v>
      </c>
      <c r="D29" s="11">
        <v>249</v>
      </c>
      <c r="E29" s="11">
        <v>31</v>
      </c>
      <c r="F29" s="11">
        <v>16</v>
      </c>
      <c r="G29" s="11">
        <v>28</v>
      </c>
      <c r="H29" s="11">
        <v>127</v>
      </c>
      <c r="I29" s="11">
        <v>135</v>
      </c>
      <c r="J29" s="11">
        <v>196</v>
      </c>
      <c r="K29" s="11">
        <v>517</v>
      </c>
      <c r="L29" s="11">
        <v>926</v>
      </c>
      <c r="M29" s="11">
        <v>692</v>
      </c>
      <c r="N29" s="11">
        <v>286</v>
      </c>
      <c r="O29" s="11">
        <v>2</v>
      </c>
      <c r="P29" s="11">
        <v>155</v>
      </c>
      <c r="Q29" s="11">
        <v>0</v>
      </c>
      <c r="R29" s="11">
        <v>15</v>
      </c>
      <c r="S29" s="11">
        <v>26</v>
      </c>
      <c r="T29" s="11">
        <v>9</v>
      </c>
      <c r="U29" s="11">
        <v>18</v>
      </c>
      <c r="V29" s="11">
        <v>15</v>
      </c>
      <c r="W29" s="11">
        <v>7</v>
      </c>
      <c r="X29" s="11">
        <v>86</v>
      </c>
      <c r="Y29" s="12">
        <v>3618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13</v>
      </c>
      <c r="D30" s="11">
        <v>44</v>
      </c>
      <c r="E30" s="11">
        <v>0</v>
      </c>
      <c r="F30" s="11">
        <v>3</v>
      </c>
      <c r="G30" s="11">
        <v>0</v>
      </c>
      <c r="H30" s="11">
        <v>0</v>
      </c>
      <c r="I30" s="11">
        <v>2</v>
      </c>
      <c r="J30" s="11">
        <v>25</v>
      </c>
      <c r="K30" s="11">
        <v>43</v>
      </c>
      <c r="L30" s="11">
        <v>43</v>
      </c>
      <c r="M30" s="11">
        <v>33</v>
      </c>
      <c r="N30" s="11">
        <v>2</v>
      </c>
      <c r="O30" s="11">
        <v>285</v>
      </c>
      <c r="P30" s="11">
        <v>9</v>
      </c>
      <c r="Q30" s="11">
        <v>6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97</v>
      </c>
      <c r="Y30" s="12">
        <v>604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911</v>
      </c>
      <c r="D31" s="11">
        <v>1193</v>
      </c>
      <c r="E31" s="11">
        <v>1146</v>
      </c>
      <c r="F31" s="11">
        <v>518</v>
      </c>
      <c r="G31" s="11">
        <v>299</v>
      </c>
      <c r="H31" s="11">
        <v>278</v>
      </c>
      <c r="I31" s="11">
        <v>279</v>
      </c>
      <c r="J31" s="11">
        <v>116</v>
      </c>
      <c r="K31" s="11">
        <v>483</v>
      </c>
      <c r="L31" s="11">
        <v>93</v>
      </c>
      <c r="M31" s="11">
        <v>362</v>
      </c>
      <c r="N31" s="11">
        <v>90</v>
      </c>
      <c r="O31" s="11">
        <v>38</v>
      </c>
      <c r="P31" s="11">
        <v>2975</v>
      </c>
      <c r="Q31" s="11">
        <v>198</v>
      </c>
      <c r="R31" s="11">
        <v>321</v>
      </c>
      <c r="S31" s="11">
        <v>7</v>
      </c>
      <c r="T31" s="11">
        <v>668</v>
      </c>
      <c r="U31" s="11">
        <v>524</v>
      </c>
      <c r="V31" s="11">
        <v>223</v>
      </c>
      <c r="W31" s="11">
        <v>31</v>
      </c>
      <c r="X31" s="11">
        <v>134</v>
      </c>
      <c r="Y31" s="12">
        <v>10889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449</v>
      </c>
      <c r="D32" s="11">
        <v>480</v>
      </c>
      <c r="E32" s="11">
        <v>245</v>
      </c>
      <c r="F32" s="11">
        <v>140</v>
      </c>
      <c r="G32" s="11">
        <v>465</v>
      </c>
      <c r="H32" s="11">
        <v>106</v>
      </c>
      <c r="I32" s="11">
        <v>39</v>
      </c>
      <c r="J32" s="11">
        <v>4</v>
      </c>
      <c r="K32" s="11">
        <v>70</v>
      </c>
      <c r="L32" s="11">
        <v>37</v>
      </c>
      <c r="M32" s="11">
        <v>0</v>
      </c>
      <c r="N32" s="11">
        <v>0</v>
      </c>
      <c r="O32" s="11">
        <v>0</v>
      </c>
      <c r="P32" s="11">
        <v>144</v>
      </c>
      <c r="Q32" s="11">
        <v>1308</v>
      </c>
      <c r="R32" s="11">
        <v>964</v>
      </c>
      <c r="S32" s="11">
        <v>14</v>
      </c>
      <c r="T32" s="11">
        <v>17</v>
      </c>
      <c r="U32" s="11">
        <v>14</v>
      </c>
      <c r="V32" s="11">
        <v>59</v>
      </c>
      <c r="W32" s="11">
        <v>178</v>
      </c>
      <c r="X32" s="11">
        <v>7</v>
      </c>
      <c r="Y32" s="12">
        <v>4742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473</v>
      </c>
      <c r="D33" s="11">
        <v>659</v>
      </c>
      <c r="E33" s="11">
        <v>296</v>
      </c>
      <c r="F33" s="11">
        <v>222</v>
      </c>
      <c r="G33" s="11">
        <v>404</v>
      </c>
      <c r="H33" s="11">
        <v>97</v>
      </c>
      <c r="I33" s="11">
        <v>55</v>
      </c>
      <c r="J33" s="11">
        <v>46</v>
      </c>
      <c r="K33" s="11">
        <v>64</v>
      </c>
      <c r="L33" s="11">
        <v>40</v>
      </c>
      <c r="M33" s="11">
        <v>56</v>
      </c>
      <c r="N33" s="11">
        <v>15</v>
      </c>
      <c r="O33" s="11">
        <v>0</v>
      </c>
      <c r="P33" s="11">
        <v>280</v>
      </c>
      <c r="Q33" s="11">
        <v>873</v>
      </c>
      <c r="R33" s="11">
        <v>2969</v>
      </c>
      <c r="S33" s="11">
        <v>5</v>
      </c>
      <c r="T33" s="11">
        <v>17</v>
      </c>
      <c r="U33" s="11">
        <v>72</v>
      </c>
      <c r="V33" s="11">
        <v>420</v>
      </c>
      <c r="W33" s="11">
        <v>162</v>
      </c>
      <c r="X33" s="11">
        <v>84</v>
      </c>
      <c r="Y33" s="12">
        <v>7310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43</v>
      </c>
      <c r="D34" s="11">
        <v>52</v>
      </c>
      <c r="E34" s="11">
        <v>30</v>
      </c>
      <c r="F34" s="11">
        <v>3</v>
      </c>
      <c r="G34" s="11">
        <v>20</v>
      </c>
      <c r="H34" s="11">
        <v>57</v>
      </c>
      <c r="I34" s="11">
        <v>41</v>
      </c>
      <c r="J34" s="11">
        <v>76</v>
      </c>
      <c r="K34" s="11">
        <v>130</v>
      </c>
      <c r="L34" s="11">
        <v>98</v>
      </c>
      <c r="M34" s="11">
        <v>185</v>
      </c>
      <c r="N34" s="11">
        <v>20</v>
      </c>
      <c r="O34" s="11">
        <v>6</v>
      </c>
      <c r="P34" s="11">
        <v>28</v>
      </c>
      <c r="Q34" s="11">
        <v>18</v>
      </c>
      <c r="R34" s="11">
        <v>6</v>
      </c>
      <c r="S34" s="11">
        <v>493</v>
      </c>
      <c r="T34" s="11">
        <v>5</v>
      </c>
      <c r="U34" s="11">
        <v>0</v>
      </c>
      <c r="V34" s="11">
        <v>15</v>
      </c>
      <c r="W34" s="11">
        <v>0</v>
      </c>
      <c r="X34" s="11">
        <v>160</v>
      </c>
      <c r="Y34" s="12">
        <v>1486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165</v>
      </c>
      <c r="D35" s="11">
        <v>305</v>
      </c>
      <c r="E35" s="11">
        <v>74</v>
      </c>
      <c r="F35" s="11">
        <v>16</v>
      </c>
      <c r="G35" s="11">
        <v>31</v>
      </c>
      <c r="H35" s="11">
        <v>60</v>
      </c>
      <c r="I35" s="11">
        <v>13</v>
      </c>
      <c r="J35" s="11">
        <v>16</v>
      </c>
      <c r="K35" s="11">
        <v>26</v>
      </c>
      <c r="L35" s="11">
        <v>24</v>
      </c>
      <c r="M35" s="11">
        <v>22</v>
      </c>
      <c r="N35" s="11">
        <v>31</v>
      </c>
      <c r="O35" s="11">
        <v>0</v>
      </c>
      <c r="P35" s="11">
        <v>862</v>
      </c>
      <c r="Q35" s="11">
        <v>18</v>
      </c>
      <c r="R35" s="11">
        <v>28</v>
      </c>
      <c r="S35" s="11">
        <v>0</v>
      </c>
      <c r="T35" s="11">
        <v>3850</v>
      </c>
      <c r="U35" s="11">
        <v>1361</v>
      </c>
      <c r="V35" s="11">
        <v>0</v>
      </c>
      <c r="W35" s="11">
        <v>8</v>
      </c>
      <c r="X35" s="11">
        <v>50</v>
      </c>
      <c r="Y35" s="12">
        <v>6962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214</v>
      </c>
      <c r="D36" s="11">
        <v>160</v>
      </c>
      <c r="E36" s="11">
        <v>196</v>
      </c>
      <c r="F36" s="11">
        <v>2</v>
      </c>
      <c r="G36" s="11">
        <v>115</v>
      </c>
      <c r="H36" s="11">
        <v>16</v>
      </c>
      <c r="I36" s="11">
        <v>9</v>
      </c>
      <c r="J36" s="11">
        <v>12</v>
      </c>
      <c r="K36" s="11">
        <v>21</v>
      </c>
      <c r="L36" s="11">
        <v>7</v>
      </c>
      <c r="M36" s="11">
        <v>12</v>
      </c>
      <c r="N36" s="11">
        <v>25</v>
      </c>
      <c r="O36" s="11">
        <v>0</v>
      </c>
      <c r="P36" s="11">
        <v>583</v>
      </c>
      <c r="Q36" s="11">
        <v>30</v>
      </c>
      <c r="R36" s="11">
        <v>34</v>
      </c>
      <c r="S36" s="11">
        <v>0</v>
      </c>
      <c r="T36" s="11">
        <v>1368</v>
      </c>
      <c r="U36" s="11">
        <v>2058</v>
      </c>
      <c r="V36" s="11">
        <v>20</v>
      </c>
      <c r="W36" s="11">
        <v>0</v>
      </c>
      <c r="X36" s="11">
        <v>45</v>
      </c>
      <c r="Y36" s="12">
        <v>4929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141</v>
      </c>
      <c r="D37" s="11">
        <v>246</v>
      </c>
      <c r="E37" s="11">
        <v>89</v>
      </c>
      <c r="F37" s="11">
        <v>91</v>
      </c>
      <c r="G37" s="11">
        <v>126</v>
      </c>
      <c r="H37" s="11">
        <v>63</v>
      </c>
      <c r="I37" s="11">
        <v>29</v>
      </c>
      <c r="J37" s="11">
        <v>19</v>
      </c>
      <c r="K37" s="11">
        <v>71</v>
      </c>
      <c r="L37" s="11">
        <v>29</v>
      </c>
      <c r="M37" s="11">
        <v>34</v>
      </c>
      <c r="N37" s="11">
        <v>19</v>
      </c>
      <c r="O37" s="11">
        <v>0</v>
      </c>
      <c r="P37" s="11">
        <v>209</v>
      </c>
      <c r="Q37" s="11">
        <v>57</v>
      </c>
      <c r="R37" s="11">
        <v>358</v>
      </c>
      <c r="S37" s="11">
        <v>15</v>
      </c>
      <c r="T37" s="11">
        <v>0</v>
      </c>
      <c r="U37" s="11">
        <v>7</v>
      </c>
      <c r="V37" s="11">
        <v>2789</v>
      </c>
      <c r="W37" s="11">
        <v>9</v>
      </c>
      <c r="X37" s="11">
        <v>70</v>
      </c>
      <c r="Y37" s="12">
        <v>4470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141</v>
      </c>
      <c r="D38" s="11">
        <v>87</v>
      </c>
      <c r="E38" s="11">
        <v>85</v>
      </c>
      <c r="F38" s="11">
        <v>31</v>
      </c>
      <c r="G38" s="11">
        <v>83</v>
      </c>
      <c r="H38" s="11">
        <v>0</v>
      </c>
      <c r="I38" s="11">
        <v>6</v>
      </c>
      <c r="J38" s="11">
        <v>0</v>
      </c>
      <c r="K38" s="11">
        <v>5</v>
      </c>
      <c r="L38" s="11">
        <v>4</v>
      </c>
      <c r="M38" s="11">
        <v>3</v>
      </c>
      <c r="N38" s="11">
        <v>19</v>
      </c>
      <c r="O38" s="11">
        <v>0</v>
      </c>
      <c r="P38" s="11">
        <v>27</v>
      </c>
      <c r="Q38" s="11">
        <v>210</v>
      </c>
      <c r="R38" s="11">
        <v>147</v>
      </c>
      <c r="S38" s="11">
        <v>0</v>
      </c>
      <c r="T38" s="11">
        <v>15</v>
      </c>
      <c r="U38" s="11">
        <v>13</v>
      </c>
      <c r="V38" s="11">
        <v>31</v>
      </c>
      <c r="W38" s="11">
        <v>672</v>
      </c>
      <c r="X38" s="11">
        <v>29</v>
      </c>
      <c r="Y38" s="12">
        <v>1608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81</v>
      </c>
      <c r="D39" s="11">
        <v>89</v>
      </c>
      <c r="E39" s="11">
        <v>149</v>
      </c>
      <c r="F39" s="11">
        <v>45</v>
      </c>
      <c r="G39" s="11">
        <v>71</v>
      </c>
      <c r="H39" s="11">
        <v>95</v>
      </c>
      <c r="I39" s="11">
        <v>40</v>
      </c>
      <c r="J39" s="11">
        <v>48</v>
      </c>
      <c r="K39" s="11">
        <v>163</v>
      </c>
      <c r="L39" s="11">
        <v>109</v>
      </c>
      <c r="M39" s="11">
        <v>169</v>
      </c>
      <c r="N39" s="11">
        <v>36</v>
      </c>
      <c r="O39" s="11">
        <v>77</v>
      </c>
      <c r="P39" s="11">
        <v>97</v>
      </c>
      <c r="Q39" s="11">
        <v>66</v>
      </c>
      <c r="R39" s="11">
        <v>146</v>
      </c>
      <c r="S39" s="11">
        <v>100</v>
      </c>
      <c r="T39" s="11">
        <v>54</v>
      </c>
      <c r="U39" s="11">
        <v>29</v>
      </c>
      <c r="V39" s="11">
        <v>31</v>
      </c>
      <c r="W39" s="11">
        <v>41</v>
      </c>
      <c r="X39" s="11">
        <v>89</v>
      </c>
      <c r="Y39" s="12">
        <v>1825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11515</v>
      </c>
      <c r="D40" s="15">
        <v>12316</v>
      </c>
      <c r="E40" s="15">
        <v>11499</v>
      </c>
      <c r="F40" s="15">
        <v>4734</v>
      </c>
      <c r="G40" s="15">
        <v>8229</v>
      </c>
      <c r="H40" s="15">
        <v>6221</v>
      </c>
      <c r="I40" s="15">
        <v>5082</v>
      </c>
      <c r="J40" s="15">
        <v>6112</v>
      </c>
      <c r="K40" s="15">
        <v>9372</v>
      </c>
      <c r="L40" s="15">
        <v>7840</v>
      </c>
      <c r="M40" s="15">
        <v>11871</v>
      </c>
      <c r="N40" s="15">
        <v>3258</v>
      </c>
      <c r="O40" s="15">
        <v>643</v>
      </c>
      <c r="P40" s="15">
        <v>11014</v>
      </c>
      <c r="Q40" s="15">
        <v>4596</v>
      </c>
      <c r="R40" s="15">
        <v>7208</v>
      </c>
      <c r="S40" s="15">
        <v>1248</v>
      </c>
      <c r="T40" s="15">
        <v>6863</v>
      </c>
      <c r="U40" s="15">
        <v>4810</v>
      </c>
      <c r="V40" s="15">
        <v>4443</v>
      </c>
      <c r="W40" s="15">
        <v>1477</v>
      </c>
      <c r="X40" s="15">
        <v>1787</v>
      </c>
      <c r="Y40" s="16">
        <v>142136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177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40.700000000000003</v>
      </c>
      <c r="D18" s="11">
        <v>18.7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0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59.400000000000006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11.24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f t="shared" si="0"/>
        <v>11.24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0</v>
      </c>
      <c r="D20" s="11">
        <v>15.139999999999999</v>
      </c>
      <c r="E20" s="11">
        <v>14.2</v>
      </c>
      <c r="F20" s="11">
        <v>0</v>
      </c>
      <c r="G20" s="11">
        <v>13.07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f t="shared" si="0"/>
        <v>42.41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0</v>
      </c>
      <c r="G21" s="11">
        <v>0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0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0</v>
      </c>
      <c r="D22" s="11">
        <v>0</v>
      </c>
      <c r="E22" s="11">
        <v>13.07</v>
      </c>
      <c r="F22" s="11">
        <v>0</v>
      </c>
      <c r="G22" s="11">
        <v>79.400000000000006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92.47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63.45</v>
      </c>
      <c r="I23" s="11">
        <v>0</v>
      </c>
      <c r="J23" s="11">
        <v>0</v>
      </c>
      <c r="K23" s="11">
        <v>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63.45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19.850000000000001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19.850000000000001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0</v>
      </c>
      <c r="K25" s="11">
        <v>0</v>
      </c>
      <c r="L25" s="11">
        <v>0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0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0</v>
      </c>
      <c r="M26" s="11">
        <v>0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0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25.09</v>
      </c>
      <c r="M27" s="11">
        <v>0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25.09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0</v>
      </c>
      <c r="L28" s="11">
        <v>0</v>
      </c>
      <c r="M28" s="11">
        <v>34.42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34.42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6.68</v>
      </c>
      <c r="N29" s="11">
        <v>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6.68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0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f t="shared" si="0"/>
        <v>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19.57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19.57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f t="shared" si="0"/>
        <v>0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0</v>
      </c>
      <c r="R33" s="11">
        <v>22.490000000000002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f t="shared" si="0"/>
        <v>22.490000000000002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8.43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f t="shared" si="0"/>
        <v>8.43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25.65</v>
      </c>
      <c r="U35" s="11">
        <v>20.41</v>
      </c>
      <c r="V35" s="11">
        <v>0</v>
      </c>
      <c r="W35" s="11">
        <v>0</v>
      </c>
      <c r="X35" s="11">
        <v>0</v>
      </c>
      <c r="Y35" s="12">
        <f t="shared" si="0"/>
        <v>46.06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0</v>
      </c>
      <c r="Q36" s="11">
        <v>0</v>
      </c>
      <c r="R36" s="11">
        <v>0</v>
      </c>
      <c r="S36" s="11">
        <v>0</v>
      </c>
      <c r="T36" s="11">
        <v>0</v>
      </c>
      <c r="U36" s="11">
        <v>15.07</v>
      </c>
      <c r="V36" s="11">
        <v>0</v>
      </c>
      <c r="W36" s="11">
        <v>0</v>
      </c>
      <c r="X36" s="11">
        <v>0</v>
      </c>
      <c r="Y36" s="12">
        <f t="shared" si="0"/>
        <v>15.07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6.47</v>
      </c>
      <c r="W37" s="11">
        <v>0</v>
      </c>
      <c r="X37" s="11">
        <v>0</v>
      </c>
      <c r="Y37" s="12">
        <f t="shared" si="0"/>
        <v>6.47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0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4.3</v>
      </c>
      <c r="X38" s="11">
        <v>0</v>
      </c>
      <c r="Y38" s="12">
        <f t="shared" si="0"/>
        <v>4.3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40.700000000000003</v>
      </c>
      <c r="D40" s="15">
        <f t="shared" si="1"/>
        <v>45.08</v>
      </c>
      <c r="E40" s="15">
        <f t="shared" si="1"/>
        <v>27.27</v>
      </c>
      <c r="F40" s="15">
        <f t="shared" si="1"/>
        <v>0</v>
      </c>
      <c r="G40" s="15">
        <f t="shared" si="1"/>
        <v>92.47</v>
      </c>
      <c r="H40" s="15">
        <f t="shared" si="1"/>
        <v>63.45</v>
      </c>
      <c r="I40" s="15">
        <f t="shared" si="1"/>
        <v>19.850000000000001</v>
      </c>
      <c r="J40" s="15">
        <f t="shared" si="1"/>
        <v>0</v>
      </c>
      <c r="K40" s="15">
        <f t="shared" si="1"/>
        <v>0</v>
      </c>
      <c r="L40" s="15">
        <f t="shared" si="1"/>
        <v>25.09</v>
      </c>
      <c r="M40" s="15">
        <f t="shared" si="1"/>
        <v>41.1</v>
      </c>
      <c r="N40" s="15">
        <f t="shared" si="1"/>
        <v>0</v>
      </c>
      <c r="O40" s="15">
        <f t="shared" si="1"/>
        <v>0</v>
      </c>
      <c r="P40" s="15">
        <f t="shared" si="1"/>
        <v>19.57</v>
      </c>
      <c r="Q40" s="15">
        <f t="shared" si="1"/>
        <v>0</v>
      </c>
      <c r="R40" s="15">
        <f t="shared" si="1"/>
        <v>22.490000000000002</v>
      </c>
      <c r="S40" s="15">
        <f t="shared" si="1"/>
        <v>8.43</v>
      </c>
      <c r="T40" s="15">
        <f t="shared" si="1"/>
        <v>25.65</v>
      </c>
      <c r="U40" s="15">
        <f t="shared" si="1"/>
        <v>35.480000000000004</v>
      </c>
      <c r="V40" s="15">
        <f t="shared" si="1"/>
        <v>6.47</v>
      </c>
      <c r="W40" s="15">
        <f t="shared" si="1"/>
        <v>4.3</v>
      </c>
      <c r="X40" s="15">
        <f t="shared" si="1"/>
        <v>0</v>
      </c>
      <c r="Y40" s="16">
        <f t="shared" si="1"/>
        <v>477.40000000000003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178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21</v>
      </c>
      <c r="C8" s="30"/>
      <c r="D8" s="30"/>
      <c r="E8" s="28" t="s">
        <v>46</v>
      </c>
      <c r="DM8" s="5"/>
    </row>
    <row r="9" spans="1:117" s="17" customFormat="1" x14ac:dyDescent="0.25">
      <c r="A9" s="5" t="s">
        <v>0</v>
      </c>
      <c r="B9" s="29" t="s">
        <v>56</v>
      </c>
      <c r="C9" s="30"/>
      <c r="D9" s="30"/>
      <c r="E9" s="28" t="s">
        <v>57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38</v>
      </c>
      <c r="D18" s="11">
        <v>0</v>
      </c>
      <c r="E18" s="11">
        <v>0</v>
      </c>
      <c r="F18" s="11">
        <v>0</v>
      </c>
      <c r="G18" s="11">
        <v>0</v>
      </c>
      <c r="H18" s="11">
        <v>0</v>
      </c>
      <c r="I18" s="11">
        <v>0</v>
      </c>
      <c r="J18" s="11">
        <v>0</v>
      </c>
      <c r="K18" s="11">
        <v>0</v>
      </c>
      <c r="L18" s="11">
        <v>0</v>
      </c>
      <c r="M18" s="11">
        <v>0</v>
      </c>
      <c r="N18" s="11">
        <v>0</v>
      </c>
      <c r="O18" s="11">
        <v>0</v>
      </c>
      <c r="P18" s="11">
        <v>19</v>
      </c>
      <c r="Q18" s="11">
        <v>0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v>57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0</v>
      </c>
      <c r="D19" s="11">
        <v>60</v>
      </c>
      <c r="E19" s="11">
        <v>0</v>
      </c>
      <c r="F19" s="11">
        <v>0</v>
      </c>
      <c r="G19" s="11">
        <v>0</v>
      </c>
      <c r="H19" s="11">
        <v>0</v>
      </c>
      <c r="I19" s="11">
        <v>0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  <c r="O19" s="11">
        <v>0</v>
      </c>
      <c r="P19" s="11">
        <v>0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0</v>
      </c>
      <c r="Y19" s="12">
        <v>60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</v>
      </c>
      <c r="D20" s="11">
        <v>31</v>
      </c>
      <c r="E20" s="11">
        <v>64</v>
      </c>
      <c r="F20" s="11">
        <v>0</v>
      </c>
      <c r="G20" s="11">
        <v>5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0</v>
      </c>
      <c r="Y20" s="12">
        <v>107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0</v>
      </c>
      <c r="E21" s="11">
        <v>0</v>
      </c>
      <c r="F21" s="11">
        <v>0</v>
      </c>
      <c r="G21" s="11">
        <v>13</v>
      </c>
      <c r="H21" s="11">
        <v>0</v>
      </c>
      <c r="I21" s="11">
        <v>0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v>13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</v>
      </c>
      <c r="D22" s="11">
        <v>0</v>
      </c>
      <c r="E22" s="11">
        <v>5</v>
      </c>
      <c r="F22" s="11">
        <v>0</v>
      </c>
      <c r="G22" s="11">
        <v>325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341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0</v>
      </c>
      <c r="E23" s="11">
        <v>0</v>
      </c>
      <c r="F23" s="11">
        <v>0</v>
      </c>
      <c r="G23" s="11">
        <v>0</v>
      </c>
      <c r="H23" s="11">
        <v>31</v>
      </c>
      <c r="I23" s="11">
        <v>0</v>
      </c>
      <c r="J23" s="11">
        <v>0</v>
      </c>
      <c r="K23" s="11">
        <v>10</v>
      </c>
      <c r="L23" s="11">
        <v>0</v>
      </c>
      <c r="M23" s="11">
        <v>0</v>
      </c>
      <c r="N23" s="11">
        <v>0</v>
      </c>
      <c r="O23" s="11">
        <v>0</v>
      </c>
      <c r="P23" s="11">
        <v>0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v>41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0</v>
      </c>
      <c r="J24" s="11">
        <v>0</v>
      </c>
      <c r="K24" s="11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v>0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0</v>
      </c>
      <c r="E25" s="11">
        <v>0</v>
      </c>
      <c r="F25" s="11">
        <v>0</v>
      </c>
      <c r="G25" s="11">
        <v>0</v>
      </c>
      <c r="H25" s="11">
        <v>0</v>
      </c>
      <c r="I25" s="11">
        <v>0</v>
      </c>
      <c r="J25" s="11">
        <v>26</v>
      </c>
      <c r="K25" s="11">
        <v>0</v>
      </c>
      <c r="L25" s="11">
        <v>5</v>
      </c>
      <c r="M25" s="11">
        <v>0</v>
      </c>
      <c r="N25" s="11">
        <v>0</v>
      </c>
      <c r="O25" s="11">
        <v>0</v>
      </c>
      <c r="P25" s="11">
        <v>0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0</v>
      </c>
      <c r="Y25" s="12">
        <v>31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0</v>
      </c>
      <c r="I26" s="11">
        <v>0</v>
      </c>
      <c r="J26" s="11">
        <v>0</v>
      </c>
      <c r="K26" s="11">
        <v>0</v>
      </c>
      <c r="L26" s="11">
        <v>9</v>
      </c>
      <c r="M26" s="11">
        <v>22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v>31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0</v>
      </c>
      <c r="E27" s="11">
        <v>0</v>
      </c>
      <c r="F27" s="11">
        <v>0</v>
      </c>
      <c r="G27" s="11">
        <v>0</v>
      </c>
      <c r="H27" s="11">
        <v>0</v>
      </c>
      <c r="I27" s="11">
        <v>0</v>
      </c>
      <c r="J27" s="11">
        <v>0</v>
      </c>
      <c r="K27" s="11">
        <v>0</v>
      </c>
      <c r="L27" s="11">
        <v>66</v>
      </c>
      <c r="M27" s="11">
        <v>14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v>79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0</v>
      </c>
      <c r="K28" s="11">
        <v>25</v>
      </c>
      <c r="L28" s="11">
        <v>16</v>
      </c>
      <c r="M28" s="11">
        <v>130</v>
      </c>
      <c r="N28" s="11">
        <v>0</v>
      </c>
      <c r="O28" s="11">
        <v>0</v>
      </c>
      <c r="P28" s="11">
        <v>0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v>171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0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0</v>
      </c>
      <c r="L29" s="11">
        <v>0</v>
      </c>
      <c r="M29" s="11">
        <v>7</v>
      </c>
      <c r="N29" s="11">
        <v>10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v>16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11">
        <v>6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0</v>
      </c>
      <c r="Y30" s="12">
        <v>6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0</v>
      </c>
      <c r="D31" s="11">
        <v>0</v>
      </c>
      <c r="E31" s="11">
        <v>0</v>
      </c>
      <c r="F31" s="11">
        <v>0</v>
      </c>
      <c r="G31" s="11">
        <v>0</v>
      </c>
      <c r="H31" s="11">
        <v>0</v>
      </c>
      <c r="I31" s="11">
        <v>0</v>
      </c>
      <c r="J31" s="11">
        <v>0</v>
      </c>
      <c r="K31" s="11">
        <v>0</v>
      </c>
      <c r="L31" s="11">
        <v>0</v>
      </c>
      <c r="M31" s="11">
        <v>0</v>
      </c>
      <c r="N31" s="11">
        <v>0</v>
      </c>
      <c r="O31" s="11">
        <v>0</v>
      </c>
      <c r="P31" s="11">
        <v>44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v>44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0</v>
      </c>
      <c r="R32" s="11">
        <v>0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0</v>
      </c>
      <c r="Y32" s="12">
        <v>0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0</v>
      </c>
      <c r="E33" s="11">
        <v>0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0</v>
      </c>
      <c r="Q33" s="11">
        <v>33</v>
      </c>
      <c r="R33" s="11">
        <v>46</v>
      </c>
      <c r="S33" s="11">
        <v>0</v>
      </c>
      <c r="T33" s="11">
        <v>0</v>
      </c>
      <c r="U33" s="11">
        <v>0</v>
      </c>
      <c r="V33" s="11">
        <v>0</v>
      </c>
      <c r="W33" s="11">
        <v>0</v>
      </c>
      <c r="X33" s="11">
        <v>0</v>
      </c>
      <c r="Y33" s="12">
        <v>79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  <c r="P34" s="11">
        <v>0</v>
      </c>
      <c r="Q34" s="11">
        <v>0</v>
      </c>
      <c r="R34" s="11">
        <v>0</v>
      </c>
      <c r="S34" s="11">
        <v>8</v>
      </c>
      <c r="T34" s="11">
        <v>0</v>
      </c>
      <c r="U34" s="11">
        <v>0</v>
      </c>
      <c r="V34" s="11">
        <v>0</v>
      </c>
      <c r="W34" s="11">
        <v>0</v>
      </c>
      <c r="X34" s="11">
        <v>0</v>
      </c>
      <c r="Y34" s="12">
        <v>8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0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0</v>
      </c>
      <c r="Q35" s="11">
        <v>0</v>
      </c>
      <c r="R35" s="11">
        <v>0</v>
      </c>
      <c r="S35" s="11">
        <v>0</v>
      </c>
      <c r="T35" s="11">
        <v>40</v>
      </c>
      <c r="U35" s="11">
        <v>0</v>
      </c>
      <c r="V35" s="11">
        <v>0</v>
      </c>
      <c r="W35" s="11">
        <v>0</v>
      </c>
      <c r="X35" s="11">
        <v>0</v>
      </c>
      <c r="Y35" s="12">
        <v>40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0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5</v>
      </c>
      <c r="Q36" s="11">
        <v>0</v>
      </c>
      <c r="R36" s="11">
        <v>0</v>
      </c>
      <c r="S36" s="11">
        <v>0</v>
      </c>
      <c r="T36" s="11">
        <v>0</v>
      </c>
      <c r="U36" s="11">
        <v>37</v>
      </c>
      <c r="V36" s="11">
        <v>0</v>
      </c>
      <c r="W36" s="11">
        <v>0</v>
      </c>
      <c r="X36" s="11">
        <v>0</v>
      </c>
      <c r="Y36" s="12">
        <v>43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0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0</v>
      </c>
      <c r="Q37" s="11">
        <v>0</v>
      </c>
      <c r="R37" s="11">
        <v>0</v>
      </c>
      <c r="S37" s="11">
        <v>0</v>
      </c>
      <c r="T37" s="11">
        <v>0</v>
      </c>
      <c r="U37" s="11">
        <v>0</v>
      </c>
      <c r="V37" s="11">
        <v>73</v>
      </c>
      <c r="W37" s="11">
        <v>0</v>
      </c>
      <c r="X37" s="11">
        <v>0</v>
      </c>
      <c r="Y37" s="12">
        <v>73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0</v>
      </c>
      <c r="E38" s="11">
        <v>0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0</v>
      </c>
      <c r="Q38" s="11">
        <v>3</v>
      </c>
      <c r="R38" s="11">
        <v>0</v>
      </c>
      <c r="S38" s="11">
        <v>0</v>
      </c>
      <c r="T38" s="11">
        <v>0</v>
      </c>
      <c r="U38" s="11">
        <v>0</v>
      </c>
      <c r="V38" s="11">
        <v>0</v>
      </c>
      <c r="W38" s="11">
        <v>3</v>
      </c>
      <c r="X38" s="11">
        <v>0</v>
      </c>
      <c r="Y38" s="12">
        <v>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v>0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57</v>
      </c>
      <c r="D40" s="15">
        <v>92</v>
      </c>
      <c r="E40" s="15">
        <v>69</v>
      </c>
      <c r="F40" s="15">
        <v>0</v>
      </c>
      <c r="G40" s="15">
        <v>343</v>
      </c>
      <c r="H40" s="15">
        <v>31</v>
      </c>
      <c r="I40" s="15">
        <v>0</v>
      </c>
      <c r="J40" s="15">
        <v>26</v>
      </c>
      <c r="K40" s="15">
        <v>35</v>
      </c>
      <c r="L40" s="15">
        <v>95</v>
      </c>
      <c r="M40" s="15">
        <v>172</v>
      </c>
      <c r="N40" s="15">
        <v>10</v>
      </c>
      <c r="O40" s="15">
        <v>6</v>
      </c>
      <c r="P40" s="15">
        <v>67</v>
      </c>
      <c r="Q40" s="15">
        <v>36</v>
      </c>
      <c r="R40" s="15">
        <v>46</v>
      </c>
      <c r="S40" s="15">
        <v>8</v>
      </c>
      <c r="T40" s="15">
        <v>40</v>
      </c>
      <c r="U40" s="15">
        <v>37</v>
      </c>
      <c r="V40" s="15">
        <v>73</v>
      </c>
      <c r="W40" s="15">
        <v>3</v>
      </c>
      <c r="X40" s="15">
        <v>0</v>
      </c>
      <c r="Y40" s="16">
        <v>1243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179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715.91999999999985</v>
      </c>
      <c r="D18" s="11">
        <v>1399.41</v>
      </c>
      <c r="E18" s="11">
        <v>914.69</v>
      </c>
      <c r="F18" s="11">
        <v>100.69</v>
      </c>
      <c r="G18" s="11">
        <v>256.87</v>
      </c>
      <c r="H18" s="11">
        <v>70.45</v>
      </c>
      <c r="I18" s="11">
        <v>43.78</v>
      </c>
      <c r="J18" s="11">
        <v>24.98</v>
      </c>
      <c r="K18" s="11">
        <v>43.25</v>
      </c>
      <c r="L18" s="11">
        <v>0</v>
      </c>
      <c r="M18" s="11">
        <v>20.259999999999998</v>
      </c>
      <c r="N18" s="11">
        <v>0</v>
      </c>
      <c r="O18" s="11">
        <v>0</v>
      </c>
      <c r="P18" s="11">
        <v>465.21000000000004</v>
      </c>
      <c r="Q18" s="11">
        <v>103.61</v>
      </c>
      <c r="R18" s="11">
        <v>83.859999999999985</v>
      </c>
      <c r="S18" s="11">
        <v>0</v>
      </c>
      <c r="T18" s="11">
        <v>13.36</v>
      </c>
      <c r="U18" s="11">
        <v>54.92</v>
      </c>
      <c r="V18" s="11">
        <v>13.14</v>
      </c>
      <c r="W18" s="11">
        <v>6.9</v>
      </c>
      <c r="X18" s="11">
        <v>12.84</v>
      </c>
      <c r="Y18" s="12">
        <f t="shared" ref="Y18:Y39" si="0">SUM(C18:X18)</f>
        <v>4344.1399999999994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239.42</v>
      </c>
      <c r="D19" s="11">
        <v>1502.8899999999996</v>
      </c>
      <c r="E19" s="11">
        <v>1986.6100000000001</v>
      </c>
      <c r="F19" s="11">
        <v>30.01</v>
      </c>
      <c r="G19" s="11">
        <v>141.69999999999999</v>
      </c>
      <c r="H19" s="11">
        <v>12.8</v>
      </c>
      <c r="I19" s="11">
        <v>11.239999999999998</v>
      </c>
      <c r="J19" s="11">
        <v>15.98</v>
      </c>
      <c r="K19" s="11">
        <v>101.58000000000001</v>
      </c>
      <c r="L19" s="11">
        <v>45.68</v>
      </c>
      <c r="M19" s="11">
        <v>47.449999999999996</v>
      </c>
      <c r="N19" s="11">
        <v>0</v>
      </c>
      <c r="O19" s="11">
        <v>0</v>
      </c>
      <c r="P19" s="11">
        <v>555.79999999999995</v>
      </c>
      <c r="Q19" s="11">
        <v>68.100000000000009</v>
      </c>
      <c r="R19" s="11">
        <v>255.26000000000002</v>
      </c>
      <c r="S19" s="11">
        <v>0</v>
      </c>
      <c r="T19" s="11">
        <v>5.45</v>
      </c>
      <c r="U19" s="11">
        <v>6.25</v>
      </c>
      <c r="V19" s="11">
        <v>16.11</v>
      </c>
      <c r="W19" s="11">
        <v>0</v>
      </c>
      <c r="X19" s="11">
        <v>29.439999999999998</v>
      </c>
      <c r="Y19" s="12">
        <f t="shared" si="0"/>
        <v>5071.7699999999995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154.21000000000004</v>
      </c>
      <c r="D20" s="11">
        <v>1555.0799999999992</v>
      </c>
      <c r="E20" s="11">
        <v>2016.0499999999988</v>
      </c>
      <c r="F20" s="11">
        <v>119.32</v>
      </c>
      <c r="G20" s="11">
        <v>253.57</v>
      </c>
      <c r="H20" s="11">
        <v>28.18</v>
      </c>
      <c r="I20" s="11">
        <v>6.02</v>
      </c>
      <c r="J20" s="11">
        <v>0</v>
      </c>
      <c r="K20" s="11">
        <v>76.27000000000001</v>
      </c>
      <c r="L20" s="11">
        <v>4.21</v>
      </c>
      <c r="M20" s="11">
        <v>42.6</v>
      </c>
      <c r="N20" s="11">
        <v>0</v>
      </c>
      <c r="O20" s="11">
        <v>0</v>
      </c>
      <c r="P20" s="11">
        <v>633.45000000000016</v>
      </c>
      <c r="Q20" s="11">
        <v>40.540000000000006</v>
      </c>
      <c r="R20" s="11">
        <v>270.51000000000005</v>
      </c>
      <c r="S20" s="11">
        <v>0</v>
      </c>
      <c r="T20" s="11">
        <v>16.420000000000002</v>
      </c>
      <c r="U20" s="11">
        <v>0</v>
      </c>
      <c r="V20" s="11">
        <v>6.35</v>
      </c>
      <c r="W20" s="11">
        <v>3.86</v>
      </c>
      <c r="X20" s="11">
        <v>18.329999999999998</v>
      </c>
      <c r="Y20" s="12">
        <f t="shared" si="0"/>
        <v>5244.97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107.34</v>
      </c>
      <c r="D21" s="11">
        <v>605.08000000000015</v>
      </c>
      <c r="E21" s="11">
        <v>485.81999999999994</v>
      </c>
      <c r="F21" s="11">
        <v>129.32999999999998</v>
      </c>
      <c r="G21" s="11">
        <v>123.44000000000001</v>
      </c>
      <c r="H21" s="11">
        <v>16.91</v>
      </c>
      <c r="I21" s="11">
        <v>4.47</v>
      </c>
      <c r="J21" s="11">
        <v>2.9</v>
      </c>
      <c r="K21" s="11">
        <v>1.32</v>
      </c>
      <c r="L21" s="11">
        <v>0</v>
      </c>
      <c r="M21" s="11">
        <v>12.58</v>
      </c>
      <c r="N21" s="11">
        <v>0</v>
      </c>
      <c r="O21" s="11">
        <v>0</v>
      </c>
      <c r="P21" s="11">
        <v>296.19</v>
      </c>
      <c r="Q21" s="11">
        <v>39.120000000000005</v>
      </c>
      <c r="R21" s="11">
        <v>47.040000000000006</v>
      </c>
      <c r="S21" s="11">
        <v>0</v>
      </c>
      <c r="T21" s="11">
        <v>0</v>
      </c>
      <c r="U21" s="11">
        <v>0</v>
      </c>
      <c r="V21" s="11">
        <v>12.31</v>
      </c>
      <c r="W21" s="11">
        <v>0</v>
      </c>
      <c r="X21" s="11">
        <v>7.59</v>
      </c>
      <c r="Y21" s="12">
        <f t="shared" si="0"/>
        <v>1891.4400000000003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127.49999999999999</v>
      </c>
      <c r="D22" s="11">
        <v>651.19000000000017</v>
      </c>
      <c r="E22" s="11">
        <v>698.9799999999999</v>
      </c>
      <c r="F22" s="11">
        <v>45.680000000000007</v>
      </c>
      <c r="G22" s="11">
        <v>608.02999999999975</v>
      </c>
      <c r="H22" s="11">
        <v>51.19</v>
      </c>
      <c r="I22" s="11">
        <v>7.45</v>
      </c>
      <c r="J22" s="11">
        <v>5.43</v>
      </c>
      <c r="K22" s="11">
        <v>57.42</v>
      </c>
      <c r="L22" s="11">
        <v>12.41</v>
      </c>
      <c r="M22" s="11">
        <v>39.869999999999997</v>
      </c>
      <c r="N22" s="11">
        <v>0</v>
      </c>
      <c r="O22" s="11">
        <v>0</v>
      </c>
      <c r="P22" s="11">
        <v>248.07000000000002</v>
      </c>
      <c r="Q22" s="11">
        <v>89.200000000000017</v>
      </c>
      <c r="R22" s="11">
        <v>154.01</v>
      </c>
      <c r="S22" s="11">
        <v>12.24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2808.6699999999992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28.479999999999997</v>
      </c>
      <c r="D23" s="11">
        <v>500.23000000000019</v>
      </c>
      <c r="E23" s="11">
        <v>371.93000000000006</v>
      </c>
      <c r="F23" s="11">
        <v>26.61</v>
      </c>
      <c r="G23" s="11">
        <v>98.649999999999991</v>
      </c>
      <c r="H23" s="11">
        <v>358.48</v>
      </c>
      <c r="I23" s="11">
        <v>388.69999999999982</v>
      </c>
      <c r="J23" s="11">
        <v>108.47999999999999</v>
      </c>
      <c r="K23" s="11">
        <v>108.17000000000002</v>
      </c>
      <c r="L23" s="11">
        <v>88.49</v>
      </c>
      <c r="M23" s="11">
        <v>82.22</v>
      </c>
      <c r="N23" s="11">
        <v>0</v>
      </c>
      <c r="O23" s="11">
        <v>0</v>
      </c>
      <c r="P23" s="11">
        <v>395.46999999999991</v>
      </c>
      <c r="Q23" s="11">
        <v>26.810000000000002</v>
      </c>
      <c r="R23" s="11">
        <v>42.620000000000005</v>
      </c>
      <c r="S23" s="11">
        <v>0</v>
      </c>
      <c r="T23" s="11">
        <v>8.48</v>
      </c>
      <c r="U23" s="11">
        <v>0</v>
      </c>
      <c r="V23" s="11">
        <v>0</v>
      </c>
      <c r="W23" s="11">
        <v>8.6199999999999992</v>
      </c>
      <c r="X23" s="11">
        <v>11.65</v>
      </c>
      <c r="Y23" s="12">
        <f t="shared" si="0"/>
        <v>2654.0899999999997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12.33</v>
      </c>
      <c r="D24" s="11">
        <v>187.5</v>
      </c>
      <c r="E24" s="11">
        <v>81.150000000000006</v>
      </c>
      <c r="F24" s="11">
        <v>11.66</v>
      </c>
      <c r="G24" s="11">
        <v>18.38</v>
      </c>
      <c r="H24" s="11">
        <v>159.22000000000003</v>
      </c>
      <c r="I24" s="11">
        <v>571.28000000000009</v>
      </c>
      <c r="J24" s="11">
        <v>102.49000000000001</v>
      </c>
      <c r="K24" s="11">
        <v>446.98</v>
      </c>
      <c r="L24" s="11">
        <v>34.979999999999997</v>
      </c>
      <c r="M24" s="11">
        <v>147.55000000000001</v>
      </c>
      <c r="N24" s="11">
        <v>24.33</v>
      </c>
      <c r="O24" s="11">
        <v>0</v>
      </c>
      <c r="P24" s="11">
        <v>140.82999999999998</v>
      </c>
      <c r="Q24" s="11">
        <v>0</v>
      </c>
      <c r="R24" s="11">
        <v>10.84</v>
      </c>
      <c r="S24" s="11">
        <v>0</v>
      </c>
      <c r="T24" s="11">
        <v>0</v>
      </c>
      <c r="U24" s="11">
        <v>10.1</v>
      </c>
      <c r="V24" s="11">
        <v>0</v>
      </c>
      <c r="W24" s="11">
        <v>0</v>
      </c>
      <c r="X24" s="11">
        <v>0</v>
      </c>
      <c r="Y24" s="12">
        <f t="shared" si="0"/>
        <v>1959.62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212.11999999999995</v>
      </c>
      <c r="E25" s="11">
        <v>98.42</v>
      </c>
      <c r="F25" s="11">
        <v>13.06</v>
      </c>
      <c r="G25" s="11">
        <v>0</v>
      </c>
      <c r="H25" s="11">
        <v>143.51000000000002</v>
      </c>
      <c r="I25" s="11">
        <v>340.65999999999997</v>
      </c>
      <c r="J25" s="11">
        <v>386.47</v>
      </c>
      <c r="K25" s="11">
        <v>464.78000000000003</v>
      </c>
      <c r="L25" s="11">
        <v>185.79</v>
      </c>
      <c r="M25" s="11">
        <v>317.58999999999997</v>
      </c>
      <c r="N25" s="11">
        <v>94.36999999999999</v>
      </c>
      <c r="O25" s="11">
        <v>0</v>
      </c>
      <c r="P25" s="11">
        <v>114.9</v>
      </c>
      <c r="Q25" s="11">
        <v>18.079999999999998</v>
      </c>
      <c r="R25" s="11">
        <v>0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27.990000000000002</v>
      </c>
      <c r="Y25" s="12">
        <f t="shared" si="0"/>
        <v>2422.52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17.07</v>
      </c>
      <c r="D26" s="11">
        <v>198.20999999999998</v>
      </c>
      <c r="E26" s="11">
        <v>131.36000000000001</v>
      </c>
      <c r="F26" s="11">
        <v>12.68</v>
      </c>
      <c r="G26" s="11">
        <v>23.130000000000003</v>
      </c>
      <c r="H26" s="11">
        <v>124.00999999999998</v>
      </c>
      <c r="I26" s="11">
        <v>241.06</v>
      </c>
      <c r="J26" s="11">
        <v>370.56000000000006</v>
      </c>
      <c r="K26" s="11">
        <v>1023.1999999999999</v>
      </c>
      <c r="L26" s="11">
        <v>264.89999999999998</v>
      </c>
      <c r="M26" s="11">
        <v>1031.1499999999996</v>
      </c>
      <c r="N26" s="11">
        <v>0</v>
      </c>
      <c r="O26" s="11">
        <v>0</v>
      </c>
      <c r="P26" s="11">
        <v>315.08999999999992</v>
      </c>
      <c r="Q26" s="11">
        <v>23.04</v>
      </c>
      <c r="R26" s="11">
        <v>0</v>
      </c>
      <c r="S26" s="11">
        <v>17.619999999999997</v>
      </c>
      <c r="T26" s="11">
        <v>0</v>
      </c>
      <c r="U26" s="11">
        <v>0</v>
      </c>
      <c r="V26" s="11">
        <v>0</v>
      </c>
      <c r="W26" s="11">
        <v>0</v>
      </c>
      <c r="X26" s="11">
        <v>24.47</v>
      </c>
      <c r="Y26" s="12">
        <f t="shared" si="0"/>
        <v>3817.5499999999988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117.84000000000002</v>
      </c>
      <c r="E27" s="11">
        <v>33.299999999999997</v>
      </c>
      <c r="F27" s="11">
        <v>38.42</v>
      </c>
      <c r="G27" s="11">
        <v>28.02</v>
      </c>
      <c r="H27" s="11">
        <v>78.27</v>
      </c>
      <c r="I27" s="11">
        <v>53.499999999999993</v>
      </c>
      <c r="J27" s="11">
        <v>491.24999999999994</v>
      </c>
      <c r="K27" s="11">
        <v>511.12999999999994</v>
      </c>
      <c r="L27" s="11">
        <v>453.4099999999998</v>
      </c>
      <c r="M27" s="11">
        <v>961.08</v>
      </c>
      <c r="N27" s="11">
        <v>75.989999999999995</v>
      </c>
      <c r="O27" s="11">
        <v>0</v>
      </c>
      <c r="P27" s="11">
        <v>129.27000000000001</v>
      </c>
      <c r="Q27" s="11">
        <v>0</v>
      </c>
      <c r="R27" s="11">
        <v>22.4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38.93</v>
      </c>
      <c r="Y27" s="12">
        <f t="shared" si="0"/>
        <v>3032.8099999999995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8.94</v>
      </c>
      <c r="D28" s="11">
        <v>240.07000000000002</v>
      </c>
      <c r="E28" s="11">
        <v>44.62</v>
      </c>
      <c r="F28" s="11">
        <v>0</v>
      </c>
      <c r="G28" s="11">
        <v>31.63</v>
      </c>
      <c r="H28" s="11">
        <v>73.039999999999992</v>
      </c>
      <c r="I28" s="11">
        <v>16.68</v>
      </c>
      <c r="J28" s="11">
        <v>436.87999999999994</v>
      </c>
      <c r="K28" s="11">
        <v>662.21000000000015</v>
      </c>
      <c r="L28" s="11">
        <v>339.53999999999991</v>
      </c>
      <c r="M28" s="11">
        <v>2457.4899999999998</v>
      </c>
      <c r="N28" s="11">
        <v>25.79</v>
      </c>
      <c r="O28" s="11">
        <v>0</v>
      </c>
      <c r="P28" s="11">
        <v>124.03000000000002</v>
      </c>
      <c r="Q28" s="11">
        <v>1.32</v>
      </c>
      <c r="R28" s="11">
        <v>15.24</v>
      </c>
      <c r="S28" s="11">
        <v>3.23</v>
      </c>
      <c r="T28" s="11">
        <v>0</v>
      </c>
      <c r="U28" s="11">
        <v>0</v>
      </c>
      <c r="V28" s="11">
        <v>0</v>
      </c>
      <c r="W28" s="11">
        <v>0</v>
      </c>
      <c r="X28" s="11">
        <v>8.58</v>
      </c>
      <c r="Y28" s="12">
        <f t="shared" si="0"/>
        <v>4489.2899999999991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187.09000000000003</v>
      </c>
      <c r="E29" s="11">
        <v>36.79</v>
      </c>
      <c r="F29" s="11">
        <v>7.09</v>
      </c>
      <c r="G29" s="11">
        <v>0</v>
      </c>
      <c r="H29" s="11">
        <v>11.11</v>
      </c>
      <c r="I29" s="11">
        <v>25.64</v>
      </c>
      <c r="J29" s="11">
        <v>95.99</v>
      </c>
      <c r="K29" s="11">
        <v>209.12000000000003</v>
      </c>
      <c r="L29" s="11">
        <v>216.39000000000004</v>
      </c>
      <c r="M29" s="11">
        <v>525.3900000000001</v>
      </c>
      <c r="N29" s="11">
        <v>45.69</v>
      </c>
      <c r="O29" s="11">
        <v>0</v>
      </c>
      <c r="P29" s="11">
        <v>116.29999999999998</v>
      </c>
      <c r="Q29" s="11">
        <v>0</v>
      </c>
      <c r="R29" s="11">
        <v>0</v>
      </c>
      <c r="S29" s="11">
        <v>11.41</v>
      </c>
      <c r="T29" s="11">
        <v>0</v>
      </c>
      <c r="U29" s="11">
        <v>7.48</v>
      </c>
      <c r="V29" s="11">
        <v>0</v>
      </c>
      <c r="W29" s="11">
        <v>0</v>
      </c>
      <c r="X29" s="11">
        <v>63.849999999999994</v>
      </c>
      <c r="Y29" s="12">
        <f t="shared" si="0"/>
        <v>1559.3400000000001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37.239999999999995</v>
      </c>
      <c r="E30" s="11">
        <v>0</v>
      </c>
      <c r="F30" s="11">
        <v>2.9</v>
      </c>
      <c r="G30" s="11">
        <v>0</v>
      </c>
      <c r="H30" s="11">
        <v>0</v>
      </c>
      <c r="I30" s="11">
        <v>0</v>
      </c>
      <c r="J30" s="11">
        <v>19.430000000000003</v>
      </c>
      <c r="K30" s="11">
        <v>14.24</v>
      </c>
      <c r="L30" s="11">
        <v>11.65</v>
      </c>
      <c r="M30" s="11">
        <v>25.04</v>
      </c>
      <c r="N30" s="11">
        <v>2.12</v>
      </c>
      <c r="O30" s="11">
        <v>72.02</v>
      </c>
      <c r="P30" s="11">
        <v>7.49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61.349999999999994</v>
      </c>
      <c r="Y30" s="12">
        <f t="shared" si="0"/>
        <v>253.48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265.18</v>
      </c>
      <c r="D31" s="11">
        <v>1196.5400000000002</v>
      </c>
      <c r="E31" s="11">
        <v>1169.7099999999998</v>
      </c>
      <c r="F31" s="11">
        <v>65.52</v>
      </c>
      <c r="G31" s="11">
        <v>75.899999999999991</v>
      </c>
      <c r="H31" s="11">
        <v>27.049999999999997</v>
      </c>
      <c r="I31" s="11">
        <v>74.03</v>
      </c>
      <c r="J31" s="11">
        <v>12.71</v>
      </c>
      <c r="K31" s="11">
        <v>146.53000000000003</v>
      </c>
      <c r="L31" s="11">
        <v>12.78</v>
      </c>
      <c r="M31" s="11">
        <v>109.1</v>
      </c>
      <c r="N31" s="11">
        <v>0</v>
      </c>
      <c r="O31" s="11">
        <v>0</v>
      </c>
      <c r="P31" s="11">
        <v>1283.4299999999998</v>
      </c>
      <c r="Q31" s="11">
        <v>20.84</v>
      </c>
      <c r="R31" s="11">
        <v>90.740000000000009</v>
      </c>
      <c r="S31" s="11">
        <v>0</v>
      </c>
      <c r="T31" s="11">
        <v>296.84999999999997</v>
      </c>
      <c r="U31" s="11">
        <v>60.11</v>
      </c>
      <c r="V31" s="11">
        <v>0</v>
      </c>
      <c r="W31" s="11">
        <v>0</v>
      </c>
      <c r="X31" s="11">
        <v>0</v>
      </c>
      <c r="Y31" s="12">
        <f t="shared" si="0"/>
        <v>4907.0200000000013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24.65</v>
      </c>
      <c r="D32" s="11">
        <v>420.41999999999996</v>
      </c>
      <c r="E32" s="11">
        <v>115.61</v>
      </c>
      <c r="F32" s="11">
        <v>87.710000000000008</v>
      </c>
      <c r="G32" s="11">
        <v>27</v>
      </c>
      <c r="H32" s="11">
        <v>10.23</v>
      </c>
      <c r="I32" s="11">
        <v>0</v>
      </c>
      <c r="J32" s="11">
        <v>6.63</v>
      </c>
      <c r="K32" s="11">
        <v>6.53</v>
      </c>
      <c r="L32" s="11">
        <v>2.25</v>
      </c>
      <c r="M32" s="11">
        <v>0</v>
      </c>
      <c r="N32" s="11">
        <v>0</v>
      </c>
      <c r="O32" s="11">
        <v>0</v>
      </c>
      <c r="P32" s="11">
        <v>126.96000000000001</v>
      </c>
      <c r="Q32" s="11">
        <v>505.51999999999987</v>
      </c>
      <c r="R32" s="11">
        <v>513.6099999999999</v>
      </c>
      <c r="S32" s="11">
        <v>0</v>
      </c>
      <c r="T32" s="11">
        <v>8.8800000000000008</v>
      </c>
      <c r="U32" s="11">
        <v>0</v>
      </c>
      <c r="V32" s="11">
        <v>6.35</v>
      </c>
      <c r="W32" s="11">
        <v>13.040000000000001</v>
      </c>
      <c r="X32" s="11">
        <v>15.29</v>
      </c>
      <c r="Y32" s="12">
        <f t="shared" si="0"/>
        <v>1890.6799999999996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49.03</v>
      </c>
      <c r="D33" s="11">
        <v>676.92999999999984</v>
      </c>
      <c r="E33" s="11">
        <v>182.98000000000002</v>
      </c>
      <c r="F33" s="11">
        <v>45.22</v>
      </c>
      <c r="G33" s="11">
        <v>68.41</v>
      </c>
      <c r="H33" s="11">
        <v>0</v>
      </c>
      <c r="I33" s="11">
        <v>0</v>
      </c>
      <c r="J33" s="11">
        <v>10.84</v>
      </c>
      <c r="K33" s="11">
        <v>8.92</v>
      </c>
      <c r="L33" s="11">
        <v>0</v>
      </c>
      <c r="M33" s="11">
        <v>41.05</v>
      </c>
      <c r="N33" s="11">
        <v>0</v>
      </c>
      <c r="O33" s="11">
        <v>0</v>
      </c>
      <c r="P33" s="11">
        <v>222.44000000000003</v>
      </c>
      <c r="Q33" s="11">
        <v>208.54999999999995</v>
      </c>
      <c r="R33" s="11">
        <v>1198.3199999999997</v>
      </c>
      <c r="S33" s="11">
        <v>0</v>
      </c>
      <c r="T33" s="11">
        <v>0</v>
      </c>
      <c r="U33" s="11">
        <v>0</v>
      </c>
      <c r="V33" s="11">
        <v>57.37</v>
      </c>
      <c r="W33" s="11">
        <v>7</v>
      </c>
      <c r="X33" s="11">
        <v>20.98</v>
      </c>
      <c r="Y33" s="12">
        <f t="shared" si="0"/>
        <v>2798.0399999999995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3.81</v>
      </c>
      <c r="D34" s="11">
        <v>87.62</v>
      </c>
      <c r="E34" s="11">
        <v>4.74</v>
      </c>
      <c r="F34" s="11">
        <v>0</v>
      </c>
      <c r="G34" s="11">
        <v>4.2300000000000004</v>
      </c>
      <c r="H34" s="11">
        <v>13.96</v>
      </c>
      <c r="I34" s="11">
        <v>21.72</v>
      </c>
      <c r="J34" s="11">
        <v>47.639999999999993</v>
      </c>
      <c r="K34" s="11">
        <v>93.51</v>
      </c>
      <c r="L34" s="11">
        <v>16.28</v>
      </c>
      <c r="M34" s="11">
        <v>127.67999999999998</v>
      </c>
      <c r="N34" s="11">
        <v>19.290000000000003</v>
      </c>
      <c r="O34" s="11">
        <v>0</v>
      </c>
      <c r="P34" s="11">
        <v>17.79</v>
      </c>
      <c r="Q34" s="11">
        <v>17.09</v>
      </c>
      <c r="R34" s="11">
        <v>9.1000000000000014</v>
      </c>
      <c r="S34" s="11">
        <v>80.759999999999991</v>
      </c>
      <c r="T34" s="11">
        <v>5.15</v>
      </c>
      <c r="U34" s="11">
        <v>0</v>
      </c>
      <c r="V34" s="11">
        <v>11.41</v>
      </c>
      <c r="W34" s="11">
        <v>0</v>
      </c>
      <c r="X34" s="11">
        <v>31.279999999999998</v>
      </c>
      <c r="Y34" s="12">
        <f t="shared" si="0"/>
        <v>613.05999999999995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31.459999999999997</v>
      </c>
      <c r="D35" s="11">
        <v>371</v>
      </c>
      <c r="E35" s="11">
        <v>21.31</v>
      </c>
      <c r="F35" s="11">
        <v>26.84</v>
      </c>
      <c r="G35" s="11">
        <v>31.04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7.77</v>
      </c>
      <c r="N35" s="11">
        <v>30.62</v>
      </c>
      <c r="O35" s="11">
        <v>0</v>
      </c>
      <c r="P35" s="11">
        <v>955.80999999999983</v>
      </c>
      <c r="Q35" s="11">
        <v>0</v>
      </c>
      <c r="R35" s="11">
        <v>0</v>
      </c>
      <c r="S35" s="11">
        <v>5.15</v>
      </c>
      <c r="T35" s="11">
        <v>1598.5200000000004</v>
      </c>
      <c r="U35" s="11">
        <v>175.52999999999997</v>
      </c>
      <c r="V35" s="11">
        <v>0</v>
      </c>
      <c r="W35" s="11">
        <v>0</v>
      </c>
      <c r="X35" s="11">
        <v>34.379999999999995</v>
      </c>
      <c r="Y35" s="12">
        <f t="shared" si="0"/>
        <v>3289.4300000000003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23.630000000000003</v>
      </c>
      <c r="D36" s="11">
        <v>167.23</v>
      </c>
      <c r="E36" s="11">
        <v>92.3</v>
      </c>
      <c r="F36" s="11">
        <v>0</v>
      </c>
      <c r="G36" s="11">
        <v>41.01</v>
      </c>
      <c r="H36" s="11">
        <v>0</v>
      </c>
      <c r="I36" s="11">
        <v>0</v>
      </c>
      <c r="J36" s="11">
        <v>17.54</v>
      </c>
      <c r="K36" s="11">
        <v>0</v>
      </c>
      <c r="L36" s="11">
        <v>0</v>
      </c>
      <c r="M36" s="11">
        <v>12.42</v>
      </c>
      <c r="N36" s="11">
        <v>0</v>
      </c>
      <c r="O36" s="11">
        <v>0</v>
      </c>
      <c r="P36" s="11">
        <v>683.17</v>
      </c>
      <c r="Q36" s="11">
        <v>0</v>
      </c>
      <c r="R36" s="11">
        <v>9.4</v>
      </c>
      <c r="S36" s="11">
        <v>0</v>
      </c>
      <c r="T36" s="11">
        <v>537.91</v>
      </c>
      <c r="U36" s="11">
        <v>202.29000000000002</v>
      </c>
      <c r="V36" s="11">
        <v>0</v>
      </c>
      <c r="W36" s="11">
        <v>0</v>
      </c>
      <c r="X36" s="11">
        <v>7.53</v>
      </c>
      <c r="Y36" s="12">
        <f t="shared" si="0"/>
        <v>1794.43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5.34</v>
      </c>
      <c r="D37" s="11">
        <v>244.41</v>
      </c>
      <c r="E37" s="11">
        <v>32.380000000000003</v>
      </c>
      <c r="F37" s="11">
        <v>45.129999999999995</v>
      </c>
      <c r="G37" s="11">
        <v>56.22</v>
      </c>
      <c r="H37" s="11">
        <v>7.34</v>
      </c>
      <c r="I37" s="11">
        <v>8.11</v>
      </c>
      <c r="J37" s="11">
        <v>0</v>
      </c>
      <c r="K37" s="11">
        <v>28.47</v>
      </c>
      <c r="L37" s="11">
        <v>8.67</v>
      </c>
      <c r="M37" s="11">
        <v>19.27</v>
      </c>
      <c r="N37" s="11">
        <v>0</v>
      </c>
      <c r="O37" s="11">
        <v>0</v>
      </c>
      <c r="P37" s="11">
        <v>134.89000000000001</v>
      </c>
      <c r="Q37" s="11">
        <v>23.27</v>
      </c>
      <c r="R37" s="11">
        <v>234.26999999999998</v>
      </c>
      <c r="S37" s="11">
        <v>0</v>
      </c>
      <c r="T37" s="11">
        <v>0</v>
      </c>
      <c r="U37" s="11">
        <v>0</v>
      </c>
      <c r="V37" s="11">
        <v>717.09999999999968</v>
      </c>
      <c r="W37" s="11">
        <v>14.49</v>
      </c>
      <c r="X37" s="11">
        <v>10.54</v>
      </c>
      <c r="Y37" s="12">
        <f t="shared" si="0"/>
        <v>1589.8999999999996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81.350000000000009</v>
      </c>
      <c r="E38" s="11">
        <v>44.51</v>
      </c>
      <c r="F38" s="11">
        <v>11.709999999999999</v>
      </c>
      <c r="G38" s="11">
        <v>23.62</v>
      </c>
      <c r="H38" s="11">
        <v>0</v>
      </c>
      <c r="I38" s="11">
        <v>0</v>
      </c>
      <c r="J38" s="11">
        <v>0</v>
      </c>
      <c r="K38" s="11">
        <v>5.35</v>
      </c>
      <c r="L38" s="11">
        <v>0</v>
      </c>
      <c r="M38" s="11">
        <v>0</v>
      </c>
      <c r="N38" s="11">
        <v>0</v>
      </c>
      <c r="O38" s="11">
        <v>0</v>
      </c>
      <c r="P38" s="11">
        <v>31.849999999999994</v>
      </c>
      <c r="Q38" s="11">
        <v>63.06</v>
      </c>
      <c r="R38" s="11">
        <v>96.12</v>
      </c>
      <c r="S38" s="11">
        <v>0</v>
      </c>
      <c r="T38" s="11">
        <v>0</v>
      </c>
      <c r="U38" s="11">
        <v>0</v>
      </c>
      <c r="V38" s="11">
        <v>17.71</v>
      </c>
      <c r="W38" s="11">
        <v>173.08</v>
      </c>
      <c r="X38" s="11">
        <v>10.32</v>
      </c>
      <c r="Y38" s="12">
        <f t="shared" si="0"/>
        <v>558.68000000000006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33.959999999999994</v>
      </c>
      <c r="E39" s="11">
        <v>63.129999999999995</v>
      </c>
      <c r="F39" s="11">
        <v>0</v>
      </c>
      <c r="G39" s="11">
        <v>0</v>
      </c>
      <c r="H39" s="11">
        <v>12.44</v>
      </c>
      <c r="I39" s="11">
        <v>0</v>
      </c>
      <c r="J39" s="11">
        <v>0</v>
      </c>
      <c r="K39" s="11">
        <v>12.64</v>
      </c>
      <c r="L39" s="11">
        <v>0</v>
      </c>
      <c r="M39" s="11">
        <v>28.42</v>
      </c>
      <c r="N39" s="11">
        <v>0</v>
      </c>
      <c r="O39" s="11">
        <v>0</v>
      </c>
      <c r="P39" s="11">
        <v>4.3600000000000003</v>
      </c>
      <c r="Q39" s="11">
        <v>16.04</v>
      </c>
      <c r="R39" s="11">
        <v>19.48</v>
      </c>
      <c r="S39" s="11">
        <v>4.41</v>
      </c>
      <c r="T39" s="11">
        <v>0</v>
      </c>
      <c r="U39" s="11">
        <v>0</v>
      </c>
      <c r="V39" s="11">
        <v>0</v>
      </c>
      <c r="W39" s="11">
        <v>0</v>
      </c>
      <c r="X39" s="11">
        <v>49.1</v>
      </c>
      <c r="Y39" s="12">
        <f t="shared" si="0"/>
        <v>243.97999999999996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1814.3099999999997</v>
      </c>
      <c r="D40" s="15">
        <f t="shared" si="1"/>
        <v>10673.41</v>
      </c>
      <c r="E40" s="15">
        <f t="shared" si="1"/>
        <v>8626.389999999994</v>
      </c>
      <c r="F40" s="15">
        <f t="shared" si="1"/>
        <v>819.58000000000015</v>
      </c>
      <c r="G40" s="15">
        <f t="shared" si="1"/>
        <v>1910.8500000000001</v>
      </c>
      <c r="H40" s="15">
        <f t="shared" si="1"/>
        <v>1198.1899999999998</v>
      </c>
      <c r="I40" s="15">
        <f t="shared" si="1"/>
        <v>1814.34</v>
      </c>
      <c r="J40" s="15">
        <f t="shared" si="1"/>
        <v>2156.1999999999998</v>
      </c>
      <c r="K40" s="15">
        <f t="shared" si="1"/>
        <v>4021.62</v>
      </c>
      <c r="L40" s="15">
        <f t="shared" si="1"/>
        <v>1697.4299999999998</v>
      </c>
      <c r="M40" s="15">
        <f t="shared" si="1"/>
        <v>6055.9800000000014</v>
      </c>
      <c r="N40" s="15">
        <f t="shared" si="1"/>
        <v>318.2</v>
      </c>
      <c r="O40" s="15">
        <f t="shared" si="1"/>
        <v>72.02</v>
      </c>
      <c r="P40" s="15">
        <f t="shared" si="1"/>
        <v>7002.8</v>
      </c>
      <c r="Q40" s="15">
        <f t="shared" si="1"/>
        <v>1264.1899999999996</v>
      </c>
      <c r="R40" s="15">
        <f t="shared" si="1"/>
        <v>3072.8199999999997</v>
      </c>
      <c r="S40" s="15">
        <f t="shared" si="1"/>
        <v>134.82</v>
      </c>
      <c r="T40" s="15">
        <f t="shared" si="1"/>
        <v>2495.8000000000002</v>
      </c>
      <c r="U40" s="15">
        <f t="shared" si="1"/>
        <v>516.68000000000006</v>
      </c>
      <c r="V40" s="15">
        <f t="shared" si="1"/>
        <v>857.84999999999968</v>
      </c>
      <c r="W40" s="15">
        <f t="shared" si="1"/>
        <v>226.99</v>
      </c>
      <c r="X40" s="15">
        <f t="shared" si="1"/>
        <v>484.44</v>
      </c>
      <c r="Y40" s="16">
        <f t="shared" si="1"/>
        <v>57234.91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180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17.78</v>
      </c>
      <c r="D18" s="11">
        <v>17.8</v>
      </c>
      <c r="E18" s="11">
        <v>45.34</v>
      </c>
      <c r="F18" s="11">
        <v>0</v>
      </c>
      <c r="G18" s="11">
        <v>45.83</v>
      </c>
      <c r="H18" s="11">
        <v>0</v>
      </c>
      <c r="I18" s="11">
        <v>0</v>
      </c>
      <c r="J18" s="11">
        <v>0</v>
      </c>
      <c r="K18" s="11">
        <v>4.8</v>
      </c>
      <c r="L18" s="11">
        <v>0</v>
      </c>
      <c r="M18" s="11">
        <v>0</v>
      </c>
      <c r="N18" s="11">
        <v>0</v>
      </c>
      <c r="O18" s="11">
        <v>0</v>
      </c>
      <c r="P18" s="11">
        <v>46.51</v>
      </c>
      <c r="Q18" s="11">
        <v>14.52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192.58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6.67</v>
      </c>
      <c r="D19" s="11">
        <v>50.989999999999995</v>
      </c>
      <c r="E19" s="11">
        <v>32.619999999999997</v>
      </c>
      <c r="F19" s="11">
        <v>0</v>
      </c>
      <c r="G19" s="11">
        <v>5.15</v>
      </c>
      <c r="H19" s="11">
        <v>0</v>
      </c>
      <c r="I19" s="11">
        <v>0</v>
      </c>
      <c r="J19" s="11">
        <v>0</v>
      </c>
      <c r="K19" s="11">
        <v>12.440000000000001</v>
      </c>
      <c r="L19" s="11">
        <v>0</v>
      </c>
      <c r="M19" s="11">
        <v>0</v>
      </c>
      <c r="N19" s="11">
        <v>0</v>
      </c>
      <c r="O19" s="11">
        <v>0</v>
      </c>
      <c r="P19" s="11">
        <v>6.37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12.059999999999999</v>
      </c>
      <c r="Y19" s="12">
        <f t="shared" si="0"/>
        <v>126.30000000000001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7.8</v>
      </c>
      <c r="D20" s="11">
        <v>30.119999999999997</v>
      </c>
      <c r="E20" s="11">
        <v>22.009999999999998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5.85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18.329999999999998</v>
      </c>
      <c r="Y20" s="12">
        <f t="shared" si="0"/>
        <v>84.109999999999985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33.840000000000003</v>
      </c>
      <c r="E21" s="11">
        <v>18.82</v>
      </c>
      <c r="F21" s="11">
        <v>10.119999999999999</v>
      </c>
      <c r="G21" s="11">
        <v>24.41</v>
      </c>
      <c r="H21" s="11">
        <v>0</v>
      </c>
      <c r="I21" s="11">
        <v>4.47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5.2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96.86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11.92</v>
      </c>
      <c r="D22" s="11">
        <v>38.260000000000005</v>
      </c>
      <c r="E22" s="11">
        <v>15.41</v>
      </c>
      <c r="F22" s="11">
        <v>17.190000000000001</v>
      </c>
      <c r="G22" s="11">
        <v>34.43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28.64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145.85000000000002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14.27</v>
      </c>
      <c r="E23" s="11">
        <v>0</v>
      </c>
      <c r="F23" s="11">
        <v>9.9700000000000006</v>
      </c>
      <c r="G23" s="11">
        <v>10.74</v>
      </c>
      <c r="H23" s="11">
        <v>45.77</v>
      </c>
      <c r="I23" s="11">
        <v>25.439999999999998</v>
      </c>
      <c r="J23" s="11">
        <v>17.939999999999998</v>
      </c>
      <c r="K23" s="11">
        <v>14.27</v>
      </c>
      <c r="L23" s="11">
        <v>13.53</v>
      </c>
      <c r="M23" s="11">
        <v>0</v>
      </c>
      <c r="N23" s="11">
        <v>0</v>
      </c>
      <c r="O23" s="11">
        <v>0</v>
      </c>
      <c r="P23" s="11">
        <v>19.22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171.15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6.04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18.740000000000002</v>
      </c>
      <c r="J24" s="11">
        <v>0</v>
      </c>
      <c r="K24" s="11">
        <v>31.540000000000003</v>
      </c>
      <c r="L24" s="11">
        <v>0</v>
      </c>
      <c r="M24" s="11">
        <v>19.73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76.050000000000011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14.149999999999999</v>
      </c>
      <c r="E25" s="11">
        <v>0</v>
      </c>
      <c r="F25" s="11">
        <v>0</v>
      </c>
      <c r="G25" s="11">
        <v>0</v>
      </c>
      <c r="H25" s="11">
        <v>5.85</v>
      </c>
      <c r="I25" s="11">
        <v>0</v>
      </c>
      <c r="J25" s="11">
        <v>49.680000000000007</v>
      </c>
      <c r="K25" s="11">
        <v>19.28</v>
      </c>
      <c r="L25" s="11">
        <v>7.55</v>
      </c>
      <c r="M25" s="11">
        <v>19.369999999999997</v>
      </c>
      <c r="N25" s="11">
        <v>0</v>
      </c>
      <c r="O25" s="11">
        <v>0</v>
      </c>
      <c r="P25" s="11">
        <v>16.12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5.91</v>
      </c>
      <c r="Y25" s="12">
        <f t="shared" si="0"/>
        <v>137.91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28.909999999999997</v>
      </c>
      <c r="I26" s="11">
        <v>13.14</v>
      </c>
      <c r="J26" s="11">
        <v>10.83</v>
      </c>
      <c r="K26" s="11">
        <v>56.43</v>
      </c>
      <c r="L26" s="11">
        <v>10.89</v>
      </c>
      <c r="M26" s="11">
        <v>23.009999999999998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143.21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11.8</v>
      </c>
      <c r="E27" s="11">
        <v>0</v>
      </c>
      <c r="F27" s="11">
        <v>0</v>
      </c>
      <c r="G27" s="11">
        <v>0</v>
      </c>
      <c r="H27" s="11">
        <v>0</v>
      </c>
      <c r="I27" s="11">
        <v>13.54</v>
      </c>
      <c r="J27" s="11">
        <v>14.51</v>
      </c>
      <c r="K27" s="11">
        <v>37.58</v>
      </c>
      <c r="L27" s="11">
        <v>15.27</v>
      </c>
      <c r="M27" s="11">
        <v>50.18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142.88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3.3200000000000003</v>
      </c>
      <c r="K28" s="11">
        <v>35.19</v>
      </c>
      <c r="L28" s="11">
        <v>17.62</v>
      </c>
      <c r="M28" s="11">
        <v>105.73</v>
      </c>
      <c r="N28" s="11">
        <v>11.72</v>
      </c>
      <c r="O28" s="11">
        <v>0</v>
      </c>
      <c r="P28" s="11">
        <v>15.4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188.98000000000002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6.52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15.309999999999999</v>
      </c>
      <c r="L29" s="11">
        <v>9.06</v>
      </c>
      <c r="M29" s="11">
        <v>21.009999999999998</v>
      </c>
      <c r="N29" s="11">
        <v>12.43</v>
      </c>
      <c r="O29" s="11">
        <v>0</v>
      </c>
      <c r="P29" s="11">
        <v>12.71</v>
      </c>
      <c r="Q29" s="11">
        <v>0</v>
      </c>
      <c r="R29" s="11">
        <v>0</v>
      </c>
      <c r="S29" s="11">
        <v>0</v>
      </c>
      <c r="T29" s="11">
        <v>0</v>
      </c>
      <c r="U29" s="11">
        <v>7.48</v>
      </c>
      <c r="V29" s="11">
        <v>0</v>
      </c>
      <c r="W29" s="11">
        <v>0</v>
      </c>
      <c r="X29" s="11">
        <v>24.63</v>
      </c>
      <c r="Y29" s="12">
        <f t="shared" si="0"/>
        <v>109.14999999999999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2.2000000000000002</v>
      </c>
      <c r="K30" s="11">
        <v>1.32</v>
      </c>
      <c r="L30" s="11">
        <v>0</v>
      </c>
      <c r="M30" s="11">
        <v>3.3200000000000003</v>
      </c>
      <c r="N30" s="11">
        <v>0</v>
      </c>
      <c r="O30" s="11">
        <v>1.53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2.4900000000000002</v>
      </c>
      <c r="Y30" s="12">
        <f t="shared" si="0"/>
        <v>10.860000000000001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47.36</v>
      </c>
      <c r="D31" s="11">
        <v>107.03</v>
      </c>
      <c r="E31" s="11">
        <v>20.36</v>
      </c>
      <c r="F31" s="11">
        <v>0</v>
      </c>
      <c r="G31" s="11">
        <v>20.9</v>
      </c>
      <c r="H31" s="11">
        <v>0</v>
      </c>
      <c r="I31" s="11">
        <v>0</v>
      </c>
      <c r="J31" s="11">
        <v>0</v>
      </c>
      <c r="K31" s="11">
        <v>8.9600000000000009</v>
      </c>
      <c r="L31" s="11">
        <v>0</v>
      </c>
      <c r="M31" s="11">
        <v>0</v>
      </c>
      <c r="N31" s="11">
        <v>0</v>
      </c>
      <c r="O31" s="11">
        <v>0</v>
      </c>
      <c r="P31" s="11">
        <v>55.480000000000004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260.09000000000003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14.510000000000002</v>
      </c>
      <c r="E32" s="11">
        <v>2.68</v>
      </c>
      <c r="F32" s="11">
        <v>14.15</v>
      </c>
      <c r="G32" s="11">
        <v>0</v>
      </c>
      <c r="H32" s="11">
        <v>0</v>
      </c>
      <c r="I32" s="11">
        <v>0</v>
      </c>
      <c r="J32" s="11">
        <v>6.63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35.99</v>
      </c>
      <c r="R32" s="11">
        <v>50.89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15.29</v>
      </c>
      <c r="Y32" s="12">
        <f t="shared" si="0"/>
        <v>140.14000000000001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8.91</v>
      </c>
      <c r="D33" s="11">
        <v>26.59</v>
      </c>
      <c r="E33" s="11">
        <v>16.559999999999999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10.58</v>
      </c>
      <c r="Q33" s="11">
        <v>0</v>
      </c>
      <c r="R33" s="11">
        <v>72.64</v>
      </c>
      <c r="S33" s="11">
        <v>0</v>
      </c>
      <c r="T33" s="11">
        <v>0</v>
      </c>
      <c r="U33" s="11">
        <v>0</v>
      </c>
      <c r="V33" s="11">
        <v>12.12</v>
      </c>
      <c r="W33" s="11">
        <v>0</v>
      </c>
      <c r="X33" s="11">
        <v>0</v>
      </c>
      <c r="Y33" s="12">
        <f t="shared" si="0"/>
        <v>147.4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4.37</v>
      </c>
      <c r="M34" s="11">
        <v>7.18</v>
      </c>
      <c r="N34" s="11">
        <v>3.81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8.5399999999999991</v>
      </c>
      <c r="Y34" s="12">
        <f t="shared" si="0"/>
        <v>23.9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8.48</v>
      </c>
      <c r="D35" s="11">
        <v>52.69</v>
      </c>
      <c r="E35" s="11">
        <v>0</v>
      </c>
      <c r="F35" s="11">
        <v>26.84</v>
      </c>
      <c r="G35" s="11">
        <v>8.48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52.85</v>
      </c>
      <c r="Q35" s="11">
        <v>0</v>
      </c>
      <c r="R35" s="11">
        <v>0</v>
      </c>
      <c r="S35" s="11">
        <v>0</v>
      </c>
      <c r="T35" s="11">
        <v>175.81</v>
      </c>
      <c r="U35" s="11">
        <v>22.86</v>
      </c>
      <c r="V35" s="11">
        <v>0</v>
      </c>
      <c r="W35" s="11">
        <v>0</v>
      </c>
      <c r="X35" s="11">
        <v>24.009999999999998</v>
      </c>
      <c r="Y35" s="12">
        <f t="shared" si="0"/>
        <v>372.02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6.43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56.530000000000008</v>
      </c>
      <c r="Q36" s="11">
        <v>0</v>
      </c>
      <c r="R36" s="11">
        <v>0</v>
      </c>
      <c r="S36" s="11">
        <v>0</v>
      </c>
      <c r="T36" s="11">
        <v>14.41</v>
      </c>
      <c r="U36" s="11">
        <v>13.920000000000002</v>
      </c>
      <c r="V36" s="11">
        <v>0</v>
      </c>
      <c r="W36" s="11">
        <v>0</v>
      </c>
      <c r="X36" s="11">
        <v>0</v>
      </c>
      <c r="Y36" s="12">
        <f t="shared" si="0"/>
        <v>91.29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36.119999999999997</v>
      </c>
      <c r="E37" s="11">
        <v>9.3699999999999992</v>
      </c>
      <c r="F37" s="11">
        <v>0</v>
      </c>
      <c r="G37" s="11">
        <v>17.02</v>
      </c>
      <c r="H37" s="11">
        <v>0</v>
      </c>
      <c r="I37" s="11">
        <v>8.11</v>
      </c>
      <c r="J37" s="11">
        <v>0</v>
      </c>
      <c r="K37" s="11">
        <v>15.69</v>
      </c>
      <c r="L37" s="11">
        <v>0</v>
      </c>
      <c r="M37" s="11">
        <v>0</v>
      </c>
      <c r="N37" s="11">
        <v>0</v>
      </c>
      <c r="O37" s="11">
        <v>0</v>
      </c>
      <c r="P37" s="11">
        <v>30.06</v>
      </c>
      <c r="Q37" s="11">
        <v>0</v>
      </c>
      <c r="R37" s="11">
        <v>6.9</v>
      </c>
      <c r="S37" s="11">
        <v>0</v>
      </c>
      <c r="T37" s="11">
        <v>0</v>
      </c>
      <c r="U37" s="11">
        <v>0</v>
      </c>
      <c r="V37" s="11">
        <v>41.24</v>
      </c>
      <c r="W37" s="11">
        <v>14.49</v>
      </c>
      <c r="X37" s="11">
        <v>0</v>
      </c>
      <c r="Y37" s="12">
        <f t="shared" si="0"/>
        <v>179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11.07</v>
      </c>
      <c r="E38" s="11">
        <v>4.6500000000000004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6.02</v>
      </c>
      <c r="Q38" s="11">
        <v>8.6999999999999993</v>
      </c>
      <c r="R38" s="11">
        <v>9.3800000000000008</v>
      </c>
      <c r="S38" s="11">
        <v>0</v>
      </c>
      <c r="T38" s="11">
        <v>0</v>
      </c>
      <c r="U38" s="11">
        <v>0</v>
      </c>
      <c r="V38" s="11">
        <v>0</v>
      </c>
      <c r="W38" s="11">
        <v>15.42</v>
      </c>
      <c r="X38" s="11">
        <v>0</v>
      </c>
      <c r="Y38" s="12">
        <f t="shared" si="0"/>
        <v>55.24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41.05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41.05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114.96</v>
      </c>
      <c r="D40" s="15">
        <f t="shared" si="1"/>
        <v>465.76</v>
      </c>
      <c r="E40" s="15">
        <f t="shared" si="1"/>
        <v>228.87</v>
      </c>
      <c r="F40" s="15">
        <f t="shared" si="1"/>
        <v>78.27</v>
      </c>
      <c r="G40" s="15">
        <f t="shared" si="1"/>
        <v>173.39</v>
      </c>
      <c r="H40" s="15">
        <f t="shared" si="1"/>
        <v>80.53</v>
      </c>
      <c r="I40" s="15">
        <f t="shared" si="1"/>
        <v>83.44</v>
      </c>
      <c r="J40" s="15">
        <f t="shared" si="1"/>
        <v>105.11</v>
      </c>
      <c r="K40" s="15">
        <f t="shared" si="1"/>
        <v>252.81000000000003</v>
      </c>
      <c r="L40" s="15">
        <f t="shared" si="1"/>
        <v>78.290000000000006</v>
      </c>
      <c r="M40" s="15">
        <f t="shared" si="1"/>
        <v>249.52999999999997</v>
      </c>
      <c r="N40" s="15">
        <f t="shared" si="1"/>
        <v>27.959999999999997</v>
      </c>
      <c r="O40" s="15">
        <f t="shared" si="1"/>
        <v>1.53</v>
      </c>
      <c r="P40" s="15">
        <f t="shared" si="1"/>
        <v>356.49</v>
      </c>
      <c r="Q40" s="15">
        <f t="shared" si="1"/>
        <v>59.210000000000008</v>
      </c>
      <c r="R40" s="15">
        <f t="shared" si="1"/>
        <v>150.85999999999999</v>
      </c>
      <c r="S40" s="15">
        <f t="shared" si="1"/>
        <v>0</v>
      </c>
      <c r="T40" s="15">
        <f t="shared" si="1"/>
        <v>190.22</v>
      </c>
      <c r="U40" s="15">
        <f t="shared" si="1"/>
        <v>44.260000000000005</v>
      </c>
      <c r="V40" s="15">
        <f t="shared" si="1"/>
        <v>53.36</v>
      </c>
      <c r="W40" s="15">
        <f t="shared" si="1"/>
        <v>29.91</v>
      </c>
      <c r="X40" s="15">
        <f t="shared" si="1"/>
        <v>111.25999999999999</v>
      </c>
      <c r="Y40" s="16">
        <f t="shared" si="1"/>
        <v>2936.02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181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113.6</v>
      </c>
      <c r="D18" s="11">
        <v>254.66000000000003</v>
      </c>
      <c r="E18" s="11">
        <v>275.19</v>
      </c>
      <c r="F18" s="11">
        <v>23.72</v>
      </c>
      <c r="G18" s="11">
        <v>12.5</v>
      </c>
      <c r="H18" s="11">
        <v>15.990000000000002</v>
      </c>
      <c r="I18" s="11">
        <v>19.149999999999999</v>
      </c>
      <c r="J18" s="11">
        <v>0</v>
      </c>
      <c r="K18" s="11">
        <v>19.48</v>
      </c>
      <c r="L18" s="11">
        <v>0</v>
      </c>
      <c r="M18" s="11">
        <v>7.34</v>
      </c>
      <c r="N18" s="11">
        <v>0</v>
      </c>
      <c r="O18" s="11">
        <v>0</v>
      </c>
      <c r="P18" s="11">
        <v>105.79</v>
      </c>
      <c r="Q18" s="11">
        <v>15.91</v>
      </c>
      <c r="R18" s="11">
        <v>48.480000000000004</v>
      </c>
      <c r="S18" s="11">
        <v>0</v>
      </c>
      <c r="T18" s="11">
        <v>0</v>
      </c>
      <c r="U18" s="11">
        <v>0</v>
      </c>
      <c r="V18" s="11">
        <v>13.14</v>
      </c>
      <c r="W18" s="11">
        <v>0</v>
      </c>
      <c r="X18" s="11">
        <v>9.6499999999999986</v>
      </c>
      <c r="Y18" s="12">
        <f t="shared" ref="Y18:Y39" si="0">SUM(C18:X18)</f>
        <v>934.6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48.06</v>
      </c>
      <c r="D19" s="11">
        <v>266.06000000000006</v>
      </c>
      <c r="E19" s="11">
        <v>391.42000000000007</v>
      </c>
      <c r="F19" s="11">
        <v>17.55</v>
      </c>
      <c r="G19" s="11">
        <v>39.06</v>
      </c>
      <c r="H19" s="11">
        <v>0</v>
      </c>
      <c r="I19" s="11">
        <v>5.97</v>
      </c>
      <c r="J19" s="11">
        <v>6.81</v>
      </c>
      <c r="K19" s="11">
        <v>35.36</v>
      </c>
      <c r="L19" s="11">
        <v>28.229999999999997</v>
      </c>
      <c r="M19" s="11">
        <v>9.370000000000001</v>
      </c>
      <c r="N19" s="11">
        <v>0</v>
      </c>
      <c r="O19" s="11">
        <v>0</v>
      </c>
      <c r="P19" s="11">
        <v>177.66</v>
      </c>
      <c r="Q19" s="11">
        <v>33.519999999999996</v>
      </c>
      <c r="R19" s="11">
        <v>50.899999999999991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17.38</v>
      </c>
      <c r="Y19" s="12">
        <f t="shared" si="0"/>
        <v>1127.3500000000004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11.4</v>
      </c>
      <c r="D20" s="11">
        <v>279.08</v>
      </c>
      <c r="E20" s="11">
        <v>320.04000000000002</v>
      </c>
      <c r="F20" s="11">
        <v>7.56</v>
      </c>
      <c r="G20" s="11">
        <v>67.89</v>
      </c>
      <c r="H20" s="11">
        <v>5.49</v>
      </c>
      <c r="I20" s="11">
        <v>0</v>
      </c>
      <c r="J20" s="11">
        <v>0</v>
      </c>
      <c r="K20" s="11">
        <v>34.36</v>
      </c>
      <c r="L20" s="11">
        <v>0</v>
      </c>
      <c r="M20" s="11">
        <v>12.93</v>
      </c>
      <c r="N20" s="11">
        <v>0</v>
      </c>
      <c r="O20" s="11">
        <v>0</v>
      </c>
      <c r="P20" s="11">
        <v>196.25999999999996</v>
      </c>
      <c r="Q20" s="11">
        <v>15.27</v>
      </c>
      <c r="R20" s="11">
        <v>106.26</v>
      </c>
      <c r="S20" s="11">
        <v>0</v>
      </c>
      <c r="T20" s="11">
        <v>6.74</v>
      </c>
      <c r="U20" s="11">
        <v>0</v>
      </c>
      <c r="V20" s="11">
        <v>6.35</v>
      </c>
      <c r="W20" s="11">
        <v>3.86</v>
      </c>
      <c r="X20" s="11">
        <v>0</v>
      </c>
      <c r="Y20" s="12">
        <f t="shared" si="0"/>
        <v>1073.4899999999998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</v>
      </c>
      <c r="D21" s="11">
        <v>109.12</v>
      </c>
      <c r="E21" s="11">
        <v>101.85000000000001</v>
      </c>
      <c r="F21" s="11">
        <v>57.87</v>
      </c>
      <c r="G21" s="11">
        <v>58.739999999999995</v>
      </c>
      <c r="H21" s="11">
        <v>2.64</v>
      </c>
      <c r="I21" s="11">
        <v>0</v>
      </c>
      <c r="J21" s="11">
        <v>0</v>
      </c>
      <c r="K21" s="11">
        <v>0</v>
      </c>
      <c r="L21" s="11">
        <v>0</v>
      </c>
      <c r="M21" s="11">
        <v>12.58</v>
      </c>
      <c r="N21" s="11">
        <v>0</v>
      </c>
      <c r="O21" s="11">
        <v>0</v>
      </c>
      <c r="P21" s="11">
        <v>70.36</v>
      </c>
      <c r="Q21" s="11">
        <v>16.91</v>
      </c>
      <c r="R21" s="11">
        <v>15.670000000000002</v>
      </c>
      <c r="S21" s="11">
        <v>0</v>
      </c>
      <c r="T21" s="11">
        <v>0</v>
      </c>
      <c r="U21" s="11">
        <v>0</v>
      </c>
      <c r="V21" s="11">
        <v>12.31</v>
      </c>
      <c r="W21" s="11">
        <v>0</v>
      </c>
      <c r="X21" s="11">
        <v>0</v>
      </c>
      <c r="Y21" s="12">
        <f t="shared" si="0"/>
        <v>468.05000000000007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53.02</v>
      </c>
      <c r="D22" s="11">
        <v>69.84</v>
      </c>
      <c r="E22" s="11">
        <v>154.58000000000001</v>
      </c>
      <c r="F22" s="11">
        <v>9.75</v>
      </c>
      <c r="G22" s="11">
        <v>187.89999999999998</v>
      </c>
      <c r="H22" s="11">
        <v>39.65</v>
      </c>
      <c r="I22" s="11">
        <v>7.45</v>
      </c>
      <c r="J22" s="11">
        <v>0</v>
      </c>
      <c r="K22" s="11">
        <v>24.71</v>
      </c>
      <c r="L22" s="11">
        <v>0</v>
      </c>
      <c r="M22" s="11">
        <v>12.15</v>
      </c>
      <c r="N22" s="11">
        <v>0</v>
      </c>
      <c r="O22" s="11">
        <v>0</v>
      </c>
      <c r="P22" s="11">
        <v>29.080000000000002</v>
      </c>
      <c r="Q22" s="11">
        <v>37.22</v>
      </c>
      <c r="R22" s="11">
        <v>86.93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712.2800000000002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6.22</v>
      </c>
      <c r="D23" s="11">
        <v>74.52</v>
      </c>
      <c r="E23" s="11">
        <v>121.23000000000002</v>
      </c>
      <c r="F23" s="11">
        <v>7.95</v>
      </c>
      <c r="G23" s="11">
        <v>17.600000000000001</v>
      </c>
      <c r="H23" s="11">
        <v>107.72999999999999</v>
      </c>
      <c r="I23" s="11">
        <v>101.11</v>
      </c>
      <c r="J23" s="11">
        <v>37.58</v>
      </c>
      <c r="K23" s="11">
        <v>23.619999999999997</v>
      </c>
      <c r="L23" s="11">
        <v>56.399999999999991</v>
      </c>
      <c r="M23" s="11">
        <v>13.74</v>
      </c>
      <c r="N23" s="11">
        <v>0</v>
      </c>
      <c r="O23" s="11">
        <v>0</v>
      </c>
      <c r="P23" s="11">
        <v>106.86000000000001</v>
      </c>
      <c r="Q23" s="11">
        <v>15.09</v>
      </c>
      <c r="R23" s="11">
        <v>33.410000000000004</v>
      </c>
      <c r="S23" s="11">
        <v>0</v>
      </c>
      <c r="T23" s="11">
        <v>0</v>
      </c>
      <c r="U23" s="11">
        <v>0</v>
      </c>
      <c r="V23" s="11">
        <v>0</v>
      </c>
      <c r="W23" s="11">
        <v>8.6199999999999992</v>
      </c>
      <c r="X23" s="11">
        <v>0</v>
      </c>
      <c r="Y23" s="12">
        <f t="shared" si="0"/>
        <v>731.68000000000006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53.19</v>
      </c>
      <c r="E24" s="11">
        <v>0</v>
      </c>
      <c r="F24" s="11">
        <v>0</v>
      </c>
      <c r="G24" s="11">
        <v>0</v>
      </c>
      <c r="H24" s="11">
        <v>34.96</v>
      </c>
      <c r="I24" s="11">
        <v>189.89</v>
      </c>
      <c r="J24" s="11">
        <v>5.94</v>
      </c>
      <c r="K24" s="11">
        <v>42.22</v>
      </c>
      <c r="L24" s="11">
        <v>5.51</v>
      </c>
      <c r="M24" s="11">
        <v>33.650000000000006</v>
      </c>
      <c r="N24" s="11">
        <v>0</v>
      </c>
      <c r="O24" s="11">
        <v>0</v>
      </c>
      <c r="P24" s="11">
        <v>78.049999999999983</v>
      </c>
      <c r="Q24" s="11">
        <v>0</v>
      </c>
      <c r="R24" s="11">
        <v>10.84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454.24999999999983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56.349999999999994</v>
      </c>
      <c r="E25" s="11">
        <v>0</v>
      </c>
      <c r="F25" s="11">
        <v>0</v>
      </c>
      <c r="G25" s="11">
        <v>0</v>
      </c>
      <c r="H25" s="11">
        <v>19.100000000000001</v>
      </c>
      <c r="I25" s="11">
        <v>66.070000000000007</v>
      </c>
      <c r="J25" s="11">
        <v>120.82999999999998</v>
      </c>
      <c r="K25" s="11">
        <v>132.67999999999998</v>
      </c>
      <c r="L25" s="11">
        <v>20.71</v>
      </c>
      <c r="M25" s="11">
        <v>33.21</v>
      </c>
      <c r="N25" s="11">
        <v>24.2</v>
      </c>
      <c r="O25" s="11">
        <v>0</v>
      </c>
      <c r="P25" s="11">
        <v>31.909999999999997</v>
      </c>
      <c r="Q25" s="11">
        <v>0</v>
      </c>
      <c r="R25" s="11">
        <v>0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509.83999999999992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32.07</v>
      </c>
      <c r="E26" s="11">
        <v>34.89</v>
      </c>
      <c r="F26" s="11">
        <v>0</v>
      </c>
      <c r="G26" s="11">
        <v>0</v>
      </c>
      <c r="H26" s="11">
        <v>37.97</v>
      </c>
      <c r="I26" s="11">
        <v>88.88</v>
      </c>
      <c r="J26" s="11">
        <v>89.25</v>
      </c>
      <c r="K26" s="11">
        <v>342.03</v>
      </c>
      <c r="L26" s="11">
        <v>125.39000000000001</v>
      </c>
      <c r="M26" s="11">
        <v>346.33000000000004</v>
      </c>
      <c r="N26" s="11">
        <v>0</v>
      </c>
      <c r="O26" s="11">
        <v>0</v>
      </c>
      <c r="P26" s="11">
        <v>95.62</v>
      </c>
      <c r="Q26" s="11">
        <v>16.059999999999999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11.1</v>
      </c>
      <c r="Y26" s="12">
        <f t="shared" si="0"/>
        <v>1219.5899999999997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8.83</v>
      </c>
      <c r="E27" s="11">
        <v>0</v>
      </c>
      <c r="F27" s="11">
        <v>10.43</v>
      </c>
      <c r="G27" s="11">
        <v>0</v>
      </c>
      <c r="H27" s="11">
        <v>10.89</v>
      </c>
      <c r="I27" s="11">
        <v>12.84</v>
      </c>
      <c r="J27" s="11">
        <v>132.23000000000002</v>
      </c>
      <c r="K27" s="11">
        <v>87.63</v>
      </c>
      <c r="L27" s="11">
        <v>132.73000000000002</v>
      </c>
      <c r="M27" s="11">
        <v>329.21</v>
      </c>
      <c r="N27" s="11">
        <v>0</v>
      </c>
      <c r="O27" s="11">
        <v>0</v>
      </c>
      <c r="P27" s="11">
        <v>14.1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738.89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8.94</v>
      </c>
      <c r="D28" s="11">
        <v>23.03</v>
      </c>
      <c r="E28" s="11">
        <v>0</v>
      </c>
      <c r="F28" s="11">
        <v>0</v>
      </c>
      <c r="G28" s="11">
        <v>16.649999999999999</v>
      </c>
      <c r="H28" s="11">
        <v>5.44</v>
      </c>
      <c r="I28" s="11">
        <v>0</v>
      </c>
      <c r="J28" s="11">
        <v>49.52</v>
      </c>
      <c r="K28" s="11">
        <v>126.97000000000001</v>
      </c>
      <c r="L28" s="11">
        <v>67.27</v>
      </c>
      <c r="M28" s="11">
        <v>540.89000000000033</v>
      </c>
      <c r="N28" s="11">
        <v>14.07</v>
      </c>
      <c r="O28" s="11">
        <v>0</v>
      </c>
      <c r="P28" s="11">
        <v>19.630000000000003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872.41000000000031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6.6</v>
      </c>
      <c r="E29" s="11">
        <v>0</v>
      </c>
      <c r="F29" s="11">
        <v>0</v>
      </c>
      <c r="G29" s="11">
        <v>0</v>
      </c>
      <c r="H29" s="11">
        <v>0</v>
      </c>
      <c r="I29" s="11">
        <v>18.09</v>
      </c>
      <c r="J29" s="11">
        <v>0</v>
      </c>
      <c r="K29" s="11">
        <v>13.93</v>
      </c>
      <c r="L29" s="11">
        <v>27.62</v>
      </c>
      <c r="M29" s="11">
        <v>80.289999999999992</v>
      </c>
      <c r="N29" s="11">
        <v>7.93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154.45999999999998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1.89</v>
      </c>
      <c r="K30" s="11">
        <v>0</v>
      </c>
      <c r="L30" s="11">
        <v>0</v>
      </c>
      <c r="M30" s="11">
        <v>0</v>
      </c>
      <c r="N30" s="11">
        <v>0</v>
      </c>
      <c r="O30" s="11">
        <v>20.589999999999996</v>
      </c>
      <c r="P30" s="11">
        <v>2.9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9.17</v>
      </c>
      <c r="Y30" s="12">
        <f t="shared" si="0"/>
        <v>37.529999999999994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35.239999999999995</v>
      </c>
      <c r="D31" s="11">
        <v>244.60000000000002</v>
      </c>
      <c r="E31" s="11">
        <v>232.64000000000001</v>
      </c>
      <c r="F31" s="11">
        <v>30.29</v>
      </c>
      <c r="G31" s="11">
        <v>26.990000000000002</v>
      </c>
      <c r="H31" s="11">
        <v>23.32</v>
      </c>
      <c r="I31" s="11">
        <v>46.23</v>
      </c>
      <c r="J31" s="11">
        <v>12.71</v>
      </c>
      <c r="K31" s="11">
        <v>42.24</v>
      </c>
      <c r="L31" s="11">
        <v>1.27</v>
      </c>
      <c r="M31" s="11">
        <v>45.86</v>
      </c>
      <c r="N31" s="11">
        <v>0</v>
      </c>
      <c r="O31" s="11">
        <v>0</v>
      </c>
      <c r="P31" s="11">
        <v>321.22000000000003</v>
      </c>
      <c r="Q31" s="11">
        <v>0</v>
      </c>
      <c r="R31" s="11">
        <v>18.11</v>
      </c>
      <c r="S31" s="11">
        <v>0</v>
      </c>
      <c r="T31" s="11">
        <v>125.44999999999997</v>
      </c>
      <c r="U31" s="11">
        <v>8.09</v>
      </c>
      <c r="V31" s="11">
        <v>0</v>
      </c>
      <c r="W31" s="11">
        <v>0</v>
      </c>
      <c r="X31" s="11">
        <v>0</v>
      </c>
      <c r="Y31" s="12">
        <f t="shared" si="0"/>
        <v>1214.26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24.65</v>
      </c>
      <c r="D32" s="11">
        <v>31.92</v>
      </c>
      <c r="E32" s="11">
        <v>26.83</v>
      </c>
      <c r="F32" s="11">
        <v>20.61</v>
      </c>
      <c r="G32" s="11">
        <v>6.28</v>
      </c>
      <c r="H32" s="11">
        <v>0</v>
      </c>
      <c r="I32" s="11">
        <v>0</v>
      </c>
      <c r="J32" s="11">
        <v>0</v>
      </c>
      <c r="K32" s="11">
        <v>6.53</v>
      </c>
      <c r="L32" s="11">
        <v>0</v>
      </c>
      <c r="M32" s="11">
        <v>0</v>
      </c>
      <c r="N32" s="11">
        <v>0</v>
      </c>
      <c r="O32" s="11">
        <v>0</v>
      </c>
      <c r="P32" s="11">
        <v>18.22</v>
      </c>
      <c r="Q32" s="11">
        <v>144.14999999999998</v>
      </c>
      <c r="R32" s="11">
        <v>98.9</v>
      </c>
      <c r="S32" s="11">
        <v>0</v>
      </c>
      <c r="T32" s="11">
        <v>8.8800000000000008</v>
      </c>
      <c r="U32" s="11">
        <v>0</v>
      </c>
      <c r="V32" s="11">
        <v>0</v>
      </c>
      <c r="W32" s="11">
        <v>5.8100000000000005</v>
      </c>
      <c r="X32" s="11">
        <v>0</v>
      </c>
      <c r="Y32" s="12">
        <f t="shared" si="0"/>
        <v>392.78000000000003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89.67</v>
      </c>
      <c r="E33" s="11">
        <v>0</v>
      </c>
      <c r="F33" s="11">
        <v>12.32</v>
      </c>
      <c r="G33" s="11">
        <v>7.66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21.21</v>
      </c>
      <c r="Q33" s="11">
        <v>69.510000000000005</v>
      </c>
      <c r="R33" s="11">
        <v>302.74</v>
      </c>
      <c r="S33" s="11">
        <v>0</v>
      </c>
      <c r="T33" s="11">
        <v>0</v>
      </c>
      <c r="U33" s="11">
        <v>0</v>
      </c>
      <c r="V33" s="11">
        <v>5.48</v>
      </c>
      <c r="W33" s="11">
        <v>0</v>
      </c>
      <c r="X33" s="11">
        <v>20.98</v>
      </c>
      <c r="Y33" s="12">
        <f t="shared" si="0"/>
        <v>529.57000000000005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22.490000000000002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5.36</v>
      </c>
      <c r="K34" s="11">
        <v>4.78</v>
      </c>
      <c r="L34" s="11">
        <v>0</v>
      </c>
      <c r="M34" s="11">
        <v>18.62</v>
      </c>
      <c r="N34" s="11">
        <v>15.48</v>
      </c>
      <c r="O34" s="11">
        <v>0</v>
      </c>
      <c r="P34" s="11">
        <v>0</v>
      </c>
      <c r="Q34" s="11">
        <v>3.57</v>
      </c>
      <c r="R34" s="11">
        <v>6.4</v>
      </c>
      <c r="S34" s="11">
        <v>35.35</v>
      </c>
      <c r="T34" s="11">
        <v>0</v>
      </c>
      <c r="U34" s="11">
        <v>0</v>
      </c>
      <c r="V34" s="11">
        <v>0</v>
      </c>
      <c r="W34" s="11">
        <v>0</v>
      </c>
      <c r="X34" s="11">
        <v>6.87</v>
      </c>
      <c r="Y34" s="12">
        <f t="shared" si="0"/>
        <v>118.92000000000002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38.760000000000005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218.97</v>
      </c>
      <c r="Q35" s="11">
        <v>0</v>
      </c>
      <c r="R35" s="11">
        <v>0</v>
      </c>
      <c r="S35" s="11">
        <v>5.15</v>
      </c>
      <c r="T35" s="11">
        <v>438.58999999999992</v>
      </c>
      <c r="U35" s="11">
        <v>27.569999999999997</v>
      </c>
      <c r="V35" s="11">
        <v>0</v>
      </c>
      <c r="W35" s="11">
        <v>0</v>
      </c>
      <c r="X35" s="11">
        <v>0</v>
      </c>
      <c r="Y35" s="12">
        <f t="shared" si="0"/>
        <v>729.04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34.75</v>
      </c>
      <c r="E36" s="11">
        <v>23.220000000000002</v>
      </c>
      <c r="F36" s="11">
        <v>0</v>
      </c>
      <c r="G36" s="11">
        <v>0</v>
      </c>
      <c r="H36" s="11">
        <v>0</v>
      </c>
      <c r="I36" s="11">
        <v>0</v>
      </c>
      <c r="J36" s="11">
        <v>5.45</v>
      </c>
      <c r="K36" s="11">
        <v>0</v>
      </c>
      <c r="L36" s="11">
        <v>0</v>
      </c>
      <c r="M36" s="11">
        <v>12.42</v>
      </c>
      <c r="N36" s="11">
        <v>0</v>
      </c>
      <c r="O36" s="11">
        <v>0</v>
      </c>
      <c r="P36" s="11">
        <v>166.79</v>
      </c>
      <c r="Q36" s="11">
        <v>0</v>
      </c>
      <c r="R36" s="11">
        <v>9.4</v>
      </c>
      <c r="S36" s="11">
        <v>0</v>
      </c>
      <c r="T36" s="11">
        <v>203.45999999999998</v>
      </c>
      <c r="U36" s="11">
        <v>51.21</v>
      </c>
      <c r="V36" s="11">
        <v>0</v>
      </c>
      <c r="W36" s="11">
        <v>0</v>
      </c>
      <c r="X36" s="11">
        <v>0</v>
      </c>
      <c r="Y36" s="12">
        <f t="shared" si="0"/>
        <v>506.7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10.36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21.34</v>
      </c>
      <c r="Q37" s="11">
        <v>7.07</v>
      </c>
      <c r="R37" s="11">
        <v>33.480000000000004</v>
      </c>
      <c r="S37" s="11">
        <v>0</v>
      </c>
      <c r="T37" s="11">
        <v>0</v>
      </c>
      <c r="U37" s="11">
        <v>0</v>
      </c>
      <c r="V37" s="11">
        <v>146.95000000000002</v>
      </c>
      <c r="W37" s="11">
        <v>0</v>
      </c>
      <c r="X37" s="11">
        <v>5.48</v>
      </c>
      <c r="Y37" s="12">
        <f t="shared" si="0"/>
        <v>224.68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16.439999999999998</v>
      </c>
      <c r="E38" s="11">
        <v>5.68</v>
      </c>
      <c r="F38" s="11">
        <v>5.35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2.58</v>
      </c>
      <c r="Q38" s="11">
        <v>0</v>
      </c>
      <c r="R38" s="11">
        <v>18.41</v>
      </c>
      <c r="S38" s="11">
        <v>0</v>
      </c>
      <c r="T38" s="11">
        <v>0</v>
      </c>
      <c r="U38" s="11">
        <v>0</v>
      </c>
      <c r="V38" s="11">
        <v>11.67</v>
      </c>
      <c r="W38" s="11">
        <v>34.769999999999996</v>
      </c>
      <c r="X38" s="11">
        <v>0</v>
      </c>
      <c r="Y38" s="12">
        <f t="shared" si="0"/>
        <v>94.899999999999991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12.44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4.3600000000000003</v>
      </c>
      <c r="Q39" s="11">
        <v>10.39</v>
      </c>
      <c r="R39" s="11">
        <v>0</v>
      </c>
      <c r="S39" s="11">
        <v>4.41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31.6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311.13</v>
      </c>
      <c r="D40" s="15">
        <f t="shared" si="1"/>
        <v>1725.32</v>
      </c>
      <c r="E40" s="15">
        <f t="shared" si="1"/>
        <v>1687.5700000000002</v>
      </c>
      <c r="F40" s="15">
        <f t="shared" si="1"/>
        <v>203.39999999999995</v>
      </c>
      <c r="G40" s="15">
        <f t="shared" si="1"/>
        <v>441.27</v>
      </c>
      <c r="H40" s="15">
        <f t="shared" si="1"/>
        <v>315.61999999999995</v>
      </c>
      <c r="I40" s="15">
        <f t="shared" si="1"/>
        <v>555.67999999999995</v>
      </c>
      <c r="J40" s="15">
        <f t="shared" si="1"/>
        <v>467.56999999999994</v>
      </c>
      <c r="K40" s="15">
        <f t="shared" si="1"/>
        <v>936.53999999999985</v>
      </c>
      <c r="L40" s="15">
        <f t="shared" si="1"/>
        <v>465.13</v>
      </c>
      <c r="M40" s="15">
        <f t="shared" si="1"/>
        <v>1508.5900000000001</v>
      </c>
      <c r="N40" s="15">
        <f t="shared" si="1"/>
        <v>61.679999999999993</v>
      </c>
      <c r="O40" s="15">
        <f t="shared" si="1"/>
        <v>20.589999999999996</v>
      </c>
      <c r="P40" s="15">
        <f t="shared" si="1"/>
        <v>1702.9099999999999</v>
      </c>
      <c r="Q40" s="15">
        <f t="shared" si="1"/>
        <v>384.66999999999996</v>
      </c>
      <c r="R40" s="15">
        <f t="shared" si="1"/>
        <v>839.93</v>
      </c>
      <c r="S40" s="15">
        <f t="shared" si="1"/>
        <v>44.91</v>
      </c>
      <c r="T40" s="15">
        <f t="shared" si="1"/>
        <v>787.89999999999986</v>
      </c>
      <c r="U40" s="15">
        <f t="shared" si="1"/>
        <v>86.87</v>
      </c>
      <c r="V40" s="15">
        <f t="shared" si="1"/>
        <v>195.9</v>
      </c>
      <c r="W40" s="15">
        <f t="shared" si="1"/>
        <v>53.059999999999995</v>
      </c>
      <c r="X40" s="15">
        <f t="shared" si="1"/>
        <v>80.63000000000001</v>
      </c>
      <c r="Y40" s="16">
        <f t="shared" si="1"/>
        <v>12876.870000000003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182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5</v>
      </c>
      <c r="C9" s="30"/>
      <c r="D9" s="30"/>
      <c r="E9" s="28" t="s">
        <v>35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406</v>
      </c>
      <c r="D18" s="11">
        <v>945</v>
      </c>
      <c r="E18" s="11">
        <v>569</v>
      </c>
      <c r="F18" s="11">
        <v>77</v>
      </c>
      <c r="G18" s="11">
        <v>178</v>
      </c>
      <c r="H18" s="11">
        <v>45</v>
      </c>
      <c r="I18" s="11">
        <v>25</v>
      </c>
      <c r="J18" s="11">
        <v>12</v>
      </c>
      <c r="K18" s="11">
        <v>19</v>
      </c>
      <c r="L18" s="11">
        <v>0</v>
      </c>
      <c r="M18" s="11">
        <v>0</v>
      </c>
      <c r="N18" s="11">
        <v>0</v>
      </c>
      <c r="O18" s="11">
        <v>0</v>
      </c>
      <c r="P18" s="11">
        <v>211</v>
      </c>
      <c r="Q18" s="11">
        <v>73</v>
      </c>
      <c r="R18" s="11">
        <v>27</v>
      </c>
      <c r="S18" s="11">
        <v>0</v>
      </c>
      <c r="T18" s="11">
        <v>13</v>
      </c>
      <c r="U18" s="11">
        <v>55</v>
      </c>
      <c r="V18" s="11">
        <v>0</v>
      </c>
      <c r="W18" s="11">
        <v>7</v>
      </c>
      <c r="X18" s="11">
        <v>3</v>
      </c>
      <c r="Y18" s="12">
        <v>2665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185</v>
      </c>
      <c r="D19" s="11">
        <v>1021</v>
      </c>
      <c r="E19" s="11">
        <v>1401</v>
      </c>
      <c r="F19" s="11">
        <v>5</v>
      </c>
      <c r="G19" s="11">
        <v>89</v>
      </c>
      <c r="H19" s="11">
        <v>13</v>
      </c>
      <c r="I19" s="11">
        <v>5</v>
      </c>
      <c r="J19" s="11">
        <v>9</v>
      </c>
      <c r="K19" s="11">
        <v>54</v>
      </c>
      <c r="L19" s="11">
        <v>10</v>
      </c>
      <c r="M19" s="11">
        <v>38</v>
      </c>
      <c r="N19" s="11">
        <v>0</v>
      </c>
      <c r="O19" s="11">
        <v>0</v>
      </c>
      <c r="P19" s="11">
        <v>288</v>
      </c>
      <c r="Q19" s="11">
        <v>35</v>
      </c>
      <c r="R19" s="11">
        <v>187</v>
      </c>
      <c r="S19" s="11">
        <v>0</v>
      </c>
      <c r="T19" s="11">
        <v>5</v>
      </c>
      <c r="U19" s="11">
        <v>6</v>
      </c>
      <c r="V19" s="11">
        <v>0</v>
      </c>
      <c r="W19" s="11">
        <v>0</v>
      </c>
      <c r="X19" s="11">
        <v>0</v>
      </c>
      <c r="Y19" s="12">
        <v>3351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135</v>
      </c>
      <c r="D20" s="11">
        <v>1059</v>
      </c>
      <c r="E20" s="11">
        <v>1386</v>
      </c>
      <c r="F20" s="11">
        <v>98</v>
      </c>
      <c r="G20" s="11">
        <v>171</v>
      </c>
      <c r="H20" s="11">
        <v>23</v>
      </c>
      <c r="I20" s="11">
        <v>6</v>
      </c>
      <c r="J20" s="11">
        <v>0</v>
      </c>
      <c r="K20" s="11">
        <v>42</v>
      </c>
      <c r="L20" s="11">
        <v>4</v>
      </c>
      <c r="M20" s="11">
        <v>15</v>
      </c>
      <c r="N20" s="11">
        <v>0</v>
      </c>
      <c r="O20" s="11">
        <v>0</v>
      </c>
      <c r="P20" s="11">
        <v>338</v>
      </c>
      <c r="Q20" s="11">
        <v>17</v>
      </c>
      <c r="R20" s="11">
        <v>125</v>
      </c>
      <c r="S20" s="11">
        <v>0</v>
      </c>
      <c r="T20" s="11">
        <v>10</v>
      </c>
      <c r="U20" s="11">
        <v>0</v>
      </c>
      <c r="V20" s="11">
        <v>0</v>
      </c>
      <c r="W20" s="11">
        <v>0</v>
      </c>
      <c r="X20" s="11">
        <v>0</v>
      </c>
      <c r="Y20" s="12">
        <v>3430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89</v>
      </c>
      <c r="D21" s="11">
        <v>380</v>
      </c>
      <c r="E21" s="11">
        <v>335</v>
      </c>
      <c r="F21" s="11">
        <v>61</v>
      </c>
      <c r="G21" s="11">
        <v>30</v>
      </c>
      <c r="H21" s="11">
        <v>14</v>
      </c>
      <c r="I21" s="11">
        <v>0</v>
      </c>
      <c r="J21" s="11">
        <v>3</v>
      </c>
      <c r="K21" s="11">
        <v>1</v>
      </c>
      <c r="L21" s="11">
        <v>0</v>
      </c>
      <c r="M21" s="11">
        <v>0</v>
      </c>
      <c r="N21" s="11">
        <v>0</v>
      </c>
      <c r="O21" s="11">
        <v>0</v>
      </c>
      <c r="P21" s="11">
        <v>189</v>
      </c>
      <c r="Q21" s="11">
        <v>19</v>
      </c>
      <c r="R21" s="11">
        <v>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8</v>
      </c>
      <c r="Y21" s="12">
        <v>1134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32</v>
      </c>
      <c r="D22" s="11">
        <v>424</v>
      </c>
      <c r="E22" s="11">
        <v>409</v>
      </c>
      <c r="F22" s="11">
        <v>19</v>
      </c>
      <c r="G22" s="11">
        <v>312</v>
      </c>
      <c r="H22" s="11">
        <v>12</v>
      </c>
      <c r="I22" s="11">
        <v>0</v>
      </c>
      <c r="J22" s="11">
        <v>0</v>
      </c>
      <c r="K22" s="11">
        <v>22</v>
      </c>
      <c r="L22" s="11">
        <v>12</v>
      </c>
      <c r="M22" s="11">
        <v>28</v>
      </c>
      <c r="N22" s="11">
        <v>0</v>
      </c>
      <c r="O22" s="11">
        <v>0</v>
      </c>
      <c r="P22" s="11">
        <v>166</v>
      </c>
      <c r="Q22" s="11">
        <v>39</v>
      </c>
      <c r="R22" s="11">
        <v>61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1537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22</v>
      </c>
      <c r="D23" s="11">
        <v>391</v>
      </c>
      <c r="E23" s="11">
        <v>213</v>
      </c>
      <c r="F23" s="11">
        <v>9</v>
      </c>
      <c r="G23" s="11">
        <v>58</v>
      </c>
      <c r="H23" s="11">
        <v>148</v>
      </c>
      <c r="I23" s="11">
        <v>164</v>
      </c>
      <c r="J23" s="11">
        <v>42</v>
      </c>
      <c r="K23" s="11">
        <v>70</v>
      </c>
      <c r="L23" s="11">
        <v>19</v>
      </c>
      <c r="M23" s="11">
        <v>68</v>
      </c>
      <c r="N23" s="11">
        <v>0</v>
      </c>
      <c r="O23" s="11">
        <v>0</v>
      </c>
      <c r="P23" s="11">
        <v>212</v>
      </c>
      <c r="Q23" s="11">
        <v>12</v>
      </c>
      <c r="R23" s="11">
        <v>0</v>
      </c>
      <c r="S23" s="11">
        <v>0</v>
      </c>
      <c r="T23" s="11">
        <v>8</v>
      </c>
      <c r="U23" s="11">
        <v>0</v>
      </c>
      <c r="V23" s="11">
        <v>0</v>
      </c>
      <c r="W23" s="11">
        <v>0</v>
      </c>
      <c r="X23" s="11">
        <v>12</v>
      </c>
      <c r="Y23" s="12">
        <v>1449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</v>
      </c>
      <c r="D24" s="11">
        <v>94</v>
      </c>
      <c r="E24" s="11">
        <v>73</v>
      </c>
      <c r="F24" s="11">
        <v>12</v>
      </c>
      <c r="G24" s="11">
        <v>7</v>
      </c>
      <c r="H24" s="11">
        <v>124</v>
      </c>
      <c r="I24" s="11">
        <v>283</v>
      </c>
      <c r="J24" s="11">
        <v>76</v>
      </c>
      <c r="K24" s="11">
        <v>318</v>
      </c>
      <c r="L24" s="11">
        <v>18</v>
      </c>
      <c r="M24" s="11">
        <v>85</v>
      </c>
      <c r="N24" s="11">
        <v>24</v>
      </c>
      <c r="O24" s="11">
        <v>0</v>
      </c>
      <c r="P24" s="11">
        <v>37</v>
      </c>
      <c r="Q24" s="11">
        <v>0</v>
      </c>
      <c r="R24" s="11">
        <v>0</v>
      </c>
      <c r="S24" s="11">
        <v>0</v>
      </c>
      <c r="T24" s="11">
        <v>0</v>
      </c>
      <c r="U24" s="11">
        <v>10</v>
      </c>
      <c r="V24" s="11">
        <v>0</v>
      </c>
      <c r="W24" s="11">
        <v>0</v>
      </c>
      <c r="X24" s="11">
        <v>0</v>
      </c>
      <c r="Y24" s="12">
        <v>1166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121</v>
      </c>
      <c r="E25" s="11">
        <v>83</v>
      </c>
      <c r="F25" s="11">
        <v>13</v>
      </c>
      <c r="G25" s="11">
        <v>0</v>
      </c>
      <c r="H25" s="11">
        <v>98</v>
      </c>
      <c r="I25" s="11">
        <v>213</v>
      </c>
      <c r="J25" s="11">
        <v>192</v>
      </c>
      <c r="K25" s="11">
        <v>252</v>
      </c>
      <c r="L25" s="11">
        <v>152</v>
      </c>
      <c r="M25" s="11">
        <v>244</v>
      </c>
      <c r="N25" s="11">
        <v>70</v>
      </c>
      <c r="O25" s="11">
        <v>0</v>
      </c>
      <c r="P25" s="11">
        <v>55</v>
      </c>
      <c r="Q25" s="11">
        <v>18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22</v>
      </c>
      <c r="Y25" s="12">
        <v>1533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17</v>
      </c>
      <c r="D26" s="11">
        <v>132</v>
      </c>
      <c r="E26" s="11">
        <v>63</v>
      </c>
      <c r="F26" s="11">
        <v>13</v>
      </c>
      <c r="G26" s="11">
        <v>23</v>
      </c>
      <c r="H26" s="11">
        <v>57</v>
      </c>
      <c r="I26" s="11">
        <v>120</v>
      </c>
      <c r="J26" s="11">
        <v>224</v>
      </c>
      <c r="K26" s="11">
        <v>550</v>
      </c>
      <c r="L26" s="11">
        <v>129</v>
      </c>
      <c r="M26" s="11">
        <v>549</v>
      </c>
      <c r="N26" s="11">
        <v>0</v>
      </c>
      <c r="O26" s="11">
        <v>0</v>
      </c>
      <c r="P26" s="11">
        <v>211</v>
      </c>
      <c r="Q26" s="11">
        <v>0</v>
      </c>
      <c r="R26" s="11">
        <v>0</v>
      </c>
      <c r="S26" s="11">
        <v>18</v>
      </c>
      <c r="T26" s="11">
        <v>0</v>
      </c>
      <c r="U26" s="11">
        <v>0</v>
      </c>
      <c r="V26" s="11">
        <v>0</v>
      </c>
      <c r="W26" s="11">
        <v>0</v>
      </c>
      <c r="X26" s="11">
        <v>13</v>
      </c>
      <c r="Y26" s="12">
        <v>2118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59</v>
      </c>
      <c r="E27" s="11">
        <v>33</v>
      </c>
      <c r="F27" s="11">
        <v>28</v>
      </c>
      <c r="G27" s="11">
        <v>28</v>
      </c>
      <c r="H27" s="11">
        <v>58</v>
      </c>
      <c r="I27" s="11">
        <v>27</v>
      </c>
      <c r="J27" s="11">
        <v>320</v>
      </c>
      <c r="K27" s="11">
        <v>251</v>
      </c>
      <c r="L27" s="11">
        <v>238</v>
      </c>
      <c r="M27" s="11">
        <v>486</v>
      </c>
      <c r="N27" s="11">
        <v>76</v>
      </c>
      <c r="O27" s="11">
        <v>0</v>
      </c>
      <c r="P27" s="11">
        <v>98</v>
      </c>
      <c r="Q27" s="11">
        <v>0</v>
      </c>
      <c r="R27" s="11">
        <v>22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39</v>
      </c>
      <c r="Y27" s="12">
        <v>1765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217</v>
      </c>
      <c r="E28" s="11">
        <v>45</v>
      </c>
      <c r="F28" s="11">
        <v>0</v>
      </c>
      <c r="G28" s="11">
        <v>15</v>
      </c>
      <c r="H28" s="11">
        <v>68</v>
      </c>
      <c r="I28" s="11">
        <v>17</v>
      </c>
      <c r="J28" s="11">
        <v>366</v>
      </c>
      <c r="K28" s="11">
        <v>380</v>
      </c>
      <c r="L28" s="11">
        <v>187</v>
      </c>
      <c r="M28" s="11">
        <v>1463</v>
      </c>
      <c r="N28" s="11">
        <v>0</v>
      </c>
      <c r="O28" s="11">
        <v>0</v>
      </c>
      <c r="P28" s="11">
        <v>75</v>
      </c>
      <c r="Q28" s="11">
        <v>1</v>
      </c>
      <c r="R28" s="11">
        <v>15</v>
      </c>
      <c r="S28" s="11">
        <v>3</v>
      </c>
      <c r="T28" s="11">
        <v>0</v>
      </c>
      <c r="U28" s="11">
        <v>0</v>
      </c>
      <c r="V28" s="11">
        <v>0</v>
      </c>
      <c r="W28" s="11">
        <v>0</v>
      </c>
      <c r="X28" s="11">
        <v>9</v>
      </c>
      <c r="Y28" s="12">
        <v>2860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157</v>
      </c>
      <c r="E29" s="11">
        <v>31</v>
      </c>
      <c r="F29" s="11">
        <v>7</v>
      </c>
      <c r="G29" s="11">
        <v>0</v>
      </c>
      <c r="H29" s="11">
        <v>0</v>
      </c>
      <c r="I29" s="11">
        <v>8</v>
      </c>
      <c r="J29" s="11">
        <v>80</v>
      </c>
      <c r="K29" s="11">
        <v>172</v>
      </c>
      <c r="L29" s="11">
        <v>149</v>
      </c>
      <c r="M29" s="11">
        <v>344</v>
      </c>
      <c r="N29" s="11">
        <v>14</v>
      </c>
      <c r="O29" s="11">
        <v>0</v>
      </c>
      <c r="P29" s="11">
        <v>104</v>
      </c>
      <c r="Q29" s="11">
        <v>0</v>
      </c>
      <c r="R29" s="11">
        <v>0</v>
      </c>
      <c r="S29" s="11">
        <v>11</v>
      </c>
      <c r="T29" s="11">
        <v>0</v>
      </c>
      <c r="U29" s="11">
        <v>0</v>
      </c>
      <c r="V29" s="11">
        <v>0</v>
      </c>
      <c r="W29" s="11">
        <v>0</v>
      </c>
      <c r="X29" s="11">
        <v>39</v>
      </c>
      <c r="Y29" s="12">
        <v>1116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34</v>
      </c>
      <c r="E30" s="11">
        <v>0</v>
      </c>
      <c r="F30" s="11">
        <v>3</v>
      </c>
      <c r="G30" s="11">
        <v>0</v>
      </c>
      <c r="H30" s="11">
        <v>0</v>
      </c>
      <c r="I30" s="11">
        <v>0</v>
      </c>
      <c r="J30" s="11">
        <v>15</v>
      </c>
      <c r="K30" s="11">
        <v>13</v>
      </c>
      <c r="L30" s="11">
        <v>12</v>
      </c>
      <c r="M30" s="11">
        <v>22</v>
      </c>
      <c r="N30" s="11">
        <v>2</v>
      </c>
      <c r="O30" s="11">
        <v>37</v>
      </c>
      <c r="P30" s="11">
        <v>5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41</v>
      </c>
      <c r="Y30" s="12">
        <v>183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155</v>
      </c>
      <c r="D31" s="11">
        <v>712</v>
      </c>
      <c r="E31" s="11">
        <v>836</v>
      </c>
      <c r="F31" s="11">
        <v>35</v>
      </c>
      <c r="G31" s="11">
        <v>28</v>
      </c>
      <c r="H31" s="11">
        <v>4</v>
      </c>
      <c r="I31" s="11">
        <v>19</v>
      </c>
      <c r="J31" s="11">
        <v>0</v>
      </c>
      <c r="K31" s="11">
        <v>85</v>
      </c>
      <c r="L31" s="11">
        <v>12</v>
      </c>
      <c r="M31" s="11">
        <v>55</v>
      </c>
      <c r="N31" s="11">
        <v>0</v>
      </c>
      <c r="O31" s="11">
        <v>0</v>
      </c>
      <c r="P31" s="11">
        <v>709</v>
      </c>
      <c r="Q31" s="11">
        <v>21</v>
      </c>
      <c r="R31" s="11">
        <v>73</v>
      </c>
      <c r="S31" s="11">
        <v>0</v>
      </c>
      <c r="T31" s="11">
        <v>134</v>
      </c>
      <c r="U31" s="11">
        <v>47</v>
      </c>
      <c r="V31" s="11">
        <v>0</v>
      </c>
      <c r="W31" s="11">
        <v>0</v>
      </c>
      <c r="X31" s="11">
        <v>0</v>
      </c>
      <c r="Y31" s="12">
        <v>2924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357</v>
      </c>
      <c r="E32" s="11">
        <v>86</v>
      </c>
      <c r="F32" s="11">
        <v>53</v>
      </c>
      <c r="G32" s="11">
        <v>21</v>
      </c>
      <c r="H32" s="11">
        <v>10</v>
      </c>
      <c r="I32" s="11">
        <v>0</v>
      </c>
      <c r="J32" s="11">
        <v>0</v>
      </c>
      <c r="K32" s="11">
        <v>0</v>
      </c>
      <c r="L32" s="11">
        <v>2</v>
      </c>
      <c r="M32" s="11">
        <v>0</v>
      </c>
      <c r="N32" s="11">
        <v>0</v>
      </c>
      <c r="O32" s="11">
        <v>0</v>
      </c>
      <c r="P32" s="11">
        <v>109</v>
      </c>
      <c r="Q32" s="11">
        <v>271</v>
      </c>
      <c r="R32" s="11">
        <v>343</v>
      </c>
      <c r="S32" s="11">
        <v>0</v>
      </c>
      <c r="T32" s="11">
        <v>0</v>
      </c>
      <c r="U32" s="11">
        <v>0</v>
      </c>
      <c r="V32" s="11">
        <v>6</v>
      </c>
      <c r="W32" s="11">
        <v>7</v>
      </c>
      <c r="X32" s="11">
        <v>0</v>
      </c>
      <c r="Y32" s="12">
        <v>1265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29</v>
      </c>
      <c r="D33" s="11">
        <v>439</v>
      </c>
      <c r="E33" s="11">
        <v>141</v>
      </c>
      <c r="F33" s="11">
        <v>33</v>
      </c>
      <c r="G33" s="11">
        <v>61</v>
      </c>
      <c r="H33" s="11">
        <v>0</v>
      </c>
      <c r="I33" s="11">
        <v>0</v>
      </c>
      <c r="J33" s="11">
        <v>11</v>
      </c>
      <c r="K33" s="11">
        <v>9</v>
      </c>
      <c r="L33" s="11">
        <v>0</v>
      </c>
      <c r="M33" s="11">
        <v>41</v>
      </c>
      <c r="N33" s="11">
        <v>0</v>
      </c>
      <c r="O33" s="11">
        <v>0</v>
      </c>
      <c r="P33" s="11">
        <v>146</v>
      </c>
      <c r="Q33" s="11">
        <v>124</v>
      </c>
      <c r="R33" s="11">
        <v>681</v>
      </c>
      <c r="S33" s="11">
        <v>0</v>
      </c>
      <c r="T33" s="11">
        <v>0</v>
      </c>
      <c r="U33" s="11">
        <v>0</v>
      </c>
      <c r="V33" s="11">
        <v>40</v>
      </c>
      <c r="W33" s="11">
        <v>7</v>
      </c>
      <c r="X33" s="11">
        <v>0</v>
      </c>
      <c r="Y33" s="12">
        <v>1760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</v>
      </c>
      <c r="D34" s="11">
        <v>34</v>
      </c>
      <c r="E34" s="11">
        <v>5</v>
      </c>
      <c r="F34" s="11">
        <v>0</v>
      </c>
      <c r="G34" s="11">
        <v>4</v>
      </c>
      <c r="H34" s="11">
        <v>14</v>
      </c>
      <c r="I34" s="11">
        <v>9</v>
      </c>
      <c r="J34" s="11">
        <v>42</v>
      </c>
      <c r="K34" s="11">
        <v>84</v>
      </c>
      <c r="L34" s="11">
        <v>12</v>
      </c>
      <c r="M34" s="11">
        <v>102</v>
      </c>
      <c r="N34" s="11">
        <v>0</v>
      </c>
      <c r="O34" s="11">
        <v>0</v>
      </c>
      <c r="P34" s="11">
        <v>18</v>
      </c>
      <c r="Q34" s="11">
        <v>4</v>
      </c>
      <c r="R34" s="11">
        <v>3</v>
      </c>
      <c r="S34" s="11">
        <v>21</v>
      </c>
      <c r="T34" s="11">
        <v>5</v>
      </c>
      <c r="U34" s="11">
        <v>0</v>
      </c>
      <c r="V34" s="11">
        <v>11</v>
      </c>
      <c r="W34" s="11">
        <v>0</v>
      </c>
      <c r="X34" s="11">
        <v>16</v>
      </c>
      <c r="Y34" s="12">
        <v>387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</v>
      </c>
      <c r="D35" s="11">
        <v>191</v>
      </c>
      <c r="E35" s="11">
        <v>21</v>
      </c>
      <c r="F35" s="11">
        <v>0</v>
      </c>
      <c r="G35" s="11">
        <v>11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8</v>
      </c>
      <c r="N35" s="11">
        <v>31</v>
      </c>
      <c r="O35" s="11">
        <v>0</v>
      </c>
      <c r="P35" s="11">
        <v>617</v>
      </c>
      <c r="Q35" s="11">
        <v>0</v>
      </c>
      <c r="R35" s="11">
        <v>0</v>
      </c>
      <c r="S35" s="11">
        <v>0</v>
      </c>
      <c r="T35" s="11">
        <v>789</v>
      </c>
      <c r="U35" s="11">
        <v>117</v>
      </c>
      <c r="V35" s="11">
        <v>0</v>
      </c>
      <c r="W35" s="11">
        <v>0</v>
      </c>
      <c r="X35" s="11">
        <v>10</v>
      </c>
      <c r="Y35" s="12">
        <v>1802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24</v>
      </c>
      <c r="D36" s="11">
        <v>99</v>
      </c>
      <c r="E36" s="11">
        <v>69</v>
      </c>
      <c r="F36" s="11">
        <v>0</v>
      </c>
      <c r="G36" s="11">
        <v>35</v>
      </c>
      <c r="H36" s="11">
        <v>0</v>
      </c>
      <c r="I36" s="11">
        <v>0</v>
      </c>
      <c r="J36" s="11">
        <v>12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400</v>
      </c>
      <c r="Q36" s="11">
        <v>0</v>
      </c>
      <c r="R36" s="11">
        <v>0</v>
      </c>
      <c r="S36" s="11">
        <v>0</v>
      </c>
      <c r="T36" s="11">
        <v>267</v>
      </c>
      <c r="U36" s="11">
        <v>102</v>
      </c>
      <c r="V36" s="11">
        <v>0</v>
      </c>
      <c r="W36" s="11">
        <v>0</v>
      </c>
      <c r="X36" s="11">
        <v>8</v>
      </c>
      <c r="Y36" s="12">
        <v>1015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</v>
      </c>
      <c r="D37" s="11">
        <v>179</v>
      </c>
      <c r="E37" s="11">
        <v>23</v>
      </c>
      <c r="F37" s="11">
        <v>45</v>
      </c>
      <c r="G37" s="11">
        <v>39</v>
      </c>
      <c r="H37" s="11">
        <v>7</v>
      </c>
      <c r="I37" s="11">
        <v>0</v>
      </c>
      <c r="J37" s="11">
        <v>0</v>
      </c>
      <c r="K37" s="11">
        <v>13</v>
      </c>
      <c r="L37" s="11">
        <v>9</v>
      </c>
      <c r="M37" s="11">
        <v>19</v>
      </c>
      <c r="N37" s="11">
        <v>0</v>
      </c>
      <c r="O37" s="11">
        <v>0</v>
      </c>
      <c r="P37" s="11">
        <v>72</v>
      </c>
      <c r="Q37" s="11">
        <v>16</v>
      </c>
      <c r="R37" s="11">
        <v>136</v>
      </c>
      <c r="S37" s="11">
        <v>0</v>
      </c>
      <c r="T37" s="11">
        <v>0</v>
      </c>
      <c r="U37" s="11">
        <v>0</v>
      </c>
      <c r="V37" s="11">
        <v>419</v>
      </c>
      <c r="W37" s="11">
        <v>0</v>
      </c>
      <c r="X37" s="11">
        <v>5</v>
      </c>
      <c r="Y37" s="12">
        <v>988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46</v>
      </c>
      <c r="E38" s="11">
        <v>29</v>
      </c>
      <c r="F38" s="11">
        <v>6</v>
      </c>
      <c r="G38" s="11">
        <v>24</v>
      </c>
      <c r="H38" s="11">
        <v>0</v>
      </c>
      <c r="I38" s="11">
        <v>0</v>
      </c>
      <c r="J38" s="11">
        <v>0</v>
      </c>
      <c r="K38" s="11">
        <v>5</v>
      </c>
      <c r="L38" s="11">
        <v>0</v>
      </c>
      <c r="M38" s="11">
        <v>0</v>
      </c>
      <c r="N38" s="11">
        <v>0</v>
      </c>
      <c r="O38" s="11">
        <v>0</v>
      </c>
      <c r="P38" s="11">
        <v>23</v>
      </c>
      <c r="Q38" s="11">
        <v>43</v>
      </c>
      <c r="R38" s="11">
        <v>62</v>
      </c>
      <c r="S38" s="11">
        <v>0</v>
      </c>
      <c r="T38" s="11">
        <v>0</v>
      </c>
      <c r="U38" s="11">
        <v>0</v>
      </c>
      <c r="V38" s="11">
        <v>0</v>
      </c>
      <c r="W38" s="11">
        <v>106</v>
      </c>
      <c r="X38" s="11">
        <v>7</v>
      </c>
      <c r="Y38" s="12">
        <v>353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34</v>
      </c>
      <c r="E39" s="11">
        <v>22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13</v>
      </c>
      <c r="L39" s="11">
        <v>0</v>
      </c>
      <c r="M39" s="11">
        <v>15</v>
      </c>
      <c r="N39" s="11">
        <v>0</v>
      </c>
      <c r="O39" s="11">
        <v>0</v>
      </c>
      <c r="P39" s="11">
        <v>0</v>
      </c>
      <c r="Q39" s="11">
        <v>6</v>
      </c>
      <c r="R39" s="11">
        <v>19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49</v>
      </c>
      <c r="Y39" s="12">
        <v>158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1116</v>
      </c>
      <c r="D40" s="15">
        <v>7127</v>
      </c>
      <c r="E40" s="15">
        <v>5873</v>
      </c>
      <c r="F40" s="15">
        <v>517</v>
      </c>
      <c r="G40" s="15">
        <v>1133</v>
      </c>
      <c r="H40" s="15">
        <v>695</v>
      </c>
      <c r="I40" s="15">
        <v>895</v>
      </c>
      <c r="J40" s="15">
        <v>1404</v>
      </c>
      <c r="K40" s="15">
        <v>2353</v>
      </c>
      <c r="L40" s="15">
        <v>963</v>
      </c>
      <c r="M40" s="15">
        <v>3582</v>
      </c>
      <c r="N40" s="15">
        <v>218</v>
      </c>
      <c r="O40" s="15">
        <v>37</v>
      </c>
      <c r="P40" s="15">
        <v>4081</v>
      </c>
      <c r="Q40" s="15">
        <v>700</v>
      </c>
      <c r="R40" s="15">
        <v>1758</v>
      </c>
      <c r="S40" s="15">
        <v>53</v>
      </c>
      <c r="T40" s="15">
        <v>1232</v>
      </c>
      <c r="U40" s="15">
        <v>336</v>
      </c>
      <c r="V40" s="15">
        <v>476</v>
      </c>
      <c r="W40" s="15">
        <v>127</v>
      </c>
      <c r="X40" s="15">
        <v>281</v>
      </c>
      <c r="Y40" s="16">
        <v>34957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183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</v>
      </c>
      <c r="C7" s="30"/>
      <c r="D7" s="30"/>
      <c r="E7" s="28" t="s">
        <v>40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579.54000000000008</v>
      </c>
      <c r="D18" s="11">
        <v>1338.8100000000004</v>
      </c>
      <c r="E18" s="11">
        <v>890.6400000000001</v>
      </c>
      <c r="F18" s="11">
        <v>100.69</v>
      </c>
      <c r="G18" s="11">
        <v>248.43</v>
      </c>
      <c r="H18" s="11">
        <v>70.45</v>
      </c>
      <c r="I18" s="11">
        <v>43.78</v>
      </c>
      <c r="J18" s="11">
        <v>24.98</v>
      </c>
      <c r="K18" s="11">
        <v>43.25</v>
      </c>
      <c r="L18" s="11">
        <v>0</v>
      </c>
      <c r="M18" s="11">
        <v>20.259999999999998</v>
      </c>
      <c r="N18" s="11">
        <v>0</v>
      </c>
      <c r="O18" s="11">
        <v>0</v>
      </c>
      <c r="P18" s="11">
        <v>465.21000000000004</v>
      </c>
      <c r="Q18" s="11">
        <v>103.61</v>
      </c>
      <c r="R18" s="11">
        <v>83.859999999999985</v>
      </c>
      <c r="S18" s="11">
        <v>0</v>
      </c>
      <c r="T18" s="11">
        <v>13.36</v>
      </c>
      <c r="U18" s="11">
        <v>54.92</v>
      </c>
      <c r="V18" s="11">
        <v>13.14</v>
      </c>
      <c r="W18" s="11">
        <v>6.9</v>
      </c>
      <c r="X18" s="11">
        <v>12.84</v>
      </c>
      <c r="Y18" s="12">
        <f t="shared" ref="Y18:Y39" si="0">SUM(C18:X18)</f>
        <v>4114.670000000001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239.42</v>
      </c>
      <c r="D19" s="11">
        <v>1317.26</v>
      </c>
      <c r="E19" s="11">
        <v>1937.3200000000002</v>
      </c>
      <c r="F19" s="11">
        <v>30.01</v>
      </c>
      <c r="G19" s="11">
        <v>141.69999999999999</v>
      </c>
      <c r="H19" s="11">
        <v>12.8</v>
      </c>
      <c r="I19" s="11">
        <v>11.239999999999998</v>
      </c>
      <c r="J19" s="11">
        <v>15.98</v>
      </c>
      <c r="K19" s="11">
        <v>101.58000000000001</v>
      </c>
      <c r="L19" s="11">
        <v>45.68</v>
      </c>
      <c r="M19" s="11">
        <v>47.449999999999996</v>
      </c>
      <c r="N19" s="11">
        <v>0</v>
      </c>
      <c r="O19" s="11">
        <v>0</v>
      </c>
      <c r="P19" s="11">
        <v>555.79999999999995</v>
      </c>
      <c r="Q19" s="11">
        <v>68.100000000000009</v>
      </c>
      <c r="R19" s="11">
        <v>255.26000000000002</v>
      </c>
      <c r="S19" s="11">
        <v>0</v>
      </c>
      <c r="T19" s="11">
        <v>5.45</v>
      </c>
      <c r="U19" s="11">
        <v>6.25</v>
      </c>
      <c r="V19" s="11">
        <v>16.11</v>
      </c>
      <c r="W19" s="11">
        <v>0</v>
      </c>
      <c r="X19" s="11">
        <v>29.439999999999998</v>
      </c>
      <c r="Y19" s="12">
        <f t="shared" si="0"/>
        <v>4836.8499999999995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154.21000000000004</v>
      </c>
      <c r="D20" s="11">
        <v>1489.9099999999994</v>
      </c>
      <c r="E20" s="11">
        <v>1876.9799999999993</v>
      </c>
      <c r="F20" s="11">
        <v>119.32</v>
      </c>
      <c r="G20" s="11">
        <v>234.10999999999999</v>
      </c>
      <c r="H20" s="11">
        <v>22.69</v>
      </c>
      <c r="I20" s="11">
        <v>6.02</v>
      </c>
      <c r="J20" s="11">
        <v>0</v>
      </c>
      <c r="K20" s="11">
        <v>76.27000000000001</v>
      </c>
      <c r="L20" s="11">
        <v>4.21</v>
      </c>
      <c r="M20" s="11">
        <v>42.6</v>
      </c>
      <c r="N20" s="11">
        <v>0</v>
      </c>
      <c r="O20" s="11">
        <v>0</v>
      </c>
      <c r="P20" s="11">
        <v>633.45000000000016</v>
      </c>
      <c r="Q20" s="11">
        <v>40.540000000000006</v>
      </c>
      <c r="R20" s="11">
        <v>270.51000000000005</v>
      </c>
      <c r="S20" s="11">
        <v>0</v>
      </c>
      <c r="T20" s="11">
        <v>16.420000000000002</v>
      </c>
      <c r="U20" s="11">
        <v>0</v>
      </c>
      <c r="V20" s="11">
        <v>6.35</v>
      </c>
      <c r="W20" s="11">
        <v>3.86</v>
      </c>
      <c r="X20" s="11">
        <v>18.329999999999998</v>
      </c>
      <c r="Y20" s="12">
        <f t="shared" si="0"/>
        <v>5015.7799999999988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107.34</v>
      </c>
      <c r="D21" s="11">
        <v>586.77000000000021</v>
      </c>
      <c r="E21" s="11">
        <v>454.03999999999996</v>
      </c>
      <c r="F21" s="11">
        <v>129.32999999999998</v>
      </c>
      <c r="G21" s="11">
        <v>102.13</v>
      </c>
      <c r="H21" s="11">
        <v>16.91</v>
      </c>
      <c r="I21" s="11">
        <v>4.47</v>
      </c>
      <c r="J21" s="11">
        <v>2.9</v>
      </c>
      <c r="K21" s="11">
        <v>1.32</v>
      </c>
      <c r="L21" s="11">
        <v>0</v>
      </c>
      <c r="M21" s="11">
        <v>12.58</v>
      </c>
      <c r="N21" s="11">
        <v>0</v>
      </c>
      <c r="O21" s="11">
        <v>0</v>
      </c>
      <c r="P21" s="11">
        <v>296.19</v>
      </c>
      <c r="Q21" s="11">
        <v>39.120000000000005</v>
      </c>
      <c r="R21" s="11">
        <v>47.040000000000006</v>
      </c>
      <c r="S21" s="11">
        <v>0</v>
      </c>
      <c r="T21" s="11">
        <v>0</v>
      </c>
      <c r="U21" s="11">
        <v>0</v>
      </c>
      <c r="V21" s="11">
        <v>12.31</v>
      </c>
      <c r="W21" s="11">
        <v>0</v>
      </c>
      <c r="X21" s="11">
        <v>7.59</v>
      </c>
      <c r="Y21" s="12">
        <f t="shared" si="0"/>
        <v>1820.0400000000002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116.27</v>
      </c>
      <c r="D22" s="11">
        <v>651.19000000000017</v>
      </c>
      <c r="E22" s="11">
        <v>698.9799999999999</v>
      </c>
      <c r="F22" s="11">
        <v>45.680000000000007</v>
      </c>
      <c r="G22" s="11">
        <v>205.06</v>
      </c>
      <c r="H22" s="11">
        <v>51.19</v>
      </c>
      <c r="I22" s="11">
        <v>7.45</v>
      </c>
      <c r="J22" s="11">
        <v>5.43</v>
      </c>
      <c r="K22" s="11">
        <v>57.42</v>
      </c>
      <c r="L22" s="11">
        <v>12.41</v>
      </c>
      <c r="M22" s="11">
        <v>39.869999999999997</v>
      </c>
      <c r="N22" s="11">
        <v>0</v>
      </c>
      <c r="O22" s="11">
        <v>0</v>
      </c>
      <c r="P22" s="11">
        <v>248.07000000000002</v>
      </c>
      <c r="Q22" s="11">
        <v>89.200000000000017</v>
      </c>
      <c r="R22" s="11">
        <v>154.01</v>
      </c>
      <c r="S22" s="11">
        <v>12.24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2394.4700000000003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28.479999999999997</v>
      </c>
      <c r="D23" s="11">
        <v>500.23000000000019</v>
      </c>
      <c r="E23" s="11">
        <v>371.93000000000006</v>
      </c>
      <c r="F23" s="11">
        <v>26.61</v>
      </c>
      <c r="G23" s="11">
        <v>98.649999999999991</v>
      </c>
      <c r="H23" s="11">
        <v>293.09999999999997</v>
      </c>
      <c r="I23" s="11">
        <v>359.95999999999981</v>
      </c>
      <c r="J23" s="11">
        <v>108.47999999999999</v>
      </c>
      <c r="K23" s="11">
        <v>108.17000000000002</v>
      </c>
      <c r="L23" s="11">
        <v>88.49</v>
      </c>
      <c r="M23" s="11">
        <v>82.22</v>
      </c>
      <c r="N23" s="11">
        <v>0</v>
      </c>
      <c r="O23" s="11">
        <v>0</v>
      </c>
      <c r="P23" s="11">
        <v>395.46999999999991</v>
      </c>
      <c r="Q23" s="11">
        <v>26.810000000000002</v>
      </c>
      <c r="R23" s="11">
        <v>42.620000000000005</v>
      </c>
      <c r="S23" s="11">
        <v>0</v>
      </c>
      <c r="T23" s="11">
        <v>8.48</v>
      </c>
      <c r="U23" s="11">
        <v>0</v>
      </c>
      <c r="V23" s="11">
        <v>0</v>
      </c>
      <c r="W23" s="11">
        <v>8.6199999999999992</v>
      </c>
      <c r="X23" s="11">
        <v>11.65</v>
      </c>
      <c r="Y23" s="12">
        <f t="shared" si="0"/>
        <v>2559.9699999999998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12.33</v>
      </c>
      <c r="D24" s="11">
        <v>187.5</v>
      </c>
      <c r="E24" s="11">
        <v>81.150000000000006</v>
      </c>
      <c r="F24" s="11">
        <v>11.66</v>
      </c>
      <c r="G24" s="11">
        <v>18.38</v>
      </c>
      <c r="H24" s="11">
        <v>136.45999999999998</v>
      </c>
      <c r="I24" s="11">
        <v>432.63999999999987</v>
      </c>
      <c r="J24" s="11">
        <v>102.49000000000001</v>
      </c>
      <c r="K24" s="11">
        <v>421.17</v>
      </c>
      <c r="L24" s="11">
        <v>34.979999999999997</v>
      </c>
      <c r="M24" s="11">
        <v>140.68</v>
      </c>
      <c r="N24" s="11">
        <v>24.33</v>
      </c>
      <c r="O24" s="11">
        <v>0</v>
      </c>
      <c r="P24" s="11">
        <v>140.82999999999998</v>
      </c>
      <c r="Q24" s="11">
        <v>0</v>
      </c>
      <c r="R24" s="11">
        <v>10.84</v>
      </c>
      <c r="S24" s="11">
        <v>0</v>
      </c>
      <c r="T24" s="11">
        <v>0</v>
      </c>
      <c r="U24" s="11">
        <v>10.1</v>
      </c>
      <c r="V24" s="11">
        <v>0</v>
      </c>
      <c r="W24" s="11">
        <v>0</v>
      </c>
      <c r="X24" s="11">
        <v>0</v>
      </c>
      <c r="Y24" s="12">
        <f t="shared" si="0"/>
        <v>1765.5399999999997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212.11999999999995</v>
      </c>
      <c r="E25" s="11">
        <v>98.42</v>
      </c>
      <c r="F25" s="11">
        <v>13.06</v>
      </c>
      <c r="G25" s="11">
        <v>0</v>
      </c>
      <c r="H25" s="11">
        <v>143.51000000000002</v>
      </c>
      <c r="I25" s="11">
        <v>340.65999999999997</v>
      </c>
      <c r="J25" s="11">
        <v>354.57000000000005</v>
      </c>
      <c r="K25" s="11">
        <v>455.16</v>
      </c>
      <c r="L25" s="11">
        <v>185.79</v>
      </c>
      <c r="M25" s="11">
        <v>317.58999999999997</v>
      </c>
      <c r="N25" s="11">
        <v>94.36999999999999</v>
      </c>
      <c r="O25" s="11">
        <v>0</v>
      </c>
      <c r="P25" s="11">
        <v>114.9</v>
      </c>
      <c r="Q25" s="11">
        <v>18.079999999999998</v>
      </c>
      <c r="R25" s="11">
        <v>0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27.990000000000002</v>
      </c>
      <c r="Y25" s="12">
        <f t="shared" si="0"/>
        <v>2381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17.07</v>
      </c>
      <c r="D26" s="11">
        <v>198.20999999999998</v>
      </c>
      <c r="E26" s="11">
        <v>131.36000000000001</v>
      </c>
      <c r="F26" s="11">
        <v>12.68</v>
      </c>
      <c r="G26" s="11">
        <v>23.130000000000003</v>
      </c>
      <c r="H26" s="11">
        <v>124.00999999999998</v>
      </c>
      <c r="I26" s="11">
        <v>241.06</v>
      </c>
      <c r="J26" s="11">
        <v>370.56000000000006</v>
      </c>
      <c r="K26" s="11">
        <v>963.18999999999994</v>
      </c>
      <c r="L26" s="11">
        <v>264.89999999999998</v>
      </c>
      <c r="M26" s="11">
        <v>933.14999999999964</v>
      </c>
      <c r="N26" s="11">
        <v>0</v>
      </c>
      <c r="O26" s="11">
        <v>0</v>
      </c>
      <c r="P26" s="11">
        <v>315.08999999999992</v>
      </c>
      <c r="Q26" s="11">
        <v>23.04</v>
      </c>
      <c r="R26" s="11">
        <v>0</v>
      </c>
      <c r="S26" s="11">
        <v>17.619999999999997</v>
      </c>
      <c r="T26" s="11">
        <v>0</v>
      </c>
      <c r="U26" s="11">
        <v>0</v>
      </c>
      <c r="V26" s="11">
        <v>0</v>
      </c>
      <c r="W26" s="11">
        <v>0</v>
      </c>
      <c r="X26" s="11">
        <v>24.47</v>
      </c>
      <c r="Y26" s="12">
        <f t="shared" si="0"/>
        <v>3659.5399999999995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117.84000000000002</v>
      </c>
      <c r="E27" s="11">
        <v>33.299999999999997</v>
      </c>
      <c r="F27" s="11">
        <v>38.42</v>
      </c>
      <c r="G27" s="11">
        <v>28.02</v>
      </c>
      <c r="H27" s="11">
        <v>78.27</v>
      </c>
      <c r="I27" s="11">
        <v>53.499999999999993</v>
      </c>
      <c r="J27" s="11">
        <v>483.5499999999999</v>
      </c>
      <c r="K27" s="11">
        <v>511.12999999999994</v>
      </c>
      <c r="L27" s="11">
        <v>356.54999999999995</v>
      </c>
      <c r="M27" s="11">
        <v>878.85</v>
      </c>
      <c r="N27" s="11">
        <v>58.04</v>
      </c>
      <c r="O27" s="11">
        <v>0</v>
      </c>
      <c r="P27" s="11">
        <v>129.27000000000001</v>
      </c>
      <c r="Q27" s="11">
        <v>0</v>
      </c>
      <c r="R27" s="11">
        <v>22.4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38.93</v>
      </c>
      <c r="Y27" s="12">
        <f t="shared" si="0"/>
        <v>2828.0699999999997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8.94</v>
      </c>
      <c r="D28" s="11">
        <v>240.07000000000002</v>
      </c>
      <c r="E28" s="11">
        <v>44.62</v>
      </c>
      <c r="F28" s="11">
        <v>0</v>
      </c>
      <c r="G28" s="11">
        <v>31.63</v>
      </c>
      <c r="H28" s="11">
        <v>73.039999999999992</v>
      </c>
      <c r="I28" s="11">
        <v>16.68</v>
      </c>
      <c r="J28" s="11">
        <v>436.87999999999994</v>
      </c>
      <c r="K28" s="11">
        <v>652.38000000000011</v>
      </c>
      <c r="L28" s="11">
        <v>339.53999999999991</v>
      </c>
      <c r="M28" s="11">
        <v>2130.3000000000006</v>
      </c>
      <c r="N28" s="11">
        <v>25.79</v>
      </c>
      <c r="O28" s="11">
        <v>0</v>
      </c>
      <c r="P28" s="11">
        <v>124.03000000000002</v>
      </c>
      <c r="Q28" s="11">
        <v>1.32</v>
      </c>
      <c r="R28" s="11">
        <v>15.24</v>
      </c>
      <c r="S28" s="11">
        <v>3.23</v>
      </c>
      <c r="T28" s="11">
        <v>0</v>
      </c>
      <c r="U28" s="11">
        <v>0</v>
      </c>
      <c r="V28" s="11">
        <v>0</v>
      </c>
      <c r="W28" s="11">
        <v>0</v>
      </c>
      <c r="X28" s="11">
        <v>8.58</v>
      </c>
      <c r="Y28" s="12">
        <f t="shared" si="0"/>
        <v>4152.2699999999995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187.09000000000003</v>
      </c>
      <c r="E29" s="11">
        <v>36.79</v>
      </c>
      <c r="F29" s="11">
        <v>7.09</v>
      </c>
      <c r="G29" s="11">
        <v>0</v>
      </c>
      <c r="H29" s="11">
        <v>11.11</v>
      </c>
      <c r="I29" s="11">
        <v>25.64</v>
      </c>
      <c r="J29" s="11">
        <v>90.71</v>
      </c>
      <c r="K29" s="11">
        <v>209.12000000000003</v>
      </c>
      <c r="L29" s="11">
        <v>167.70999999999998</v>
      </c>
      <c r="M29" s="11">
        <v>508.84000000000009</v>
      </c>
      <c r="N29" s="11">
        <v>45.69</v>
      </c>
      <c r="O29" s="11">
        <v>0</v>
      </c>
      <c r="P29" s="11">
        <v>116.29999999999998</v>
      </c>
      <c r="Q29" s="11">
        <v>0</v>
      </c>
      <c r="R29" s="11">
        <v>0</v>
      </c>
      <c r="S29" s="11">
        <v>11.41</v>
      </c>
      <c r="T29" s="11">
        <v>0</v>
      </c>
      <c r="U29" s="11">
        <v>7.48</v>
      </c>
      <c r="V29" s="11">
        <v>0</v>
      </c>
      <c r="W29" s="11">
        <v>0</v>
      </c>
      <c r="X29" s="11">
        <v>63.849999999999994</v>
      </c>
      <c r="Y29" s="12">
        <f t="shared" si="0"/>
        <v>1488.8300000000002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37.239999999999995</v>
      </c>
      <c r="E30" s="11">
        <v>0</v>
      </c>
      <c r="F30" s="11">
        <v>2.9</v>
      </c>
      <c r="G30" s="11">
        <v>0</v>
      </c>
      <c r="H30" s="11">
        <v>0</v>
      </c>
      <c r="I30" s="11">
        <v>0</v>
      </c>
      <c r="J30" s="11">
        <v>19.430000000000003</v>
      </c>
      <c r="K30" s="11">
        <v>14.24</v>
      </c>
      <c r="L30" s="11">
        <v>11.65</v>
      </c>
      <c r="M30" s="11">
        <v>25.04</v>
      </c>
      <c r="N30" s="11">
        <v>2.12</v>
      </c>
      <c r="O30" s="11">
        <v>66.789999999999992</v>
      </c>
      <c r="P30" s="11">
        <v>7.49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61.349999999999994</v>
      </c>
      <c r="Y30" s="12">
        <f t="shared" si="0"/>
        <v>248.25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265.18</v>
      </c>
      <c r="D31" s="11">
        <v>1196.5400000000002</v>
      </c>
      <c r="E31" s="11">
        <v>1169.7099999999998</v>
      </c>
      <c r="F31" s="11">
        <v>65.52</v>
      </c>
      <c r="G31" s="11">
        <v>75.899999999999991</v>
      </c>
      <c r="H31" s="11">
        <v>27.049999999999997</v>
      </c>
      <c r="I31" s="11">
        <v>74.03</v>
      </c>
      <c r="J31" s="11">
        <v>12.71</v>
      </c>
      <c r="K31" s="11">
        <v>146.53000000000003</v>
      </c>
      <c r="L31" s="11">
        <v>12.78</v>
      </c>
      <c r="M31" s="11">
        <v>89.47</v>
      </c>
      <c r="N31" s="11">
        <v>0</v>
      </c>
      <c r="O31" s="11">
        <v>0</v>
      </c>
      <c r="P31" s="11">
        <v>1178.3700000000003</v>
      </c>
      <c r="Q31" s="11">
        <v>20.84</v>
      </c>
      <c r="R31" s="11">
        <v>90.740000000000009</v>
      </c>
      <c r="S31" s="11">
        <v>0</v>
      </c>
      <c r="T31" s="11">
        <v>296.84999999999997</v>
      </c>
      <c r="U31" s="11">
        <v>60.110000000000014</v>
      </c>
      <c r="V31" s="11">
        <v>0</v>
      </c>
      <c r="W31" s="11">
        <v>0</v>
      </c>
      <c r="X31" s="11">
        <v>0</v>
      </c>
      <c r="Y31" s="12">
        <f t="shared" si="0"/>
        <v>4782.3300000000008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24.65</v>
      </c>
      <c r="D32" s="11">
        <v>420.41999999999996</v>
      </c>
      <c r="E32" s="11">
        <v>115.61</v>
      </c>
      <c r="F32" s="11">
        <v>87.710000000000008</v>
      </c>
      <c r="G32" s="11">
        <v>27</v>
      </c>
      <c r="H32" s="11">
        <v>10.23</v>
      </c>
      <c r="I32" s="11">
        <v>0</v>
      </c>
      <c r="J32" s="11">
        <v>6.63</v>
      </c>
      <c r="K32" s="11">
        <v>6.53</v>
      </c>
      <c r="L32" s="11">
        <v>2.25</v>
      </c>
      <c r="M32" s="11">
        <v>0</v>
      </c>
      <c r="N32" s="11">
        <v>0</v>
      </c>
      <c r="O32" s="11">
        <v>0</v>
      </c>
      <c r="P32" s="11">
        <v>126.96000000000001</v>
      </c>
      <c r="Q32" s="11">
        <v>384.61999999999983</v>
      </c>
      <c r="R32" s="11">
        <v>498.43999999999994</v>
      </c>
      <c r="S32" s="11">
        <v>0</v>
      </c>
      <c r="T32" s="11">
        <v>8.8800000000000008</v>
      </c>
      <c r="U32" s="11">
        <v>0</v>
      </c>
      <c r="V32" s="11">
        <v>6.35</v>
      </c>
      <c r="W32" s="11">
        <v>13.040000000000001</v>
      </c>
      <c r="X32" s="11">
        <v>15.29</v>
      </c>
      <c r="Y32" s="12">
        <f t="shared" si="0"/>
        <v>1754.6099999999997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49.03</v>
      </c>
      <c r="D33" s="11">
        <v>676.92999999999984</v>
      </c>
      <c r="E33" s="11">
        <v>182.98000000000002</v>
      </c>
      <c r="F33" s="11">
        <v>45.22</v>
      </c>
      <c r="G33" s="11">
        <v>68.41</v>
      </c>
      <c r="H33" s="11">
        <v>0</v>
      </c>
      <c r="I33" s="11">
        <v>0</v>
      </c>
      <c r="J33" s="11">
        <v>10.84</v>
      </c>
      <c r="K33" s="11">
        <v>8.92</v>
      </c>
      <c r="L33" s="11">
        <v>0</v>
      </c>
      <c r="M33" s="11">
        <v>41.05</v>
      </c>
      <c r="N33" s="11">
        <v>0</v>
      </c>
      <c r="O33" s="11">
        <v>0</v>
      </c>
      <c r="P33" s="11">
        <v>222.44000000000003</v>
      </c>
      <c r="Q33" s="11">
        <v>201.39999999999995</v>
      </c>
      <c r="R33" s="11">
        <v>1079.7599999999995</v>
      </c>
      <c r="S33" s="11">
        <v>0</v>
      </c>
      <c r="T33" s="11">
        <v>0</v>
      </c>
      <c r="U33" s="11">
        <v>0</v>
      </c>
      <c r="V33" s="11">
        <v>57.37</v>
      </c>
      <c r="W33" s="11">
        <v>7</v>
      </c>
      <c r="X33" s="11">
        <v>20.98</v>
      </c>
      <c r="Y33" s="12">
        <f t="shared" si="0"/>
        <v>2672.3299999999995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3.81</v>
      </c>
      <c r="D34" s="11">
        <v>87.62</v>
      </c>
      <c r="E34" s="11">
        <v>4.74</v>
      </c>
      <c r="F34" s="11">
        <v>0</v>
      </c>
      <c r="G34" s="11">
        <v>4.2300000000000004</v>
      </c>
      <c r="H34" s="11">
        <v>13.96</v>
      </c>
      <c r="I34" s="11">
        <v>21.72</v>
      </c>
      <c r="J34" s="11">
        <v>47.639999999999993</v>
      </c>
      <c r="K34" s="11">
        <v>93.51</v>
      </c>
      <c r="L34" s="11">
        <v>16.28</v>
      </c>
      <c r="M34" s="11">
        <v>127.67999999999998</v>
      </c>
      <c r="N34" s="11">
        <v>19.290000000000003</v>
      </c>
      <c r="O34" s="11">
        <v>0</v>
      </c>
      <c r="P34" s="11">
        <v>17.79</v>
      </c>
      <c r="Q34" s="11">
        <v>17.09</v>
      </c>
      <c r="R34" s="11">
        <v>9.1000000000000014</v>
      </c>
      <c r="S34" s="11">
        <v>80.759999999999991</v>
      </c>
      <c r="T34" s="11">
        <v>5.15</v>
      </c>
      <c r="U34" s="11">
        <v>0</v>
      </c>
      <c r="V34" s="11">
        <v>11.41</v>
      </c>
      <c r="W34" s="11">
        <v>0</v>
      </c>
      <c r="X34" s="11">
        <v>31.279999999999998</v>
      </c>
      <c r="Y34" s="12">
        <f t="shared" si="0"/>
        <v>613.05999999999995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31.459999999999997</v>
      </c>
      <c r="D35" s="11">
        <v>371</v>
      </c>
      <c r="E35" s="11">
        <v>21.31</v>
      </c>
      <c r="F35" s="11">
        <v>26.84</v>
      </c>
      <c r="G35" s="11">
        <v>31.04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7.77</v>
      </c>
      <c r="N35" s="11">
        <v>30.62</v>
      </c>
      <c r="O35" s="11">
        <v>0</v>
      </c>
      <c r="P35" s="11">
        <v>934.11999999999978</v>
      </c>
      <c r="Q35" s="11">
        <v>0</v>
      </c>
      <c r="R35" s="11">
        <v>0</v>
      </c>
      <c r="S35" s="11">
        <v>5.15</v>
      </c>
      <c r="T35" s="11">
        <v>1454.3000000000006</v>
      </c>
      <c r="U35" s="11">
        <v>175.52999999999997</v>
      </c>
      <c r="V35" s="11">
        <v>0</v>
      </c>
      <c r="W35" s="11">
        <v>0</v>
      </c>
      <c r="X35" s="11">
        <v>34.379999999999995</v>
      </c>
      <c r="Y35" s="12">
        <f t="shared" si="0"/>
        <v>3123.5200000000004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23.630000000000003</v>
      </c>
      <c r="D36" s="11">
        <v>167.23</v>
      </c>
      <c r="E36" s="11">
        <v>92.3</v>
      </c>
      <c r="F36" s="11">
        <v>0</v>
      </c>
      <c r="G36" s="11">
        <v>41.01</v>
      </c>
      <c r="H36" s="11">
        <v>0</v>
      </c>
      <c r="I36" s="11">
        <v>0</v>
      </c>
      <c r="J36" s="11">
        <v>17.54</v>
      </c>
      <c r="K36" s="11">
        <v>0</v>
      </c>
      <c r="L36" s="11">
        <v>0</v>
      </c>
      <c r="M36" s="11">
        <v>12.42</v>
      </c>
      <c r="N36" s="11">
        <v>0</v>
      </c>
      <c r="O36" s="11">
        <v>0</v>
      </c>
      <c r="P36" s="11">
        <v>675.64</v>
      </c>
      <c r="Q36" s="11">
        <v>0</v>
      </c>
      <c r="R36" s="11">
        <v>9.4</v>
      </c>
      <c r="S36" s="11">
        <v>0</v>
      </c>
      <c r="T36" s="11">
        <v>511.08</v>
      </c>
      <c r="U36" s="11">
        <v>149.23999999999998</v>
      </c>
      <c r="V36" s="11">
        <v>0</v>
      </c>
      <c r="W36" s="11">
        <v>0</v>
      </c>
      <c r="X36" s="11">
        <v>7.53</v>
      </c>
      <c r="Y36" s="12">
        <f t="shared" si="0"/>
        <v>1707.02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5.34</v>
      </c>
      <c r="D37" s="11">
        <v>244.41</v>
      </c>
      <c r="E37" s="11">
        <v>32.380000000000003</v>
      </c>
      <c r="F37" s="11">
        <v>45.129999999999995</v>
      </c>
      <c r="G37" s="11">
        <v>56.22</v>
      </c>
      <c r="H37" s="11">
        <v>7.34</v>
      </c>
      <c r="I37" s="11">
        <v>8.11</v>
      </c>
      <c r="J37" s="11">
        <v>0</v>
      </c>
      <c r="K37" s="11">
        <v>28.47</v>
      </c>
      <c r="L37" s="11">
        <v>8.67</v>
      </c>
      <c r="M37" s="11">
        <v>19.27</v>
      </c>
      <c r="N37" s="11">
        <v>0</v>
      </c>
      <c r="O37" s="11">
        <v>0</v>
      </c>
      <c r="P37" s="11">
        <v>134.89000000000001</v>
      </c>
      <c r="Q37" s="11">
        <v>23.27</v>
      </c>
      <c r="R37" s="11">
        <v>234.26999999999998</v>
      </c>
      <c r="S37" s="11">
        <v>0</v>
      </c>
      <c r="T37" s="11">
        <v>0</v>
      </c>
      <c r="U37" s="11">
        <v>0</v>
      </c>
      <c r="V37" s="11">
        <v>624.12999999999977</v>
      </c>
      <c r="W37" s="11">
        <v>14.49</v>
      </c>
      <c r="X37" s="11">
        <v>10.54</v>
      </c>
      <c r="Y37" s="12">
        <f t="shared" si="0"/>
        <v>1496.9299999999996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81.350000000000009</v>
      </c>
      <c r="E38" s="11">
        <v>44.51</v>
      </c>
      <c r="F38" s="11">
        <v>11.709999999999999</v>
      </c>
      <c r="G38" s="11">
        <v>23.62</v>
      </c>
      <c r="H38" s="11">
        <v>0</v>
      </c>
      <c r="I38" s="11">
        <v>0</v>
      </c>
      <c r="J38" s="11">
        <v>0</v>
      </c>
      <c r="K38" s="11">
        <v>5.35</v>
      </c>
      <c r="L38" s="11">
        <v>0</v>
      </c>
      <c r="M38" s="11">
        <v>0</v>
      </c>
      <c r="N38" s="11">
        <v>0</v>
      </c>
      <c r="O38" s="11">
        <v>0</v>
      </c>
      <c r="P38" s="11">
        <v>31.849999999999994</v>
      </c>
      <c r="Q38" s="11">
        <v>63.06</v>
      </c>
      <c r="R38" s="11">
        <v>96.12</v>
      </c>
      <c r="S38" s="11">
        <v>0</v>
      </c>
      <c r="T38" s="11">
        <v>0</v>
      </c>
      <c r="U38" s="11">
        <v>0</v>
      </c>
      <c r="V38" s="11">
        <v>17.71</v>
      </c>
      <c r="W38" s="11">
        <v>158.41000000000003</v>
      </c>
      <c r="X38" s="11">
        <v>10.32</v>
      </c>
      <c r="Y38" s="12">
        <f t="shared" si="0"/>
        <v>544.0100000000001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33.959999999999994</v>
      </c>
      <c r="E39" s="11">
        <v>63.129999999999995</v>
      </c>
      <c r="F39" s="11">
        <v>0</v>
      </c>
      <c r="G39" s="11">
        <v>0</v>
      </c>
      <c r="H39" s="11">
        <v>12.44</v>
      </c>
      <c r="I39" s="11">
        <v>0</v>
      </c>
      <c r="J39" s="11">
        <v>0</v>
      </c>
      <c r="K39" s="11">
        <v>12.64</v>
      </c>
      <c r="L39" s="11">
        <v>0</v>
      </c>
      <c r="M39" s="11">
        <v>28.42</v>
      </c>
      <c r="N39" s="11">
        <v>0</v>
      </c>
      <c r="O39" s="11">
        <v>0</v>
      </c>
      <c r="P39" s="11">
        <v>4.3600000000000003</v>
      </c>
      <c r="Q39" s="11">
        <v>16.04</v>
      </c>
      <c r="R39" s="11">
        <v>19.48</v>
      </c>
      <c r="S39" s="11">
        <v>4.41</v>
      </c>
      <c r="T39" s="11">
        <v>0</v>
      </c>
      <c r="U39" s="11">
        <v>0</v>
      </c>
      <c r="V39" s="11">
        <v>0</v>
      </c>
      <c r="W39" s="11">
        <v>0</v>
      </c>
      <c r="X39" s="11">
        <v>49.1</v>
      </c>
      <c r="Y39" s="12">
        <f t="shared" si="0"/>
        <v>243.97999999999996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1666.7</v>
      </c>
      <c r="D40" s="15">
        <f t="shared" si="1"/>
        <v>10343.700000000001</v>
      </c>
      <c r="E40" s="15">
        <f t="shared" si="1"/>
        <v>8382.1999999999971</v>
      </c>
      <c r="F40" s="15">
        <f t="shared" si="1"/>
        <v>819.58000000000015</v>
      </c>
      <c r="G40" s="15">
        <f t="shared" si="1"/>
        <v>1458.6700000000005</v>
      </c>
      <c r="H40" s="15">
        <f t="shared" si="1"/>
        <v>1104.5599999999997</v>
      </c>
      <c r="I40" s="15">
        <f t="shared" si="1"/>
        <v>1646.9599999999998</v>
      </c>
      <c r="J40" s="15">
        <f t="shared" si="1"/>
        <v>2111.3200000000002</v>
      </c>
      <c r="K40" s="15">
        <f t="shared" si="1"/>
        <v>3916.3500000000004</v>
      </c>
      <c r="L40" s="15">
        <f t="shared" si="1"/>
        <v>1551.8899999999999</v>
      </c>
      <c r="M40" s="15">
        <f t="shared" si="1"/>
        <v>5505.510000000002</v>
      </c>
      <c r="N40" s="15">
        <f t="shared" si="1"/>
        <v>300.25</v>
      </c>
      <c r="O40" s="15">
        <f t="shared" si="1"/>
        <v>66.789999999999992</v>
      </c>
      <c r="P40" s="15">
        <f t="shared" si="1"/>
        <v>6868.5200000000013</v>
      </c>
      <c r="Q40" s="15">
        <f t="shared" si="1"/>
        <v>1136.1399999999996</v>
      </c>
      <c r="R40" s="15">
        <f t="shared" si="1"/>
        <v>2939.0899999999992</v>
      </c>
      <c r="S40" s="15">
        <f t="shared" si="1"/>
        <v>134.82</v>
      </c>
      <c r="T40" s="15">
        <f t="shared" si="1"/>
        <v>2324.7500000000005</v>
      </c>
      <c r="U40" s="15">
        <f t="shared" si="1"/>
        <v>463.63</v>
      </c>
      <c r="V40" s="15">
        <f t="shared" si="1"/>
        <v>764.87999999999977</v>
      </c>
      <c r="W40" s="15">
        <f t="shared" si="1"/>
        <v>212.32000000000002</v>
      </c>
      <c r="X40" s="15">
        <f t="shared" si="1"/>
        <v>484.44</v>
      </c>
      <c r="Y40" s="16">
        <f t="shared" si="1"/>
        <v>54203.070000000007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184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32</v>
      </c>
      <c r="C7" s="30"/>
      <c r="D7" s="30"/>
      <c r="E7" s="28" t="s">
        <v>33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11.11</v>
      </c>
      <c r="D18" s="11">
        <v>5.15</v>
      </c>
      <c r="E18" s="11">
        <v>45.34</v>
      </c>
      <c r="F18" s="11">
        <v>0</v>
      </c>
      <c r="G18" s="11">
        <v>45.83</v>
      </c>
      <c r="H18" s="11">
        <v>0</v>
      </c>
      <c r="I18" s="11">
        <v>0</v>
      </c>
      <c r="J18" s="11">
        <v>0</v>
      </c>
      <c r="K18" s="11">
        <v>4.8</v>
      </c>
      <c r="L18" s="11">
        <v>0</v>
      </c>
      <c r="M18" s="11">
        <v>0</v>
      </c>
      <c r="N18" s="11">
        <v>0</v>
      </c>
      <c r="O18" s="11">
        <v>0</v>
      </c>
      <c r="P18" s="11">
        <v>46.51</v>
      </c>
      <c r="Q18" s="11">
        <v>14.52</v>
      </c>
      <c r="R18" s="11">
        <v>0</v>
      </c>
      <c r="S18" s="11">
        <v>0</v>
      </c>
      <c r="T18" s="11">
        <v>0</v>
      </c>
      <c r="U18" s="11">
        <v>0</v>
      </c>
      <c r="V18" s="11">
        <v>0</v>
      </c>
      <c r="W18" s="11">
        <v>0</v>
      </c>
      <c r="X18" s="11">
        <v>0</v>
      </c>
      <c r="Y18" s="12">
        <f t="shared" ref="Y18:Y39" si="0">SUM(C18:X18)</f>
        <v>173.26000000000002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6.67</v>
      </c>
      <c r="D19" s="11">
        <v>38.340000000000003</v>
      </c>
      <c r="E19" s="11">
        <v>32.619999999999997</v>
      </c>
      <c r="F19" s="11">
        <v>0</v>
      </c>
      <c r="G19" s="11">
        <v>5.15</v>
      </c>
      <c r="H19" s="11">
        <v>0</v>
      </c>
      <c r="I19" s="11">
        <v>0</v>
      </c>
      <c r="J19" s="11">
        <v>0</v>
      </c>
      <c r="K19" s="11">
        <v>12.440000000000001</v>
      </c>
      <c r="L19" s="11">
        <v>0</v>
      </c>
      <c r="M19" s="11">
        <v>0</v>
      </c>
      <c r="N19" s="11">
        <v>0</v>
      </c>
      <c r="O19" s="11">
        <v>0</v>
      </c>
      <c r="P19" s="11">
        <v>6.37</v>
      </c>
      <c r="Q19" s="11">
        <v>0</v>
      </c>
      <c r="R19" s="11">
        <v>0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12.059999999999999</v>
      </c>
      <c r="Y19" s="12">
        <f t="shared" si="0"/>
        <v>113.65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7.8</v>
      </c>
      <c r="D20" s="11">
        <v>15.94</v>
      </c>
      <c r="E20" s="11">
        <v>16.36</v>
      </c>
      <c r="F20" s="11">
        <v>0</v>
      </c>
      <c r="G20" s="11">
        <v>0</v>
      </c>
      <c r="H20" s="11">
        <v>0</v>
      </c>
      <c r="I20" s="11">
        <v>0</v>
      </c>
      <c r="J20" s="11">
        <v>0</v>
      </c>
      <c r="K20" s="11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5.85</v>
      </c>
      <c r="S20" s="11">
        <v>0</v>
      </c>
      <c r="T20" s="11">
        <v>0</v>
      </c>
      <c r="U20" s="11">
        <v>0</v>
      </c>
      <c r="V20" s="11">
        <v>0</v>
      </c>
      <c r="W20" s="11">
        <v>0</v>
      </c>
      <c r="X20" s="11">
        <v>18.329999999999998</v>
      </c>
      <c r="Y20" s="12">
        <f t="shared" si="0"/>
        <v>64.28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0</v>
      </c>
      <c r="D21" s="11">
        <v>33.840000000000003</v>
      </c>
      <c r="E21" s="11">
        <v>18.82</v>
      </c>
      <c r="F21" s="11">
        <v>10.119999999999999</v>
      </c>
      <c r="G21" s="11">
        <v>9.83</v>
      </c>
      <c r="H21" s="11">
        <v>0</v>
      </c>
      <c r="I21" s="11">
        <v>4.47</v>
      </c>
      <c r="J21" s="11">
        <v>0</v>
      </c>
      <c r="K21" s="11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5.2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0</v>
      </c>
      <c r="Y21" s="12">
        <f t="shared" si="0"/>
        <v>82.28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11.92</v>
      </c>
      <c r="D22" s="11">
        <v>38.260000000000005</v>
      </c>
      <c r="E22" s="11">
        <v>15.41</v>
      </c>
      <c r="F22" s="11">
        <v>17.190000000000001</v>
      </c>
      <c r="G22" s="11">
        <v>17.91</v>
      </c>
      <c r="H22" s="11">
        <v>0</v>
      </c>
      <c r="I22" s="11">
        <v>0</v>
      </c>
      <c r="J22" s="11">
        <v>0</v>
      </c>
      <c r="K22" s="11">
        <v>0</v>
      </c>
      <c r="L22" s="11">
        <v>0</v>
      </c>
      <c r="M22" s="11">
        <v>0</v>
      </c>
      <c r="N22" s="11">
        <v>0</v>
      </c>
      <c r="O22" s="11">
        <v>0</v>
      </c>
      <c r="P22" s="11">
        <v>28.64</v>
      </c>
      <c r="Q22" s="11">
        <v>0</v>
      </c>
      <c r="R22" s="11">
        <v>0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129.32999999999998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0</v>
      </c>
      <c r="D23" s="11">
        <v>14.27</v>
      </c>
      <c r="E23" s="11">
        <v>0</v>
      </c>
      <c r="F23" s="11">
        <v>9.9700000000000006</v>
      </c>
      <c r="G23" s="11">
        <v>10.74</v>
      </c>
      <c r="H23" s="11">
        <v>45.77</v>
      </c>
      <c r="I23" s="11">
        <v>25.439999999999998</v>
      </c>
      <c r="J23" s="11">
        <v>17.939999999999998</v>
      </c>
      <c r="K23" s="11">
        <v>14.27</v>
      </c>
      <c r="L23" s="11">
        <v>13.53</v>
      </c>
      <c r="M23" s="11">
        <v>0</v>
      </c>
      <c r="N23" s="11">
        <v>0</v>
      </c>
      <c r="O23" s="11">
        <v>0</v>
      </c>
      <c r="P23" s="11">
        <v>19.22</v>
      </c>
      <c r="Q23" s="11">
        <v>0</v>
      </c>
      <c r="R23" s="11">
        <v>0</v>
      </c>
      <c r="S23" s="11">
        <v>0</v>
      </c>
      <c r="T23" s="11">
        <v>0</v>
      </c>
      <c r="U23" s="11">
        <v>0</v>
      </c>
      <c r="V23" s="11">
        <v>0</v>
      </c>
      <c r="W23" s="11">
        <v>0</v>
      </c>
      <c r="X23" s="11">
        <v>0</v>
      </c>
      <c r="Y23" s="12">
        <f t="shared" si="0"/>
        <v>171.15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6.04</v>
      </c>
      <c r="D24" s="11">
        <v>0</v>
      </c>
      <c r="E24" s="11">
        <v>0</v>
      </c>
      <c r="F24" s="11">
        <v>0</v>
      </c>
      <c r="G24" s="11">
        <v>0</v>
      </c>
      <c r="H24" s="11">
        <v>0</v>
      </c>
      <c r="I24" s="11">
        <v>18.740000000000002</v>
      </c>
      <c r="J24" s="11">
        <v>0</v>
      </c>
      <c r="K24" s="11">
        <v>31.540000000000003</v>
      </c>
      <c r="L24" s="11">
        <v>0</v>
      </c>
      <c r="M24" s="11">
        <v>19.73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76.050000000000011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14.149999999999999</v>
      </c>
      <c r="E25" s="11">
        <v>0</v>
      </c>
      <c r="F25" s="11">
        <v>0</v>
      </c>
      <c r="G25" s="11">
        <v>0</v>
      </c>
      <c r="H25" s="11">
        <v>5.85</v>
      </c>
      <c r="I25" s="11">
        <v>0</v>
      </c>
      <c r="J25" s="11">
        <v>49.680000000000007</v>
      </c>
      <c r="K25" s="11">
        <v>19.28</v>
      </c>
      <c r="L25" s="11">
        <v>7.55</v>
      </c>
      <c r="M25" s="11">
        <v>19.369999999999997</v>
      </c>
      <c r="N25" s="11">
        <v>0</v>
      </c>
      <c r="O25" s="11">
        <v>0</v>
      </c>
      <c r="P25" s="11">
        <v>16.12</v>
      </c>
      <c r="Q25" s="11">
        <v>0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5.91</v>
      </c>
      <c r="Y25" s="12">
        <f t="shared" si="0"/>
        <v>137.91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0</v>
      </c>
      <c r="E26" s="11">
        <v>0</v>
      </c>
      <c r="F26" s="11">
        <v>0</v>
      </c>
      <c r="G26" s="11">
        <v>0</v>
      </c>
      <c r="H26" s="11">
        <v>28.909999999999997</v>
      </c>
      <c r="I26" s="11">
        <v>13.14</v>
      </c>
      <c r="J26" s="11">
        <v>10.83</v>
      </c>
      <c r="K26" s="11">
        <v>56.43</v>
      </c>
      <c r="L26" s="11">
        <v>10.89</v>
      </c>
      <c r="M26" s="11">
        <v>23.009999999999998</v>
      </c>
      <c r="N26" s="11">
        <v>0</v>
      </c>
      <c r="O26" s="11">
        <v>0</v>
      </c>
      <c r="P26" s="11">
        <v>0</v>
      </c>
      <c r="Q26" s="11">
        <v>0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0</v>
      </c>
      <c r="Y26" s="12">
        <f t="shared" si="0"/>
        <v>143.21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11.8</v>
      </c>
      <c r="E27" s="11">
        <v>0</v>
      </c>
      <c r="F27" s="11">
        <v>0</v>
      </c>
      <c r="G27" s="11">
        <v>0</v>
      </c>
      <c r="H27" s="11">
        <v>0</v>
      </c>
      <c r="I27" s="11">
        <v>13.54</v>
      </c>
      <c r="J27" s="11">
        <v>14.51</v>
      </c>
      <c r="K27" s="11">
        <v>37.58</v>
      </c>
      <c r="L27" s="11">
        <v>15.27</v>
      </c>
      <c r="M27" s="11">
        <v>22.61</v>
      </c>
      <c r="N27" s="11">
        <v>0</v>
      </c>
      <c r="O27" s="11">
        <v>0</v>
      </c>
      <c r="P27" s="11">
        <v>0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115.31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0</v>
      </c>
      <c r="E28" s="11">
        <v>0</v>
      </c>
      <c r="F28" s="11">
        <v>0</v>
      </c>
      <c r="G28" s="11">
        <v>0</v>
      </c>
      <c r="H28" s="11">
        <v>0</v>
      </c>
      <c r="I28" s="11">
        <v>0</v>
      </c>
      <c r="J28" s="11">
        <v>3.3200000000000003</v>
      </c>
      <c r="K28" s="11">
        <v>25.36</v>
      </c>
      <c r="L28" s="11">
        <v>17.62</v>
      </c>
      <c r="M28" s="11">
        <v>73.14</v>
      </c>
      <c r="N28" s="11">
        <v>11.72</v>
      </c>
      <c r="O28" s="11">
        <v>0</v>
      </c>
      <c r="P28" s="11">
        <v>15.4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146.56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6.52</v>
      </c>
      <c r="E29" s="11">
        <v>0</v>
      </c>
      <c r="F29" s="11">
        <v>0</v>
      </c>
      <c r="G29" s="11">
        <v>0</v>
      </c>
      <c r="H29" s="11">
        <v>0</v>
      </c>
      <c r="I29" s="11">
        <v>0</v>
      </c>
      <c r="J29" s="11">
        <v>0</v>
      </c>
      <c r="K29" s="11">
        <v>15.309999999999999</v>
      </c>
      <c r="L29" s="11">
        <v>9.06</v>
      </c>
      <c r="M29" s="11">
        <v>21.009999999999998</v>
      </c>
      <c r="N29" s="11">
        <v>12.43</v>
      </c>
      <c r="O29" s="11">
        <v>0</v>
      </c>
      <c r="P29" s="11">
        <v>12.71</v>
      </c>
      <c r="Q29" s="11">
        <v>0</v>
      </c>
      <c r="R29" s="11">
        <v>0</v>
      </c>
      <c r="S29" s="11">
        <v>0</v>
      </c>
      <c r="T29" s="11">
        <v>0</v>
      </c>
      <c r="U29" s="11">
        <v>7.48</v>
      </c>
      <c r="V29" s="11">
        <v>0</v>
      </c>
      <c r="W29" s="11">
        <v>0</v>
      </c>
      <c r="X29" s="11">
        <v>24.63</v>
      </c>
      <c r="Y29" s="12">
        <f t="shared" si="0"/>
        <v>109.14999999999999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2.2000000000000002</v>
      </c>
      <c r="K30" s="11">
        <v>1.32</v>
      </c>
      <c r="L30" s="11">
        <v>0</v>
      </c>
      <c r="M30" s="11">
        <v>3.3200000000000003</v>
      </c>
      <c r="N30" s="11">
        <v>0</v>
      </c>
      <c r="O30" s="11">
        <v>1.53</v>
      </c>
      <c r="P30" s="11">
        <v>0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2.4900000000000002</v>
      </c>
      <c r="Y30" s="12">
        <f t="shared" si="0"/>
        <v>10.860000000000001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47.36</v>
      </c>
      <c r="D31" s="11">
        <v>107.03</v>
      </c>
      <c r="E31" s="11">
        <v>20.36</v>
      </c>
      <c r="F31" s="11">
        <v>0</v>
      </c>
      <c r="G31" s="11">
        <v>20.9</v>
      </c>
      <c r="H31" s="11">
        <v>0</v>
      </c>
      <c r="I31" s="11">
        <v>0</v>
      </c>
      <c r="J31" s="11">
        <v>0</v>
      </c>
      <c r="K31" s="11">
        <v>8.9600000000000009</v>
      </c>
      <c r="L31" s="11">
        <v>0</v>
      </c>
      <c r="M31" s="11">
        <v>0</v>
      </c>
      <c r="N31" s="11">
        <v>0</v>
      </c>
      <c r="O31" s="11">
        <v>0</v>
      </c>
      <c r="P31" s="11">
        <v>55.480000000000004</v>
      </c>
      <c r="Q31" s="11">
        <v>0</v>
      </c>
      <c r="R31" s="11">
        <v>0</v>
      </c>
      <c r="S31" s="11">
        <v>0</v>
      </c>
      <c r="T31" s="11">
        <v>0</v>
      </c>
      <c r="U31" s="11">
        <v>0</v>
      </c>
      <c r="V31" s="11">
        <v>0</v>
      </c>
      <c r="W31" s="11">
        <v>0</v>
      </c>
      <c r="X31" s="11">
        <v>0</v>
      </c>
      <c r="Y31" s="12">
        <f t="shared" si="0"/>
        <v>260.09000000000003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14.510000000000002</v>
      </c>
      <c r="E32" s="11">
        <v>2.68</v>
      </c>
      <c r="F32" s="11">
        <v>14.15</v>
      </c>
      <c r="G32" s="11">
        <v>0</v>
      </c>
      <c r="H32" s="11">
        <v>0</v>
      </c>
      <c r="I32" s="11">
        <v>0</v>
      </c>
      <c r="J32" s="11">
        <v>6.63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  <c r="P32" s="11">
        <v>0</v>
      </c>
      <c r="Q32" s="11">
        <v>35.99</v>
      </c>
      <c r="R32" s="11">
        <v>50.89</v>
      </c>
      <c r="S32" s="11">
        <v>0</v>
      </c>
      <c r="T32" s="11">
        <v>0</v>
      </c>
      <c r="U32" s="11">
        <v>0</v>
      </c>
      <c r="V32" s="11">
        <v>0</v>
      </c>
      <c r="W32" s="11">
        <v>0</v>
      </c>
      <c r="X32" s="11">
        <v>15.29</v>
      </c>
      <c r="Y32" s="12">
        <f t="shared" si="0"/>
        <v>140.14000000000001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8.91</v>
      </c>
      <c r="D33" s="11">
        <v>26.59</v>
      </c>
      <c r="E33" s="11">
        <v>16.559999999999999</v>
      </c>
      <c r="F33" s="11">
        <v>0</v>
      </c>
      <c r="G33" s="11">
        <v>0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10.58</v>
      </c>
      <c r="Q33" s="11">
        <v>0</v>
      </c>
      <c r="R33" s="11">
        <v>72.64</v>
      </c>
      <c r="S33" s="11">
        <v>0</v>
      </c>
      <c r="T33" s="11">
        <v>0</v>
      </c>
      <c r="U33" s="11">
        <v>0</v>
      </c>
      <c r="V33" s="11">
        <v>12.12</v>
      </c>
      <c r="W33" s="11">
        <v>0</v>
      </c>
      <c r="X33" s="11">
        <v>0</v>
      </c>
      <c r="Y33" s="12">
        <f t="shared" si="0"/>
        <v>147.4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4.37</v>
      </c>
      <c r="M34" s="11">
        <v>7.18</v>
      </c>
      <c r="N34" s="11">
        <v>3.81</v>
      </c>
      <c r="O34" s="11">
        <v>0</v>
      </c>
      <c r="P34" s="11">
        <v>0</v>
      </c>
      <c r="Q34" s="11">
        <v>0</v>
      </c>
      <c r="R34" s="11">
        <v>0</v>
      </c>
      <c r="S34" s="11">
        <v>0</v>
      </c>
      <c r="T34" s="11">
        <v>0</v>
      </c>
      <c r="U34" s="11">
        <v>0</v>
      </c>
      <c r="V34" s="11">
        <v>0</v>
      </c>
      <c r="W34" s="11">
        <v>0</v>
      </c>
      <c r="X34" s="11">
        <v>8.5399999999999991</v>
      </c>
      <c r="Y34" s="12">
        <f t="shared" si="0"/>
        <v>23.9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8.48</v>
      </c>
      <c r="D35" s="11">
        <v>52.69</v>
      </c>
      <c r="E35" s="11">
        <v>0</v>
      </c>
      <c r="F35" s="11">
        <v>26.84</v>
      </c>
      <c r="G35" s="11">
        <v>8.48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52.85</v>
      </c>
      <c r="Q35" s="11">
        <v>0</v>
      </c>
      <c r="R35" s="11">
        <v>0</v>
      </c>
      <c r="S35" s="11">
        <v>0</v>
      </c>
      <c r="T35" s="11">
        <v>156.15</v>
      </c>
      <c r="U35" s="11">
        <v>22.86</v>
      </c>
      <c r="V35" s="11">
        <v>0</v>
      </c>
      <c r="W35" s="11">
        <v>0</v>
      </c>
      <c r="X35" s="11">
        <v>24.009999999999998</v>
      </c>
      <c r="Y35" s="12">
        <f t="shared" si="0"/>
        <v>352.36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0</v>
      </c>
      <c r="E36" s="11">
        <v>0</v>
      </c>
      <c r="F36" s="11">
        <v>0</v>
      </c>
      <c r="G36" s="11">
        <v>6.43</v>
      </c>
      <c r="H36" s="11">
        <v>0</v>
      </c>
      <c r="I36" s="11">
        <v>0</v>
      </c>
      <c r="J36" s="11">
        <v>0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49.000000000000007</v>
      </c>
      <c r="Q36" s="11">
        <v>0</v>
      </c>
      <c r="R36" s="11">
        <v>0</v>
      </c>
      <c r="S36" s="11">
        <v>0</v>
      </c>
      <c r="T36" s="11">
        <v>14.41</v>
      </c>
      <c r="U36" s="11">
        <v>13.920000000000002</v>
      </c>
      <c r="V36" s="11">
        <v>0</v>
      </c>
      <c r="W36" s="11">
        <v>0</v>
      </c>
      <c r="X36" s="11">
        <v>0</v>
      </c>
      <c r="Y36" s="12">
        <f t="shared" si="0"/>
        <v>83.76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36.119999999999997</v>
      </c>
      <c r="E37" s="11">
        <v>9.3699999999999992</v>
      </c>
      <c r="F37" s="11">
        <v>0</v>
      </c>
      <c r="G37" s="11">
        <v>17.02</v>
      </c>
      <c r="H37" s="11">
        <v>0</v>
      </c>
      <c r="I37" s="11">
        <v>8.11</v>
      </c>
      <c r="J37" s="11">
        <v>0</v>
      </c>
      <c r="K37" s="11">
        <v>15.69</v>
      </c>
      <c r="L37" s="11">
        <v>0</v>
      </c>
      <c r="M37" s="11">
        <v>0</v>
      </c>
      <c r="N37" s="11">
        <v>0</v>
      </c>
      <c r="O37" s="11">
        <v>0</v>
      </c>
      <c r="P37" s="11">
        <v>30.06</v>
      </c>
      <c r="Q37" s="11">
        <v>0</v>
      </c>
      <c r="R37" s="11">
        <v>6.9</v>
      </c>
      <c r="S37" s="11">
        <v>0</v>
      </c>
      <c r="T37" s="11">
        <v>0</v>
      </c>
      <c r="U37" s="11">
        <v>0</v>
      </c>
      <c r="V37" s="11">
        <v>41.24</v>
      </c>
      <c r="W37" s="11">
        <v>14.49</v>
      </c>
      <c r="X37" s="11">
        <v>0</v>
      </c>
      <c r="Y37" s="12">
        <f t="shared" si="0"/>
        <v>179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11.07</v>
      </c>
      <c r="E38" s="11">
        <v>4.6500000000000004</v>
      </c>
      <c r="F38" s="11">
        <v>0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6.02</v>
      </c>
      <c r="Q38" s="11">
        <v>8.6999999999999993</v>
      </c>
      <c r="R38" s="11">
        <v>9.3800000000000008</v>
      </c>
      <c r="S38" s="11">
        <v>0</v>
      </c>
      <c r="T38" s="11">
        <v>0</v>
      </c>
      <c r="U38" s="11">
        <v>0</v>
      </c>
      <c r="V38" s="11">
        <v>0</v>
      </c>
      <c r="W38" s="11">
        <v>15.42</v>
      </c>
      <c r="X38" s="11">
        <v>0</v>
      </c>
      <c r="Y38" s="12">
        <f t="shared" si="0"/>
        <v>55.24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41.05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0</v>
      </c>
      <c r="Q39" s="11">
        <v>0</v>
      </c>
      <c r="R39" s="11">
        <v>0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41.05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108.29</v>
      </c>
      <c r="D40" s="15">
        <f t="shared" si="1"/>
        <v>426.28000000000003</v>
      </c>
      <c r="E40" s="15">
        <f t="shared" si="1"/>
        <v>223.22000000000003</v>
      </c>
      <c r="F40" s="15">
        <f t="shared" si="1"/>
        <v>78.27</v>
      </c>
      <c r="G40" s="15">
        <f t="shared" si="1"/>
        <v>142.29</v>
      </c>
      <c r="H40" s="15">
        <f t="shared" si="1"/>
        <v>80.53</v>
      </c>
      <c r="I40" s="15">
        <f t="shared" si="1"/>
        <v>83.44</v>
      </c>
      <c r="J40" s="15">
        <f t="shared" si="1"/>
        <v>105.11</v>
      </c>
      <c r="K40" s="15">
        <f t="shared" si="1"/>
        <v>242.98000000000005</v>
      </c>
      <c r="L40" s="15">
        <f t="shared" si="1"/>
        <v>78.290000000000006</v>
      </c>
      <c r="M40" s="15">
        <f t="shared" si="1"/>
        <v>189.37</v>
      </c>
      <c r="N40" s="15">
        <f t="shared" si="1"/>
        <v>27.959999999999997</v>
      </c>
      <c r="O40" s="15">
        <f t="shared" si="1"/>
        <v>1.53</v>
      </c>
      <c r="P40" s="15">
        <f t="shared" si="1"/>
        <v>348.96</v>
      </c>
      <c r="Q40" s="15">
        <f t="shared" si="1"/>
        <v>59.210000000000008</v>
      </c>
      <c r="R40" s="15">
        <f t="shared" si="1"/>
        <v>150.85999999999999</v>
      </c>
      <c r="S40" s="15">
        <f t="shared" si="1"/>
        <v>0</v>
      </c>
      <c r="T40" s="15">
        <f t="shared" si="1"/>
        <v>170.56</v>
      </c>
      <c r="U40" s="15">
        <f t="shared" si="1"/>
        <v>44.260000000000005</v>
      </c>
      <c r="V40" s="15">
        <f t="shared" si="1"/>
        <v>53.36</v>
      </c>
      <c r="W40" s="15">
        <f t="shared" si="1"/>
        <v>29.91</v>
      </c>
      <c r="X40" s="15">
        <f t="shared" si="1"/>
        <v>111.25999999999999</v>
      </c>
      <c r="Y40" s="16">
        <f t="shared" si="1"/>
        <v>2755.94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185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41</v>
      </c>
      <c r="C7" s="30"/>
      <c r="D7" s="30"/>
      <c r="E7" s="28" t="s">
        <v>42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94.460000000000008</v>
      </c>
      <c r="D18" s="11">
        <v>243.96000000000004</v>
      </c>
      <c r="E18" s="11">
        <v>275.19</v>
      </c>
      <c r="F18" s="11">
        <v>23.72</v>
      </c>
      <c r="G18" s="11">
        <v>12.5</v>
      </c>
      <c r="H18" s="11">
        <v>15.990000000000002</v>
      </c>
      <c r="I18" s="11">
        <v>19.149999999999999</v>
      </c>
      <c r="J18" s="11">
        <v>0</v>
      </c>
      <c r="K18" s="11">
        <v>19.48</v>
      </c>
      <c r="L18" s="11">
        <v>0</v>
      </c>
      <c r="M18" s="11">
        <v>7.34</v>
      </c>
      <c r="N18" s="11">
        <v>0</v>
      </c>
      <c r="O18" s="11">
        <v>0</v>
      </c>
      <c r="P18" s="11">
        <v>105.79</v>
      </c>
      <c r="Q18" s="11">
        <v>15.91</v>
      </c>
      <c r="R18" s="11">
        <v>48.480000000000004</v>
      </c>
      <c r="S18" s="11">
        <v>0</v>
      </c>
      <c r="T18" s="11">
        <v>0</v>
      </c>
      <c r="U18" s="11">
        <v>0</v>
      </c>
      <c r="V18" s="11">
        <v>13.14</v>
      </c>
      <c r="W18" s="11">
        <v>0</v>
      </c>
      <c r="X18" s="11">
        <v>9.6499999999999986</v>
      </c>
      <c r="Y18" s="12">
        <f t="shared" ref="Y18:Y39" si="0">SUM(C18:X18)</f>
        <v>904.7600000000001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48.06</v>
      </c>
      <c r="D19" s="11">
        <v>256.57000000000005</v>
      </c>
      <c r="E19" s="11">
        <v>366.21</v>
      </c>
      <c r="F19" s="11">
        <v>17.55</v>
      </c>
      <c r="G19" s="11">
        <v>39.06</v>
      </c>
      <c r="H19" s="11">
        <v>0</v>
      </c>
      <c r="I19" s="11">
        <v>5.97</v>
      </c>
      <c r="J19" s="11">
        <v>6.81</v>
      </c>
      <c r="K19" s="11">
        <v>35.36</v>
      </c>
      <c r="L19" s="11">
        <v>28.229999999999997</v>
      </c>
      <c r="M19" s="11">
        <v>9.370000000000001</v>
      </c>
      <c r="N19" s="11">
        <v>0</v>
      </c>
      <c r="O19" s="11">
        <v>0</v>
      </c>
      <c r="P19" s="11">
        <v>177.66</v>
      </c>
      <c r="Q19" s="11">
        <v>33.519999999999996</v>
      </c>
      <c r="R19" s="11">
        <v>50.899999999999991</v>
      </c>
      <c r="S19" s="11">
        <v>0</v>
      </c>
      <c r="T19" s="11">
        <v>0</v>
      </c>
      <c r="U19" s="11">
        <v>0</v>
      </c>
      <c r="V19" s="11">
        <v>0</v>
      </c>
      <c r="W19" s="11">
        <v>0</v>
      </c>
      <c r="X19" s="11">
        <v>17.38</v>
      </c>
      <c r="Y19" s="12">
        <f t="shared" si="0"/>
        <v>1092.6500000000003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11.4</v>
      </c>
      <c r="D20" s="11">
        <v>279.08</v>
      </c>
      <c r="E20" s="11">
        <v>307.83999999999997</v>
      </c>
      <c r="F20" s="11">
        <v>7.56</v>
      </c>
      <c r="G20" s="11">
        <v>67.89</v>
      </c>
      <c r="H20" s="11">
        <v>0</v>
      </c>
      <c r="I20" s="11">
        <v>0</v>
      </c>
      <c r="J20" s="11">
        <v>0</v>
      </c>
      <c r="K20" s="11">
        <v>34.36</v>
      </c>
      <c r="L20" s="11">
        <v>0</v>
      </c>
      <c r="M20" s="11">
        <v>12.93</v>
      </c>
      <c r="N20" s="11">
        <v>0</v>
      </c>
      <c r="O20" s="11">
        <v>0</v>
      </c>
      <c r="P20" s="11">
        <v>196.25999999999996</v>
      </c>
      <c r="Q20" s="11">
        <v>15.27</v>
      </c>
      <c r="R20" s="11">
        <v>106.26</v>
      </c>
      <c r="S20" s="11">
        <v>0</v>
      </c>
      <c r="T20" s="11">
        <v>6.74</v>
      </c>
      <c r="U20" s="11">
        <v>0</v>
      </c>
      <c r="V20" s="11">
        <v>6.35</v>
      </c>
      <c r="W20" s="11">
        <v>3.86</v>
      </c>
      <c r="X20" s="11">
        <v>0</v>
      </c>
      <c r="Y20" s="12">
        <f t="shared" si="0"/>
        <v>1055.7999999999997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10</v>
      </c>
      <c r="D21" s="11">
        <v>109.12</v>
      </c>
      <c r="E21" s="11">
        <v>101.85000000000001</v>
      </c>
      <c r="F21" s="11">
        <v>57.87</v>
      </c>
      <c r="G21" s="11">
        <v>58.739999999999995</v>
      </c>
      <c r="H21" s="11">
        <v>2.64</v>
      </c>
      <c r="I21" s="11">
        <v>0</v>
      </c>
      <c r="J21" s="11">
        <v>0</v>
      </c>
      <c r="K21" s="11">
        <v>0</v>
      </c>
      <c r="L21" s="11">
        <v>0</v>
      </c>
      <c r="M21" s="11">
        <v>12.58</v>
      </c>
      <c r="N21" s="11">
        <v>0</v>
      </c>
      <c r="O21" s="11">
        <v>0</v>
      </c>
      <c r="P21" s="11">
        <v>70.36</v>
      </c>
      <c r="Q21" s="11">
        <v>16.91</v>
      </c>
      <c r="R21" s="11">
        <v>15.670000000000002</v>
      </c>
      <c r="S21" s="11">
        <v>0</v>
      </c>
      <c r="T21" s="11">
        <v>0</v>
      </c>
      <c r="U21" s="11">
        <v>0</v>
      </c>
      <c r="V21" s="11">
        <v>12.31</v>
      </c>
      <c r="W21" s="11">
        <v>0</v>
      </c>
      <c r="X21" s="11">
        <v>0</v>
      </c>
      <c r="Y21" s="12">
        <f t="shared" si="0"/>
        <v>468.05000000000007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53.02</v>
      </c>
      <c r="D22" s="11">
        <v>69.84</v>
      </c>
      <c r="E22" s="11">
        <v>154.58000000000001</v>
      </c>
      <c r="F22" s="11">
        <v>9.75</v>
      </c>
      <c r="G22" s="11">
        <v>78.860000000000014</v>
      </c>
      <c r="H22" s="11">
        <v>39.65</v>
      </c>
      <c r="I22" s="11">
        <v>7.45</v>
      </c>
      <c r="J22" s="11">
        <v>0</v>
      </c>
      <c r="K22" s="11">
        <v>24.71</v>
      </c>
      <c r="L22" s="11">
        <v>0</v>
      </c>
      <c r="M22" s="11">
        <v>12.15</v>
      </c>
      <c r="N22" s="11">
        <v>0</v>
      </c>
      <c r="O22" s="11">
        <v>0</v>
      </c>
      <c r="P22" s="11">
        <v>29.080000000000002</v>
      </c>
      <c r="Q22" s="11">
        <v>37.22</v>
      </c>
      <c r="R22" s="11">
        <v>86.93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f t="shared" si="0"/>
        <v>603.24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6.22</v>
      </c>
      <c r="D23" s="11">
        <v>74.52</v>
      </c>
      <c r="E23" s="11">
        <v>121.23000000000002</v>
      </c>
      <c r="F23" s="11">
        <v>7.95</v>
      </c>
      <c r="G23" s="11">
        <v>17.600000000000001</v>
      </c>
      <c r="H23" s="11">
        <v>70.600000000000009</v>
      </c>
      <c r="I23" s="11">
        <v>85.7</v>
      </c>
      <c r="J23" s="11">
        <v>37.58</v>
      </c>
      <c r="K23" s="11">
        <v>23.619999999999997</v>
      </c>
      <c r="L23" s="11">
        <v>56.399999999999991</v>
      </c>
      <c r="M23" s="11">
        <v>13.74</v>
      </c>
      <c r="N23" s="11">
        <v>0</v>
      </c>
      <c r="O23" s="11">
        <v>0</v>
      </c>
      <c r="P23" s="11">
        <v>106.86000000000001</v>
      </c>
      <c r="Q23" s="11">
        <v>15.09</v>
      </c>
      <c r="R23" s="11">
        <v>33.410000000000004</v>
      </c>
      <c r="S23" s="11">
        <v>0</v>
      </c>
      <c r="T23" s="11">
        <v>0</v>
      </c>
      <c r="U23" s="11">
        <v>0</v>
      </c>
      <c r="V23" s="11">
        <v>0</v>
      </c>
      <c r="W23" s="11">
        <v>8.6199999999999992</v>
      </c>
      <c r="X23" s="11">
        <v>0</v>
      </c>
      <c r="Y23" s="12">
        <f t="shared" si="0"/>
        <v>679.14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0</v>
      </c>
      <c r="D24" s="11">
        <v>53.19</v>
      </c>
      <c r="E24" s="11">
        <v>0</v>
      </c>
      <c r="F24" s="11">
        <v>0</v>
      </c>
      <c r="G24" s="11">
        <v>0</v>
      </c>
      <c r="H24" s="11">
        <v>19.55</v>
      </c>
      <c r="I24" s="11">
        <v>143.24</v>
      </c>
      <c r="J24" s="11">
        <v>5.94</v>
      </c>
      <c r="K24" s="11">
        <v>42.22</v>
      </c>
      <c r="L24" s="11">
        <v>5.51</v>
      </c>
      <c r="M24" s="11">
        <v>33.650000000000006</v>
      </c>
      <c r="N24" s="11">
        <v>0</v>
      </c>
      <c r="O24" s="11">
        <v>0</v>
      </c>
      <c r="P24" s="11">
        <v>78.049999999999983</v>
      </c>
      <c r="Q24" s="11">
        <v>0</v>
      </c>
      <c r="R24" s="11">
        <v>10.84</v>
      </c>
      <c r="S24" s="11">
        <v>0</v>
      </c>
      <c r="T24" s="11">
        <v>0</v>
      </c>
      <c r="U24" s="11">
        <v>0</v>
      </c>
      <c r="V24" s="11">
        <v>0</v>
      </c>
      <c r="W24" s="11">
        <v>0</v>
      </c>
      <c r="X24" s="11">
        <v>0</v>
      </c>
      <c r="Y24" s="12">
        <f t="shared" si="0"/>
        <v>392.18999999999988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56.349999999999994</v>
      </c>
      <c r="E25" s="11">
        <v>0</v>
      </c>
      <c r="F25" s="11">
        <v>0</v>
      </c>
      <c r="G25" s="11">
        <v>0</v>
      </c>
      <c r="H25" s="11">
        <v>19.100000000000001</v>
      </c>
      <c r="I25" s="11">
        <v>66.070000000000007</v>
      </c>
      <c r="J25" s="11">
        <v>106.58999999999999</v>
      </c>
      <c r="K25" s="11">
        <v>132.67999999999998</v>
      </c>
      <c r="L25" s="11">
        <v>20.71</v>
      </c>
      <c r="M25" s="11">
        <v>33.21</v>
      </c>
      <c r="N25" s="11">
        <v>24.2</v>
      </c>
      <c r="O25" s="11">
        <v>0</v>
      </c>
      <c r="P25" s="11">
        <v>31.909999999999997</v>
      </c>
      <c r="Q25" s="11">
        <v>0</v>
      </c>
      <c r="R25" s="11">
        <v>0</v>
      </c>
      <c r="S25" s="11">
        <v>0</v>
      </c>
      <c r="T25" s="11">
        <v>4.78</v>
      </c>
      <c r="U25" s="11">
        <v>0</v>
      </c>
      <c r="V25" s="11">
        <v>0</v>
      </c>
      <c r="W25" s="11">
        <v>0</v>
      </c>
      <c r="X25" s="11">
        <v>0</v>
      </c>
      <c r="Y25" s="12">
        <f t="shared" si="0"/>
        <v>495.59999999999991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0</v>
      </c>
      <c r="D26" s="11">
        <v>32.07</v>
      </c>
      <c r="E26" s="11">
        <v>34.89</v>
      </c>
      <c r="F26" s="11">
        <v>0</v>
      </c>
      <c r="G26" s="11">
        <v>0</v>
      </c>
      <c r="H26" s="11">
        <v>37.97</v>
      </c>
      <c r="I26" s="11">
        <v>88.88</v>
      </c>
      <c r="J26" s="11">
        <v>89.25</v>
      </c>
      <c r="K26" s="11">
        <v>305.05999999999995</v>
      </c>
      <c r="L26" s="11">
        <v>125.39000000000001</v>
      </c>
      <c r="M26" s="11">
        <v>329.47</v>
      </c>
      <c r="N26" s="11">
        <v>0</v>
      </c>
      <c r="O26" s="11">
        <v>0</v>
      </c>
      <c r="P26" s="11">
        <v>95.62</v>
      </c>
      <c r="Q26" s="11">
        <v>16.059999999999999</v>
      </c>
      <c r="R26" s="11">
        <v>0</v>
      </c>
      <c r="S26" s="11">
        <v>0</v>
      </c>
      <c r="T26" s="11">
        <v>0</v>
      </c>
      <c r="U26" s="11">
        <v>0</v>
      </c>
      <c r="V26" s="11">
        <v>0</v>
      </c>
      <c r="W26" s="11">
        <v>0</v>
      </c>
      <c r="X26" s="11">
        <v>11.1</v>
      </c>
      <c r="Y26" s="12">
        <f t="shared" si="0"/>
        <v>1165.7599999999998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8.83</v>
      </c>
      <c r="E27" s="11">
        <v>0</v>
      </c>
      <c r="F27" s="11">
        <v>10.43</v>
      </c>
      <c r="G27" s="11">
        <v>0</v>
      </c>
      <c r="H27" s="11">
        <v>10.89</v>
      </c>
      <c r="I27" s="11">
        <v>12.84</v>
      </c>
      <c r="J27" s="11">
        <v>132.23000000000002</v>
      </c>
      <c r="K27" s="11">
        <v>87.63</v>
      </c>
      <c r="L27" s="11">
        <v>123.72000000000003</v>
      </c>
      <c r="M27" s="11">
        <v>313.20999999999998</v>
      </c>
      <c r="N27" s="11">
        <v>0</v>
      </c>
      <c r="O27" s="11">
        <v>0</v>
      </c>
      <c r="P27" s="11">
        <v>14.1</v>
      </c>
      <c r="Q27" s="11">
        <v>0</v>
      </c>
      <c r="R27" s="11">
        <v>0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0</v>
      </c>
      <c r="Y27" s="12">
        <f t="shared" si="0"/>
        <v>713.88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8.94</v>
      </c>
      <c r="D28" s="11">
        <v>23.03</v>
      </c>
      <c r="E28" s="11">
        <v>0</v>
      </c>
      <c r="F28" s="11">
        <v>0</v>
      </c>
      <c r="G28" s="11">
        <v>16.649999999999999</v>
      </c>
      <c r="H28" s="11">
        <v>5.44</v>
      </c>
      <c r="I28" s="11">
        <v>0</v>
      </c>
      <c r="J28" s="11">
        <v>49.52</v>
      </c>
      <c r="K28" s="11">
        <v>126.97000000000001</v>
      </c>
      <c r="L28" s="11">
        <v>67.27</v>
      </c>
      <c r="M28" s="11">
        <v>495.50000000000017</v>
      </c>
      <c r="N28" s="11">
        <v>14.07</v>
      </c>
      <c r="O28" s="11">
        <v>0</v>
      </c>
      <c r="P28" s="11">
        <v>19.630000000000003</v>
      </c>
      <c r="Q28" s="11">
        <v>0</v>
      </c>
      <c r="R28" s="11">
        <v>0</v>
      </c>
      <c r="S28" s="11">
        <v>0</v>
      </c>
      <c r="T28" s="11">
        <v>0</v>
      </c>
      <c r="U28" s="11">
        <v>0</v>
      </c>
      <c r="V28" s="11">
        <v>0</v>
      </c>
      <c r="W28" s="11">
        <v>0</v>
      </c>
      <c r="X28" s="11">
        <v>0</v>
      </c>
      <c r="Y28" s="12">
        <f t="shared" si="0"/>
        <v>827.02000000000021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6.6</v>
      </c>
      <c r="E29" s="11">
        <v>0</v>
      </c>
      <c r="F29" s="11">
        <v>0</v>
      </c>
      <c r="G29" s="11">
        <v>0</v>
      </c>
      <c r="H29" s="11">
        <v>0</v>
      </c>
      <c r="I29" s="11">
        <v>18.09</v>
      </c>
      <c r="J29" s="11">
        <v>0</v>
      </c>
      <c r="K29" s="11">
        <v>13.93</v>
      </c>
      <c r="L29" s="11">
        <v>9.1999999999999993</v>
      </c>
      <c r="M29" s="11">
        <v>80.289999999999992</v>
      </c>
      <c r="N29" s="11">
        <v>7.93</v>
      </c>
      <c r="O29" s="11">
        <v>0</v>
      </c>
      <c r="P29" s="11">
        <v>0</v>
      </c>
      <c r="Q29" s="11">
        <v>0</v>
      </c>
      <c r="R29" s="11">
        <v>0</v>
      </c>
      <c r="S29" s="11">
        <v>0</v>
      </c>
      <c r="T29" s="11">
        <v>0</v>
      </c>
      <c r="U29" s="11">
        <v>0</v>
      </c>
      <c r="V29" s="11">
        <v>0</v>
      </c>
      <c r="W29" s="11">
        <v>0</v>
      </c>
      <c r="X29" s="11">
        <v>0</v>
      </c>
      <c r="Y29" s="12">
        <f t="shared" si="0"/>
        <v>136.04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2.98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1.89</v>
      </c>
      <c r="K30" s="11">
        <v>0</v>
      </c>
      <c r="L30" s="11">
        <v>0</v>
      </c>
      <c r="M30" s="11">
        <v>0</v>
      </c>
      <c r="N30" s="11">
        <v>0</v>
      </c>
      <c r="O30" s="11">
        <v>20.589999999999996</v>
      </c>
      <c r="P30" s="11">
        <v>2.9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9.17</v>
      </c>
      <c r="Y30" s="12">
        <f t="shared" si="0"/>
        <v>37.529999999999994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35.239999999999995</v>
      </c>
      <c r="D31" s="11">
        <v>244.60000000000002</v>
      </c>
      <c r="E31" s="11">
        <v>232.64000000000001</v>
      </c>
      <c r="F31" s="11">
        <v>30.29</v>
      </c>
      <c r="G31" s="11">
        <v>26.990000000000002</v>
      </c>
      <c r="H31" s="11">
        <v>23.32</v>
      </c>
      <c r="I31" s="11">
        <v>46.23</v>
      </c>
      <c r="J31" s="11">
        <v>12.71</v>
      </c>
      <c r="K31" s="11">
        <v>42.24</v>
      </c>
      <c r="L31" s="11">
        <v>1.27</v>
      </c>
      <c r="M31" s="11">
        <v>45.86</v>
      </c>
      <c r="N31" s="11">
        <v>0</v>
      </c>
      <c r="O31" s="11">
        <v>0</v>
      </c>
      <c r="P31" s="11">
        <v>300.90000000000003</v>
      </c>
      <c r="Q31" s="11">
        <v>0</v>
      </c>
      <c r="R31" s="11">
        <v>18.11</v>
      </c>
      <c r="S31" s="11">
        <v>0</v>
      </c>
      <c r="T31" s="11">
        <v>125.44999999999997</v>
      </c>
      <c r="U31" s="11">
        <v>8.09</v>
      </c>
      <c r="V31" s="11">
        <v>0</v>
      </c>
      <c r="W31" s="11">
        <v>0</v>
      </c>
      <c r="X31" s="11">
        <v>0</v>
      </c>
      <c r="Y31" s="12">
        <f t="shared" si="0"/>
        <v>1193.94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24.65</v>
      </c>
      <c r="D32" s="11">
        <v>31.92</v>
      </c>
      <c r="E32" s="11">
        <v>26.83</v>
      </c>
      <c r="F32" s="11">
        <v>20.61</v>
      </c>
      <c r="G32" s="11">
        <v>6.28</v>
      </c>
      <c r="H32" s="11">
        <v>0</v>
      </c>
      <c r="I32" s="11">
        <v>0</v>
      </c>
      <c r="J32" s="11">
        <v>0</v>
      </c>
      <c r="K32" s="11">
        <v>6.53</v>
      </c>
      <c r="L32" s="11">
        <v>0</v>
      </c>
      <c r="M32" s="11">
        <v>0</v>
      </c>
      <c r="N32" s="11">
        <v>0</v>
      </c>
      <c r="O32" s="11">
        <v>0</v>
      </c>
      <c r="P32" s="11">
        <v>18.22</v>
      </c>
      <c r="Q32" s="11">
        <v>144.14999999999998</v>
      </c>
      <c r="R32" s="11">
        <v>98.9</v>
      </c>
      <c r="S32" s="11">
        <v>0</v>
      </c>
      <c r="T32" s="11">
        <v>8.8800000000000008</v>
      </c>
      <c r="U32" s="11">
        <v>0</v>
      </c>
      <c r="V32" s="11">
        <v>0</v>
      </c>
      <c r="W32" s="11">
        <v>5.8100000000000005</v>
      </c>
      <c r="X32" s="11">
        <v>0</v>
      </c>
      <c r="Y32" s="12">
        <f t="shared" si="0"/>
        <v>392.78000000000003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0</v>
      </c>
      <c r="D33" s="11">
        <v>89.67</v>
      </c>
      <c r="E33" s="11">
        <v>0</v>
      </c>
      <c r="F33" s="11">
        <v>12.32</v>
      </c>
      <c r="G33" s="11">
        <v>7.66</v>
      </c>
      <c r="H33" s="11">
        <v>0</v>
      </c>
      <c r="I33" s="11">
        <v>0</v>
      </c>
      <c r="J33" s="11">
        <v>0</v>
      </c>
      <c r="K33" s="11">
        <v>0</v>
      </c>
      <c r="L33" s="11">
        <v>0</v>
      </c>
      <c r="M33" s="11">
        <v>0</v>
      </c>
      <c r="N33" s="11">
        <v>0</v>
      </c>
      <c r="O33" s="11">
        <v>0</v>
      </c>
      <c r="P33" s="11">
        <v>21.21</v>
      </c>
      <c r="Q33" s="11">
        <v>62.360000000000007</v>
      </c>
      <c r="R33" s="11">
        <v>289.96000000000004</v>
      </c>
      <c r="S33" s="11">
        <v>0</v>
      </c>
      <c r="T33" s="11">
        <v>0</v>
      </c>
      <c r="U33" s="11">
        <v>0</v>
      </c>
      <c r="V33" s="11">
        <v>5.48</v>
      </c>
      <c r="W33" s="11">
        <v>0</v>
      </c>
      <c r="X33" s="11">
        <v>20.98</v>
      </c>
      <c r="Y33" s="12">
        <f t="shared" si="0"/>
        <v>509.6400000000001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0</v>
      </c>
      <c r="D34" s="11">
        <v>22.490000000000002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5.36</v>
      </c>
      <c r="K34" s="11">
        <v>4.78</v>
      </c>
      <c r="L34" s="11">
        <v>0</v>
      </c>
      <c r="M34" s="11">
        <v>18.62</v>
      </c>
      <c r="N34" s="11">
        <v>15.48</v>
      </c>
      <c r="O34" s="11">
        <v>0</v>
      </c>
      <c r="P34" s="11">
        <v>0</v>
      </c>
      <c r="Q34" s="11">
        <v>3.57</v>
      </c>
      <c r="R34" s="11">
        <v>6.4</v>
      </c>
      <c r="S34" s="11">
        <v>35.35</v>
      </c>
      <c r="T34" s="11">
        <v>0</v>
      </c>
      <c r="U34" s="11">
        <v>0</v>
      </c>
      <c r="V34" s="11">
        <v>0</v>
      </c>
      <c r="W34" s="11">
        <v>0</v>
      </c>
      <c r="X34" s="11">
        <v>6.87</v>
      </c>
      <c r="Y34" s="12">
        <f t="shared" si="0"/>
        <v>118.92000000000002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0</v>
      </c>
      <c r="D35" s="11">
        <v>38.760000000000005</v>
      </c>
      <c r="E35" s="11">
        <v>0</v>
      </c>
      <c r="F35" s="11">
        <v>0</v>
      </c>
      <c r="G35" s="11">
        <v>0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0</v>
      </c>
      <c r="N35" s="11">
        <v>0</v>
      </c>
      <c r="O35" s="11">
        <v>0</v>
      </c>
      <c r="P35" s="11">
        <v>213.51999999999998</v>
      </c>
      <c r="Q35" s="11">
        <v>0</v>
      </c>
      <c r="R35" s="11">
        <v>0</v>
      </c>
      <c r="S35" s="11">
        <v>5.15</v>
      </c>
      <c r="T35" s="11">
        <v>433.14</v>
      </c>
      <c r="U35" s="11">
        <v>27.569999999999997</v>
      </c>
      <c r="V35" s="11">
        <v>0</v>
      </c>
      <c r="W35" s="11">
        <v>0</v>
      </c>
      <c r="X35" s="11">
        <v>0</v>
      </c>
      <c r="Y35" s="12">
        <f t="shared" si="0"/>
        <v>718.14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0</v>
      </c>
      <c r="D36" s="11">
        <v>34.75</v>
      </c>
      <c r="E36" s="11">
        <v>23.220000000000002</v>
      </c>
      <c r="F36" s="11">
        <v>0</v>
      </c>
      <c r="G36" s="11">
        <v>0</v>
      </c>
      <c r="H36" s="11">
        <v>0</v>
      </c>
      <c r="I36" s="11">
        <v>0</v>
      </c>
      <c r="J36" s="11">
        <v>5.45</v>
      </c>
      <c r="K36" s="11">
        <v>0</v>
      </c>
      <c r="L36" s="11">
        <v>0</v>
      </c>
      <c r="M36" s="11">
        <v>12.42</v>
      </c>
      <c r="N36" s="11">
        <v>0</v>
      </c>
      <c r="O36" s="11">
        <v>0</v>
      </c>
      <c r="P36" s="11">
        <v>166.79</v>
      </c>
      <c r="Q36" s="11">
        <v>0</v>
      </c>
      <c r="R36" s="11">
        <v>9.4</v>
      </c>
      <c r="S36" s="11">
        <v>0</v>
      </c>
      <c r="T36" s="11">
        <v>186.27999999999997</v>
      </c>
      <c r="U36" s="11">
        <v>22.64</v>
      </c>
      <c r="V36" s="11">
        <v>0</v>
      </c>
      <c r="W36" s="11">
        <v>0</v>
      </c>
      <c r="X36" s="11">
        <v>0</v>
      </c>
      <c r="Y36" s="12">
        <f t="shared" si="0"/>
        <v>460.94999999999993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0</v>
      </c>
      <c r="D37" s="11">
        <v>10.36</v>
      </c>
      <c r="E37" s="11">
        <v>0</v>
      </c>
      <c r="F37" s="11">
        <v>0</v>
      </c>
      <c r="G37" s="11">
        <v>0</v>
      </c>
      <c r="H37" s="11">
        <v>0</v>
      </c>
      <c r="I37" s="11">
        <v>0</v>
      </c>
      <c r="J37" s="11">
        <v>0</v>
      </c>
      <c r="K37" s="11">
        <v>0</v>
      </c>
      <c r="L37" s="11">
        <v>0</v>
      </c>
      <c r="M37" s="11">
        <v>0</v>
      </c>
      <c r="N37" s="11">
        <v>0</v>
      </c>
      <c r="O37" s="11">
        <v>0</v>
      </c>
      <c r="P37" s="11">
        <v>21.34</v>
      </c>
      <c r="Q37" s="11">
        <v>7.07</v>
      </c>
      <c r="R37" s="11">
        <v>33.480000000000004</v>
      </c>
      <c r="S37" s="11">
        <v>0</v>
      </c>
      <c r="T37" s="11">
        <v>0</v>
      </c>
      <c r="U37" s="11">
        <v>0</v>
      </c>
      <c r="V37" s="11">
        <v>140.60000000000002</v>
      </c>
      <c r="W37" s="11">
        <v>0</v>
      </c>
      <c r="X37" s="11">
        <v>5.48</v>
      </c>
      <c r="Y37" s="12">
        <f t="shared" si="0"/>
        <v>218.33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16.439999999999998</v>
      </c>
      <c r="E38" s="11">
        <v>5.68</v>
      </c>
      <c r="F38" s="11">
        <v>5.35</v>
      </c>
      <c r="G38" s="11">
        <v>0</v>
      </c>
      <c r="H38" s="11">
        <v>0</v>
      </c>
      <c r="I38" s="11">
        <v>0</v>
      </c>
      <c r="J38" s="11">
        <v>0</v>
      </c>
      <c r="K38" s="11">
        <v>0</v>
      </c>
      <c r="L38" s="11">
        <v>0</v>
      </c>
      <c r="M38" s="11">
        <v>0</v>
      </c>
      <c r="N38" s="11">
        <v>0</v>
      </c>
      <c r="O38" s="11">
        <v>0</v>
      </c>
      <c r="P38" s="11">
        <v>2.58</v>
      </c>
      <c r="Q38" s="11">
        <v>0</v>
      </c>
      <c r="R38" s="11">
        <v>18.41</v>
      </c>
      <c r="S38" s="11">
        <v>0</v>
      </c>
      <c r="T38" s="11">
        <v>0</v>
      </c>
      <c r="U38" s="11">
        <v>0</v>
      </c>
      <c r="V38" s="11">
        <v>11.67</v>
      </c>
      <c r="W38" s="11">
        <v>31.729999999999997</v>
      </c>
      <c r="X38" s="11">
        <v>0</v>
      </c>
      <c r="Y38" s="12">
        <f t="shared" si="0"/>
        <v>91.859999999999985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0</v>
      </c>
      <c r="E39" s="11">
        <v>0</v>
      </c>
      <c r="F39" s="11">
        <v>0</v>
      </c>
      <c r="G39" s="11">
        <v>0</v>
      </c>
      <c r="H39" s="11">
        <v>12.44</v>
      </c>
      <c r="I39" s="11">
        <v>0</v>
      </c>
      <c r="J39" s="11">
        <v>0</v>
      </c>
      <c r="K39" s="11">
        <v>0</v>
      </c>
      <c r="L39" s="11">
        <v>0</v>
      </c>
      <c r="M39" s="11">
        <v>0</v>
      </c>
      <c r="N39" s="11">
        <v>0</v>
      </c>
      <c r="O39" s="11">
        <v>0</v>
      </c>
      <c r="P39" s="11">
        <v>4.3600000000000003</v>
      </c>
      <c r="Q39" s="11">
        <v>10.39</v>
      </c>
      <c r="R39" s="11">
        <v>0</v>
      </c>
      <c r="S39" s="11">
        <v>4.41</v>
      </c>
      <c r="T39" s="11">
        <v>0</v>
      </c>
      <c r="U39" s="11">
        <v>0</v>
      </c>
      <c r="V39" s="11">
        <v>0</v>
      </c>
      <c r="W39" s="11">
        <v>0</v>
      </c>
      <c r="X39" s="11">
        <v>0</v>
      </c>
      <c r="Y39" s="12">
        <f t="shared" si="0"/>
        <v>31.6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f t="shared" ref="C40:Y40" si="1">SUM(C18:C39)</f>
        <v>291.99</v>
      </c>
      <c r="D40" s="15">
        <f t="shared" si="1"/>
        <v>1705.1299999999999</v>
      </c>
      <c r="E40" s="15">
        <f t="shared" si="1"/>
        <v>1650.16</v>
      </c>
      <c r="F40" s="15">
        <f t="shared" si="1"/>
        <v>203.39999999999995</v>
      </c>
      <c r="G40" s="15">
        <f t="shared" si="1"/>
        <v>332.23</v>
      </c>
      <c r="H40" s="15">
        <f t="shared" si="1"/>
        <v>257.58999999999997</v>
      </c>
      <c r="I40" s="15">
        <f t="shared" si="1"/>
        <v>493.61999999999995</v>
      </c>
      <c r="J40" s="15">
        <f t="shared" si="1"/>
        <v>453.32999999999993</v>
      </c>
      <c r="K40" s="15">
        <f t="shared" si="1"/>
        <v>899.56999999999982</v>
      </c>
      <c r="L40" s="15">
        <f t="shared" si="1"/>
        <v>437.7</v>
      </c>
      <c r="M40" s="15">
        <f t="shared" si="1"/>
        <v>1430.3400000000001</v>
      </c>
      <c r="N40" s="15">
        <f t="shared" si="1"/>
        <v>61.679999999999993</v>
      </c>
      <c r="O40" s="15">
        <f t="shared" si="1"/>
        <v>20.589999999999996</v>
      </c>
      <c r="P40" s="15">
        <f t="shared" si="1"/>
        <v>1677.1399999999996</v>
      </c>
      <c r="Q40" s="15">
        <f t="shared" si="1"/>
        <v>377.52</v>
      </c>
      <c r="R40" s="15">
        <f t="shared" si="1"/>
        <v>827.15</v>
      </c>
      <c r="S40" s="15">
        <f t="shared" si="1"/>
        <v>44.91</v>
      </c>
      <c r="T40" s="15">
        <f t="shared" si="1"/>
        <v>765.27</v>
      </c>
      <c r="U40" s="15">
        <f t="shared" si="1"/>
        <v>58.3</v>
      </c>
      <c r="V40" s="15">
        <f t="shared" si="1"/>
        <v>189.55</v>
      </c>
      <c r="W40" s="15">
        <f t="shared" si="1"/>
        <v>50.019999999999996</v>
      </c>
      <c r="X40" s="15">
        <f t="shared" si="1"/>
        <v>80.63000000000001</v>
      </c>
      <c r="Y40" s="16">
        <f t="shared" si="1"/>
        <v>12307.820000000003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45"/>
  <sheetViews>
    <sheetView workbookViewId="0">
      <selection activeCell="A39" sqref="A39"/>
    </sheetView>
  </sheetViews>
  <sheetFormatPr baseColWidth="10" defaultColWidth="11.42578125" defaultRowHeight="15" x14ac:dyDescent="0.25"/>
  <cols>
    <col min="1" max="1" width="57.7109375" style="36" customWidth="1"/>
    <col min="2" max="2" width="25.7109375" style="35" customWidth="1"/>
    <col min="3" max="116" width="11.42578125" style="35"/>
    <col min="117" max="117" width="11.42578125" style="36"/>
    <col min="118" max="16384" width="11.42578125" style="35"/>
  </cols>
  <sheetData>
    <row r="1" spans="1:117" s="17" customFormat="1" ht="15.75" x14ac:dyDescent="0.25">
      <c r="A1" s="46" t="s">
        <v>25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2"/>
    </row>
    <row r="2" spans="1:117" s="17" customFormat="1" ht="5.25" customHeight="1" x14ac:dyDescent="0.25">
      <c r="A2" s="24"/>
      <c r="DM2" s="5"/>
    </row>
    <row r="3" spans="1:117" s="17" customFormat="1" x14ac:dyDescent="0.25">
      <c r="A3" s="24" t="s">
        <v>26</v>
      </c>
      <c r="B3" s="25" t="s">
        <v>186</v>
      </c>
      <c r="C3" s="18"/>
      <c r="D3" s="18"/>
      <c r="DM3" s="5"/>
    </row>
    <row r="4" spans="1:117" s="17" customFormat="1" ht="14.25" customHeight="1" x14ac:dyDescent="0.25">
      <c r="A4" s="5" t="s">
        <v>27</v>
      </c>
      <c r="B4" s="25" t="s">
        <v>61</v>
      </c>
      <c r="C4" s="19"/>
      <c r="D4" s="19"/>
      <c r="DM4" s="5"/>
    </row>
    <row r="5" spans="1:117" s="17" customFormat="1" x14ac:dyDescent="0.25">
      <c r="A5" s="24" t="s">
        <v>28</v>
      </c>
      <c r="B5" s="26" t="s">
        <v>29</v>
      </c>
      <c r="C5" s="27"/>
      <c r="D5" s="27"/>
      <c r="E5" s="28" t="s">
        <v>30</v>
      </c>
      <c r="DM5" s="5"/>
    </row>
    <row r="6" spans="1:117" s="17" customFormat="1" x14ac:dyDescent="0.25">
      <c r="A6" s="24"/>
      <c r="B6" s="27"/>
      <c r="C6" s="27"/>
      <c r="D6" s="27"/>
      <c r="E6" s="28"/>
      <c r="DM6" s="5"/>
    </row>
    <row r="7" spans="1:117" s="17" customFormat="1" x14ac:dyDescent="0.25">
      <c r="A7" s="5" t="s">
        <v>31</v>
      </c>
      <c r="B7" s="29" t="s">
        <v>43</v>
      </c>
      <c r="C7" s="30"/>
      <c r="D7" s="30"/>
      <c r="E7" s="28" t="s">
        <v>44</v>
      </c>
      <c r="G7" s="31"/>
      <c r="DM7" s="5"/>
    </row>
    <row r="8" spans="1:117" s="17" customFormat="1" x14ac:dyDescent="0.25">
      <c r="A8" s="5" t="s">
        <v>1</v>
      </c>
      <c r="B8" s="29" t="s">
        <v>22</v>
      </c>
      <c r="C8" s="30"/>
      <c r="D8" s="30"/>
      <c r="E8" s="28" t="s">
        <v>47</v>
      </c>
      <c r="DM8" s="5"/>
    </row>
    <row r="9" spans="1:117" s="17" customFormat="1" x14ac:dyDescent="0.25">
      <c r="A9" s="5" t="s">
        <v>0</v>
      </c>
      <c r="B9" s="29" t="s">
        <v>7</v>
      </c>
      <c r="C9" s="30"/>
      <c r="D9" s="30"/>
      <c r="E9" s="28" t="s">
        <v>50</v>
      </c>
      <c r="DM9" s="5"/>
    </row>
    <row r="10" spans="1:117" s="17" customFormat="1" x14ac:dyDescent="0.25">
      <c r="A10" s="5" t="s">
        <v>14</v>
      </c>
      <c r="B10" s="25">
        <v>2015</v>
      </c>
      <c r="C10" s="32"/>
      <c r="D10" s="32"/>
      <c r="E10" s="28">
        <v>15</v>
      </c>
      <c r="DM10" s="5"/>
    </row>
    <row r="11" spans="1:117" s="17" customFormat="1" x14ac:dyDescent="0.25">
      <c r="A11" s="5" t="s">
        <v>15</v>
      </c>
      <c r="B11" s="26" t="s">
        <v>17</v>
      </c>
      <c r="C11" s="27"/>
      <c r="D11" s="27"/>
      <c r="E11" s="28" t="s">
        <v>36</v>
      </c>
      <c r="DM11" s="5"/>
    </row>
    <row r="12" spans="1:117" s="17" customFormat="1" x14ac:dyDescent="0.25">
      <c r="A12" s="5" t="s">
        <v>37</v>
      </c>
      <c r="B12" s="26" t="s">
        <v>60</v>
      </c>
      <c r="C12" s="27"/>
      <c r="D12" s="27"/>
      <c r="E12" s="28">
        <v>15</v>
      </c>
      <c r="DM12" s="5"/>
    </row>
    <row r="13" spans="1:117" s="17" customFormat="1" ht="6" customHeight="1" x14ac:dyDescent="0.25">
      <c r="C13" s="19"/>
      <c r="D13" s="19"/>
      <c r="DM13" s="5"/>
    </row>
    <row r="14" spans="1:117" s="17" customFormat="1" x14ac:dyDescent="0.25">
      <c r="A14" s="24" t="s">
        <v>18</v>
      </c>
      <c r="B14" s="33" t="s">
        <v>59</v>
      </c>
      <c r="C14" s="19"/>
      <c r="D14" s="19"/>
      <c r="DM14" s="5"/>
    </row>
    <row r="15" spans="1:117" s="17" customFormat="1" x14ac:dyDescent="0.25">
      <c r="B15" s="19"/>
      <c r="C15" s="19"/>
      <c r="D15" s="34" t="s">
        <v>38</v>
      </c>
      <c r="E15" s="34" t="s">
        <v>77</v>
      </c>
      <c r="F15" s="20"/>
      <c r="G15" s="20"/>
      <c r="H15" s="20"/>
      <c r="I15" s="20"/>
      <c r="J15" s="20"/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DH15" s="5"/>
    </row>
    <row r="16" spans="1:117" s="17" customFormat="1" ht="15.75" thickBot="1" x14ac:dyDescent="0.3">
      <c r="DH16" s="5"/>
    </row>
    <row r="17" spans="1:117" s="5" customFormat="1" ht="16.5" thickTop="1" thickBot="1" x14ac:dyDescent="0.3">
      <c r="A17" s="6" t="s">
        <v>29</v>
      </c>
      <c r="B17" s="7"/>
      <c r="C17" s="7">
        <v>1</v>
      </c>
      <c r="D17" s="7">
        <v>2</v>
      </c>
      <c r="E17" s="7">
        <v>3</v>
      </c>
      <c r="F17" s="7">
        <v>4</v>
      </c>
      <c r="G17" s="7">
        <v>5</v>
      </c>
      <c r="H17" s="7">
        <v>6</v>
      </c>
      <c r="I17" s="7">
        <v>7</v>
      </c>
      <c r="J17" s="7">
        <v>8</v>
      </c>
      <c r="K17" s="7">
        <v>9</v>
      </c>
      <c r="L17" s="7">
        <v>10</v>
      </c>
      <c r="M17" s="7">
        <v>11</v>
      </c>
      <c r="N17" s="7">
        <v>12</v>
      </c>
      <c r="O17" s="7">
        <v>13</v>
      </c>
      <c r="P17" s="7">
        <v>14</v>
      </c>
      <c r="Q17" s="7">
        <v>15</v>
      </c>
      <c r="R17" s="7">
        <v>16</v>
      </c>
      <c r="S17" s="7">
        <v>17</v>
      </c>
      <c r="T17" s="7">
        <v>18</v>
      </c>
      <c r="U17" s="7">
        <v>19</v>
      </c>
      <c r="V17" s="7">
        <v>20</v>
      </c>
      <c r="W17" s="7">
        <v>21</v>
      </c>
      <c r="X17" s="7">
        <v>999</v>
      </c>
      <c r="Y17" s="8" t="s">
        <v>39</v>
      </c>
    </row>
    <row r="18" spans="1:117" ht="16.5" thickTop="1" thickBot="1" x14ac:dyDescent="0.3">
      <c r="A18" s="9" t="s">
        <v>73</v>
      </c>
      <c r="B18" s="10">
        <v>1</v>
      </c>
      <c r="C18" s="11">
        <v>323</v>
      </c>
      <c r="D18" s="11">
        <v>921</v>
      </c>
      <c r="E18" s="11">
        <v>545</v>
      </c>
      <c r="F18" s="11">
        <v>77</v>
      </c>
      <c r="G18" s="11">
        <v>178</v>
      </c>
      <c r="H18" s="11">
        <v>45</v>
      </c>
      <c r="I18" s="11">
        <v>25</v>
      </c>
      <c r="J18" s="11">
        <v>12</v>
      </c>
      <c r="K18" s="11">
        <v>19</v>
      </c>
      <c r="L18" s="11">
        <v>0</v>
      </c>
      <c r="M18" s="11">
        <v>0</v>
      </c>
      <c r="N18" s="11">
        <v>0</v>
      </c>
      <c r="O18" s="11">
        <v>0</v>
      </c>
      <c r="P18" s="11">
        <v>211</v>
      </c>
      <c r="Q18" s="11">
        <v>73</v>
      </c>
      <c r="R18" s="11">
        <v>27</v>
      </c>
      <c r="S18" s="11">
        <v>0</v>
      </c>
      <c r="T18" s="11">
        <v>13</v>
      </c>
      <c r="U18" s="11">
        <v>55</v>
      </c>
      <c r="V18" s="11">
        <v>0</v>
      </c>
      <c r="W18" s="11">
        <v>7</v>
      </c>
      <c r="X18" s="11">
        <v>3</v>
      </c>
      <c r="Y18" s="12">
        <v>2533</v>
      </c>
      <c r="DM18" s="35"/>
    </row>
    <row r="19" spans="1:117" ht="16.5" thickTop="1" thickBot="1" x14ac:dyDescent="0.3">
      <c r="A19" s="9" t="s">
        <v>74</v>
      </c>
      <c r="B19" s="10">
        <v>2</v>
      </c>
      <c r="C19" s="11">
        <v>185</v>
      </c>
      <c r="D19" s="11">
        <v>869</v>
      </c>
      <c r="E19" s="11">
        <v>1377</v>
      </c>
      <c r="F19" s="11">
        <v>5</v>
      </c>
      <c r="G19" s="11">
        <v>89</v>
      </c>
      <c r="H19" s="11">
        <v>13</v>
      </c>
      <c r="I19" s="11">
        <v>5</v>
      </c>
      <c r="J19" s="11">
        <v>9</v>
      </c>
      <c r="K19" s="11">
        <v>54</v>
      </c>
      <c r="L19" s="11">
        <v>10</v>
      </c>
      <c r="M19" s="11">
        <v>38</v>
      </c>
      <c r="N19" s="11">
        <v>0</v>
      </c>
      <c r="O19" s="11">
        <v>0</v>
      </c>
      <c r="P19" s="11">
        <v>288</v>
      </c>
      <c r="Q19" s="11">
        <v>35</v>
      </c>
      <c r="R19" s="11">
        <v>187</v>
      </c>
      <c r="S19" s="11">
        <v>0</v>
      </c>
      <c r="T19" s="11">
        <v>5</v>
      </c>
      <c r="U19" s="11">
        <v>6</v>
      </c>
      <c r="V19" s="11">
        <v>0</v>
      </c>
      <c r="W19" s="11">
        <v>0</v>
      </c>
      <c r="X19" s="11">
        <v>0</v>
      </c>
      <c r="Y19" s="12">
        <v>3174</v>
      </c>
      <c r="DM19" s="35"/>
    </row>
    <row r="20" spans="1:117" ht="16.5" thickTop="1" thickBot="1" x14ac:dyDescent="0.3">
      <c r="A20" s="9" t="s">
        <v>75</v>
      </c>
      <c r="B20" s="10">
        <v>3</v>
      </c>
      <c r="C20" s="11">
        <v>135</v>
      </c>
      <c r="D20" s="11">
        <v>1015</v>
      </c>
      <c r="E20" s="11">
        <v>1273</v>
      </c>
      <c r="F20" s="11">
        <v>98</v>
      </c>
      <c r="G20" s="11">
        <v>152</v>
      </c>
      <c r="H20" s="11">
        <v>23</v>
      </c>
      <c r="I20" s="11">
        <v>6</v>
      </c>
      <c r="J20" s="11">
        <v>0</v>
      </c>
      <c r="K20" s="11">
        <v>42</v>
      </c>
      <c r="L20" s="11">
        <v>4</v>
      </c>
      <c r="M20" s="11">
        <v>15</v>
      </c>
      <c r="N20" s="11">
        <v>0</v>
      </c>
      <c r="O20" s="11">
        <v>0</v>
      </c>
      <c r="P20" s="11">
        <v>338</v>
      </c>
      <c r="Q20" s="11">
        <v>17</v>
      </c>
      <c r="R20" s="11">
        <v>125</v>
      </c>
      <c r="S20" s="11">
        <v>0</v>
      </c>
      <c r="T20" s="11">
        <v>10</v>
      </c>
      <c r="U20" s="11">
        <v>0</v>
      </c>
      <c r="V20" s="11">
        <v>0</v>
      </c>
      <c r="W20" s="11">
        <v>0</v>
      </c>
      <c r="X20" s="11">
        <v>0</v>
      </c>
      <c r="Y20" s="12">
        <v>3252</v>
      </c>
      <c r="DM20" s="35"/>
    </row>
    <row r="21" spans="1:117" ht="16.5" thickTop="1" thickBot="1" x14ac:dyDescent="0.3">
      <c r="A21" s="9" t="s">
        <v>76</v>
      </c>
      <c r="B21" s="10">
        <v>4</v>
      </c>
      <c r="C21" s="11">
        <v>89</v>
      </c>
      <c r="D21" s="11">
        <v>362</v>
      </c>
      <c r="E21" s="11">
        <v>304</v>
      </c>
      <c r="F21" s="11">
        <v>61</v>
      </c>
      <c r="G21" s="11">
        <v>30</v>
      </c>
      <c r="H21" s="11">
        <v>14</v>
      </c>
      <c r="I21" s="11">
        <v>0</v>
      </c>
      <c r="J21" s="11">
        <v>3</v>
      </c>
      <c r="K21" s="11">
        <v>1</v>
      </c>
      <c r="L21" s="11">
        <v>0</v>
      </c>
      <c r="M21" s="11">
        <v>0</v>
      </c>
      <c r="N21" s="11">
        <v>0</v>
      </c>
      <c r="O21" s="11">
        <v>0</v>
      </c>
      <c r="P21" s="11">
        <v>189</v>
      </c>
      <c r="Q21" s="11">
        <v>19</v>
      </c>
      <c r="R21" s="11">
        <v>4</v>
      </c>
      <c r="S21" s="11">
        <v>0</v>
      </c>
      <c r="T21" s="11">
        <v>0</v>
      </c>
      <c r="U21" s="11">
        <v>0</v>
      </c>
      <c r="V21" s="11">
        <v>0</v>
      </c>
      <c r="W21" s="11">
        <v>0</v>
      </c>
      <c r="X21" s="11">
        <v>8</v>
      </c>
      <c r="Y21" s="12">
        <v>1084</v>
      </c>
      <c r="DM21" s="35"/>
    </row>
    <row r="22" spans="1:117" ht="16.5" thickTop="1" thickBot="1" x14ac:dyDescent="0.3">
      <c r="A22" s="9" t="s">
        <v>78</v>
      </c>
      <c r="B22" s="10">
        <v>5</v>
      </c>
      <c r="C22" s="11">
        <v>32</v>
      </c>
      <c r="D22" s="11">
        <v>424</v>
      </c>
      <c r="E22" s="11">
        <v>409</v>
      </c>
      <c r="F22" s="11">
        <v>19</v>
      </c>
      <c r="G22" s="11">
        <v>79</v>
      </c>
      <c r="H22" s="11">
        <v>12</v>
      </c>
      <c r="I22" s="11">
        <v>0</v>
      </c>
      <c r="J22" s="11">
        <v>0</v>
      </c>
      <c r="K22" s="11">
        <v>22</v>
      </c>
      <c r="L22" s="11">
        <v>12</v>
      </c>
      <c r="M22" s="11">
        <v>28</v>
      </c>
      <c r="N22" s="11">
        <v>0</v>
      </c>
      <c r="O22" s="11">
        <v>0</v>
      </c>
      <c r="P22" s="11">
        <v>166</v>
      </c>
      <c r="Q22" s="11">
        <v>39</v>
      </c>
      <c r="R22" s="11">
        <v>61</v>
      </c>
      <c r="S22" s="11">
        <v>0</v>
      </c>
      <c r="T22" s="11">
        <v>0</v>
      </c>
      <c r="U22" s="11">
        <v>0</v>
      </c>
      <c r="V22" s="11">
        <v>0</v>
      </c>
      <c r="W22" s="11">
        <v>0</v>
      </c>
      <c r="X22" s="11">
        <v>0</v>
      </c>
      <c r="Y22" s="12">
        <v>1303</v>
      </c>
      <c r="DM22" s="35"/>
    </row>
    <row r="23" spans="1:117" ht="16.5" thickTop="1" thickBot="1" x14ac:dyDescent="0.3">
      <c r="A23" s="9" t="s">
        <v>254</v>
      </c>
      <c r="B23" s="10">
        <v>6</v>
      </c>
      <c r="C23" s="11">
        <v>22</v>
      </c>
      <c r="D23" s="11">
        <v>391</v>
      </c>
      <c r="E23" s="11">
        <v>213</v>
      </c>
      <c r="F23" s="11">
        <v>9</v>
      </c>
      <c r="G23" s="11">
        <v>58</v>
      </c>
      <c r="H23" s="11">
        <v>137</v>
      </c>
      <c r="I23" s="11">
        <v>164</v>
      </c>
      <c r="J23" s="11">
        <v>42</v>
      </c>
      <c r="K23" s="11">
        <v>70</v>
      </c>
      <c r="L23" s="11">
        <v>19</v>
      </c>
      <c r="M23" s="11">
        <v>68</v>
      </c>
      <c r="N23" s="11">
        <v>0</v>
      </c>
      <c r="O23" s="11">
        <v>0</v>
      </c>
      <c r="P23" s="11">
        <v>212</v>
      </c>
      <c r="Q23" s="11">
        <v>12</v>
      </c>
      <c r="R23" s="11">
        <v>0</v>
      </c>
      <c r="S23" s="11">
        <v>0</v>
      </c>
      <c r="T23" s="11">
        <v>8</v>
      </c>
      <c r="U23" s="11">
        <v>0</v>
      </c>
      <c r="V23" s="11">
        <v>0</v>
      </c>
      <c r="W23" s="11">
        <v>0</v>
      </c>
      <c r="X23" s="11">
        <v>12</v>
      </c>
      <c r="Y23" s="12">
        <v>1439</v>
      </c>
      <c r="DM23" s="35"/>
    </row>
    <row r="24" spans="1:117" ht="16.5" thickTop="1" thickBot="1" x14ac:dyDescent="0.3">
      <c r="A24" s="9" t="s">
        <v>69</v>
      </c>
      <c r="B24" s="10">
        <v>7</v>
      </c>
      <c r="C24" s="11">
        <v>6</v>
      </c>
      <c r="D24" s="11">
        <v>94</v>
      </c>
      <c r="E24" s="11">
        <v>73</v>
      </c>
      <c r="F24" s="11">
        <v>12</v>
      </c>
      <c r="G24" s="11">
        <v>7</v>
      </c>
      <c r="H24" s="11">
        <v>117</v>
      </c>
      <c r="I24" s="11">
        <v>207</v>
      </c>
      <c r="J24" s="11">
        <v>76</v>
      </c>
      <c r="K24" s="11">
        <v>292</v>
      </c>
      <c r="L24" s="11">
        <v>18</v>
      </c>
      <c r="M24" s="11">
        <v>78</v>
      </c>
      <c r="N24" s="11">
        <v>24</v>
      </c>
      <c r="O24" s="11">
        <v>0</v>
      </c>
      <c r="P24" s="11">
        <v>37</v>
      </c>
      <c r="Q24" s="11">
        <v>0</v>
      </c>
      <c r="R24" s="11">
        <v>0</v>
      </c>
      <c r="S24" s="11">
        <v>0</v>
      </c>
      <c r="T24" s="11">
        <v>0</v>
      </c>
      <c r="U24" s="11">
        <v>10</v>
      </c>
      <c r="V24" s="11">
        <v>0</v>
      </c>
      <c r="W24" s="11">
        <v>0</v>
      </c>
      <c r="X24" s="11">
        <v>0</v>
      </c>
      <c r="Y24" s="12">
        <v>1051</v>
      </c>
      <c r="DM24" s="35"/>
    </row>
    <row r="25" spans="1:117" ht="16.5" thickTop="1" thickBot="1" x14ac:dyDescent="0.3">
      <c r="A25" s="9" t="s">
        <v>70</v>
      </c>
      <c r="B25" s="10">
        <v>8</v>
      </c>
      <c r="C25" s="11">
        <v>0</v>
      </c>
      <c r="D25" s="11">
        <v>121</v>
      </c>
      <c r="E25" s="11">
        <v>83</v>
      </c>
      <c r="F25" s="11">
        <v>13</v>
      </c>
      <c r="G25" s="11">
        <v>0</v>
      </c>
      <c r="H25" s="11">
        <v>98</v>
      </c>
      <c r="I25" s="11">
        <v>213</v>
      </c>
      <c r="J25" s="11">
        <v>175</v>
      </c>
      <c r="K25" s="11">
        <v>243</v>
      </c>
      <c r="L25" s="11">
        <v>152</v>
      </c>
      <c r="M25" s="11">
        <v>244</v>
      </c>
      <c r="N25" s="11">
        <v>70</v>
      </c>
      <c r="O25" s="11">
        <v>0</v>
      </c>
      <c r="P25" s="11">
        <v>55</v>
      </c>
      <c r="Q25" s="11">
        <v>18</v>
      </c>
      <c r="R25" s="11">
        <v>0</v>
      </c>
      <c r="S25" s="11">
        <v>0</v>
      </c>
      <c r="T25" s="11">
        <v>0</v>
      </c>
      <c r="U25" s="11">
        <v>0</v>
      </c>
      <c r="V25" s="11">
        <v>0</v>
      </c>
      <c r="W25" s="11">
        <v>0</v>
      </c>
      <c r="X25" s="11">
        <v>22</v>
      </c>
      <c r="Y25" s="12">
        <v>1506</v>
      </c>
      <c r="DM25" s="35"/>
    </row>
    <row r="26" spans="1:117" ht="16.5" thickTop="1" thickBot="1" x14ac:dyDescent="0.3">
      <c r="A26" s="9" t="s">
        <v>63</v>
      </c>
      <c r="B26" s="10">
        <v>9</v>
      </c>
      <c r="C26" s="11">
        <v>17</v>
      </c>
      <c r="D26" s="11">
        <v>132</v>
      </c>
      <c r="E26" s="11">
        <v>63</v>
      </c>
      <c r="F26" s="11">
        <v>13</v>
      </c>
      <c r="G26" s="11">
        <v>23</v>
      </c>
      <c r="H26" s="11">
        <v>57</v>
      </c>
      <c r="I26" s="11">
        <v>120</v>
      </c>
      <c r="J26" s="11">
        <v>224</v>
      </c>
      <c r="K26" s="11">
        <v>527</v>
      </c>
      <c r="L26" s="11">
        <v>129</v>
      </c>
      <c r="M26" s="11">
        <v>468</v>
      </c>
      <c r="N26" s="11">
        <v>0</v>
      </c>
      <c r="O26" s="11">
        <v>0</v>
      </c>
      <c r="P26" s="11">
        <v>211</v>
      </c>
      <c r="Q26" s="11">
        <v>0</v>
      </c>
      <c r="R26" s="11">
        <v>0</v>
      </c>
      <c r="S26" s="11">
        <v>18</v>
      </c>
      <c r="T26" s="11">
        <v>0</v>
      </c>
      <c r="U26" s="11">
        <v>0</v>
      </c>
      <c r="V26" s="11">
        <v>0</v>
      </c>
      <c r="W26" s="11">
        <v>0</v>
      </c>
      <c r="X26" s="11">
        <v>13</v>
      </c>
      <c r="Y26" s="12">
        <v>2014</v>
      </c>
      <c r="DM26" s="35"/>
    </row>
    <row r="27" spans="1:117" ht="16.5" thickTop="1" thickBot="1" x14ac:dyDescent="0.3">
      <c r="A27" s="9" t="s">
        <v>64</v>
      </c>
      <c r="B27" s="10">
        <v>10</v>
      </c>
      <c r="C27" s="11">
        <v>0</v>
      </c>
      <c r="D27" s="11">
        <v>59</v>
      </c>
      <c r="E27" s="11">
        <v>33</v>
      </c>
      <c r="F27" s="11">
        <v>28</v>
      </c>
      <c r="G27" s="11">
        <v>28</v>
      </c>
      <c r="H27" s="11">
        <v>58</v>
      </c>
      <c r="I27" s="11">
        <v>27</v>
      </c>
      <c r="J27" s="11">
        <v>312</v>
      </c>
      <c r="K27" s="11">
        <v>251</v>
      </c>
      <c r="L27" s="11">
        <v>172</v>
      </c>
      <c r="M27" s="11">
        <v>448</v>
      </c>
      <c r="N27" s="11">
        <v>58</v>
      </c>
      <c r="O27" s="11">
        <v>0</v>
      </c>
      <c r="P27" s="11">
        <v>98</v>
      </c>
      <c r="Q27" s="11">
        <v>0</v>
      </c>
      <c r="R27" s="11">
        <v>22</v>
      </c>
      <c r="S27" s="11">
        <v>0</v>
      </c>
      <c r="T27" s="11">
        <v>0</v>
      </c>
      <c r="U27" s="11">
        <v>0</v>
      </c>
      <c r="V27" s="11">
        <v>0</v>
      </c>
      <c r="W27" s="11">
        <v>0</v>
      </c>
      <c r="X27" s="11">
        <v>39</v>
      </c>
      <c r="Y27" s="12">
        <v>1634</v>
      </c>
      <c r="DM27" s="35"/>
    </row>
    <row r="28" spans="1:117" ht="16.5" thickTop="1" thickBot="1" x14ac:dyDescent="0.3">
      <c r="A28" s="9" t="s">
        <v>79</v>
      </c>
      <c r="B28" s="10">
        <v>11</v>
      </c>
      <c r="C28" s="11">
        <v>0</v>
      </c>
      <c r="D28" s="11">
        <v>217</v>
      </c>
      <c r="E28" s="11">
        <v>45</v>
      </c>
      <c r="F28" s="11">
        <v>0</v>
      </c>
      <c r="G28" s="11">
        <v>15</v>
      </c>
      <c r="H28" s="11">
        <v>68</v>
      </c>
      <c r="I28" s="11">
        <v>17</v>
      </c>
      <c r="J28" s="11">
        <v>366</v>
      </c>
      <c r="K28" s="11">
        <v>380</v>
      </c>
      <c r="L28" s="11">
        <v>187</v>
      </c>
      <c r="M28" s="11">
        <v>1241</v>
      </c>
      <c r="N28" s="11">
        <v>0</v>
      </c>
      <c r="O28" s="11">
        <v>0</v>
      </c>
      <c r="P28" s="11">
        <v>75</v>
      </c>
      <c r="Q28" s="11">
        <v>1</v>
      </c>
      <c r="R28" s="11">
        <v>15</v>
      </c>
      <c r="S28" s="11">
        <v>3</v>
      </c>
      <c r="T28" s="11">
        <v>0</v>
      </c>
      <c r="U28" s="11">
        <v>0</v>
      </c>
      <c r="V28" s="11">
        <v>0</v>
      </c>
      <c r="W28" s="11">
        <v>0</v>
      </c>
      <c r="X28" s="11">
        <v>9</v>
      </c>
      <c r="Y28" s="12">
        <v>2637</v>
      </c>
      <c r="DM28" s="35"/>
    </row>
    <row r="29" spans="1:117" ht="16.5" thickTop="1" thickBot="1" x14ac:dyDescent="0.3">
      <c r="A29" s="9" t="s">
        <v>65</v>
      </c>
      <c r="B29" s="10">
        <v>12</v>
      </c>
      <c r="C29" s="11">
        <v>0</v>
      </c>
      <c r="D29" s="11">
        <v>157</v>
      </c>
      <c r="E29" s="11">
        <v>31</v>
      </c>
      <c r="F29" s="11">
        <v>7</v>
      </c>
      <c r="G29" s="11">
        <v>0</v>
      </c>
      <c r="H29" s="11">
        <v>0</v>
      </c>
      <c r="I29" s="11">
        <v>8</v>
      </c>
      <c r="J29" s="11">
        <v>80</v>
      </c>
      <c r="K29" s="11">
        <v>172</v>
      </c>
      <c r="L29" s="11">
        <v>142</v>
      </c>
      <c r="M29" s="11">
        <v>333</v>
      </c>
      <c r="N29" s="11">
        <v>14</v>
      </c>
      <c r="O29" s="11">
        <v>0</v>
      </c>
      <c r="P29" s="11">
        <v>104</v>
      </c>
      <c r="Q29" s="11">
        <v>0</v>
      </c>
      <c r="R29" s="11">
        <v>0</v>
      </c>
      <c r="S29" s="11">
        <v>11</v>
      </c>
      <c r="T29" s="11">
        <v>0</v>
      </c>
      <c r="U29" s="11">
        <v>0</v>
      </c>
      <c r="V29" s="11">
        <v>0</v>
      </c>
      <c r="W29" s="11">
        <v>0</v>
      </c>
      <c r="X29" s="11">
        <v>39</v>
      </c>
      <c r="Y29" s="12">
        <v>1097</v>
      </c>
      <c r="DM29" s="35"/>
    </row>
    <row r="30" spans="1:117" ht="16.5" thickTop="1" thickBot="1" x14ac:dyDescent="0.3">
      <c r="A30" s="9" t="s">
        <v>66</v>
      </c>
      <c r="B30" s="10">
        <v>13</v>
      </c>
      <c r="C30" s="11">
        <v>0</v>
      </c>
      <c r="D30" s="11">
        <v>34</v>
      </c>
      <c r="E30" s="11">
        <v>0</v>
      </c>
      <c r="F30" s="11">
        <v>3</v>
      </c>
      <c r="G30" s="11">
        <v>0</v>
      </c>
      <c r="H30" s="11">
        <v>0</v>
      </c>
      <c r="I30" s="11">
        <v>0</v>
      </c>
      <c r="J30" s="11">
        <v>15</v>
      </c>
      <c r="K30" s="11">
        <v>13</v>
      </c>
      <c r="L30" s="11">
        <v>12</v>
      </c>
      <c r="M30" s="11">
        <v>22</v>
      </c>
      <c r="N30" s="11">
        <v>2</v>
      </c>
      <c r="O30" s="11">
        <v>33</v>
      </c>
      <c r="P30" s="11">
        <v>5</v>
      </c>
      <c r="Q30" s="11">
        <v>0</v>
      </c>
      <c r="R30" s="11">
        <v>0</v>
      </c>
      <c r="S30" s="11">
        <v>0</v>
      </c>
      <c r="T30" s="11">
        <v>0</v>
      </c>
      <c r="U30" s="11">
        <v>0</v>
      </c>
      <c r="V30" s="11">
        <v>0</v>
      </c>
      <c r="W30" s="11">
        <v>0</v>
      </c>
      <c r="X30" s="11">
        <v>41</v>
      </c>
      <c r="Y30" s="12">
        <v>180</v>
      </c>
      <c r="DM30" s="35"/>
    </row>
    <row r="31" spans="1:117" ht="16.5" thickTop="1" thickBot="1" x14ac:dyDescent="0.3">
      <c r="A31" s="9" t="s">
        <v>67</v>
      </c>
      <c r="B31" s="10">
        <v>14</v>
      </c>
      <c r="C31" s="11">
        <v>155</v>
      </c>
      <c r="D31" s="11">
        <v>712</v>
      </c>
      <c r="E31" s="11">
        <v>836</v>
      </c>
      <c r="F31" s="11">
        <v>35</v>
      </c>
      <c r="G31" s="11">
        <v>28</v>
      </c>
      <c r="H31" s="11">
        <v>4</v>
      </c>
      <c r="I31" s="11">
        <v>19</v>
      </c>
      <c r="J31" s="11">
        <v>0</v>
      </c>
      <c r="K31" s="11">
        <v>85</v>
      </c>
      <c r="L31" s="11">
        <v>12</v>
      </c>
      <c r="M31" s="11">
        <v>35</v>
      </c>
      <c r="N31" s="11">
        <v>0</v>
      </c>
      <c r="O31" s="11">
        <v>0</v>
      </c>
      <c r="P31" s="11">
        <v>624</v>
      </c>
      <c r="Q31" s="11">
        <v>21</v>
      </c>
      <c r="R31" s="11">
        <v>73</v>
      </c>
      <c r="S31" s="11">
        <v>0</v>
      </c>
      <c r="T31" s="11">
        <v>134</v>
      </c>
      <c r="U31" s="11">
        <v>47</v>
      </c>
      <c r="V31" s="11">
        <v>0</v>
      </c>
      <c r="W31" s="11">
        <v>0</v>
      </c>
      <c r="X31" s="11">
        <v>0</v>
      </c>
      <c r="Y31" s="12">
        <v>2819</v>
      </c>
      <c r="DM31" s="35"/>
    </row>
    <row r="32" spans="1:117" ht="15.6" thickTop="1" thickBot="1" x14ac:dyDescent="0.35">
      <c r="A32" s="9" t="s">
        <v>71</v>
      </c>
      <c r="B32" s="10">
        <v>15</v>
      </c>
      <c r="C32" s="11">
        <v>0</v>
      </c>
      <c r="D32" s="11">
        <v>357</v>
      </c>
      <c r="E32" s="11">
        <v>86</v>
      </c>
      <c r="F32" s="11">
        <v>53</v>
      </c>
      <c r="G32" s="11">
        <v>21</v>
      </c>
      <c r="H32" s="11">
        <v>10</v>
      </c>
      <c r="I32" s="11">
        <v>0</v>
      </c>
      <c r="J32" s="11">
        <v>0</v>
      </c>
      <c r="K32" s="11">
        <v>0</v>
      </c>
      <c r="L32" s="11">
        <v>2</v>
      </c>
      <c r="M32" s="11">
        <v>0</v>
      </c>
      <c r="N32" s="11">
        <v>0</v>
      </c>
      <c r="O32" s="11">
        <v>0</v>
      </c>
      <c r="P32" s="11">
        <v>109</v>
      </c>
      <c r="Q32" s="11">
        <v>168</v>
      </c>
      <c r="R32" s="11">
        <v>328</v>
      </c>
      <c r="S32" s="11">
        <v>0</v>
      </c>
      <c r="T32" s="11">
        <v>0</v>
      </c>
      <c r="U32" s="11">
        <v>0</v>
      </c>
      <c r="V32" s="11">
        <v>6</v>
      </c>
      <c r="W32" s="11">
        <v>7</v>
      </c>
      <c r="X32" s="11">
        <v>0</v>
      </c>
      <c r="Y32" s="12">
        <v>1147</v>
      </c>
      <c r="DM32" s="35"/>
    </row>
    <row r="33" spans="1:117" ht="16.5" thickTop="1" thickBot="1" x14ac:dyDescent="0.3">
      <c r="A33" s="9" t="s">
        <v>72</v>
      </c>
      <c r="B33" s="10">
        <v>16</v>
      </c>
      <c r="C33" s="11">
        <v>29</v>
      </c>
      <c r="D33" s="11">
        <v>439</v>
      </c>
      <c r="E33" s="11">
        <v>141</v>
      </c>
      <c r="F33" s="11">
        <v>33</v>
      </c>
      <c r="G33" s="11">
        <v>61</v>
      </c>
      <c r="H33" s="11">
        <v>0</v>
      </c>
      <c r="I33" s="11">
        <v>0</v>
      </c>
      <c r="J33" s="11">
        <v>11</v>
      </c>
      <c r="K33" s="11">
        <v>9</v>
      </c>
      <c r="L33" s="11">
        <v>0</v>
      </c>
      <c r="M33" s="11">
        <v>41</v>
      </c>
      <c r="N33" s="11">
        <v>0</v>
      </c>
      <c r="O33" s="11">
        <v>0</v>
      </c>
      <c r="P33" s="11">
        <v>146</v>
      </c>
      <c r="Q33" s="11">
        <v>124</v>
      </c>
      <c r="R33" s="11">
        <v>575</v>
      </c>
      <c r="S33" s="11">
        <v>0</v>
      </c>
      <c r="T33" s="11">
        <v>0</v>
      </c>
      <c r="U33" s="11">
        <v>0</v>
      </c>
      <c r="V33" s="11">
        <v>40</v>
      </c>
      <c r="W33" s="11">
        <v>7</v>
      </c>
      <c r="X33" s="11">
        <v>0</v>
      </c>
      <c r="Y33" s="12">
        <v>1655</v>
      </c>
      <c r="DM33" s="35"/>
    </row>
    <row r="34" spans="1:117" ht="15.6" thickTop="1" thickBot="1" x14ac:dyDescent="0.35">
      <c r="A34" s="9" t="s">
        <v>255</v>
      </c>
      <c r="B34" s="10">
        <v>17</v>
      </c>
      <c r="C34" s="11">
        <v>4</v>
      </c>
      <c r="D34" s="11">
        <v>34</v>
      </c>
      <c r="E34" s="11">
        <v>5</v>
      </c>
      <c r="F34" s="11">
        <v>0</v>
      </c>
      <c r="G34" s="11">
        <v>4</v>
      </c>
      <c r="H34" s="11">
        <v>14</v>
      </c>
      <c r="I34" s="11">
        <v>9</v>
      </c>
      <c r="J34" s="11">
        <v>42</v>
      </c>
      <c r="K34" s="11">
        <v>84</v>
      </c>
      <c r="L34" s="11">
        <v>12</v>
      </c>
      <c r="M34" s="11">
        <v>102</v>
      </c>
      <c r="N34" s="11">
        <v>0</v>
      </c>
      <c r="O34" s="11">
        <v>0</v>
      </c>
      <c r="P34" s="11">
        <v>18</v>
      </c>
      <c r="Q34" s="11">
        <v>4</v>
      </c>
      <c r="R34" s="11">
        <v>3</v>
      </c>
      <c r="S34" s="11">
        <v>21</v>
      </c>
      <c r="T34" s="11">
        <v>5</v>
      </c>
      <c r="U34" s="11">
        <v>0</v>
      </c>
      <c r="V34" s="11">
        <v>11</v>
      </c>
      <c r="W34" s="11">
        <v>0</v>
      </c>
      <c r="X34" s="11">
        <v>16</v>
      </c>
      <c r="Y34" s="12">
        <v>387</v>
      </c>
      <c r="DM34" s="35"/>
    </row>
    <row r="35" spans="1:117" ht="16.5" thickTop="1" thickBot="1" x14ac:dyDescent="0.3">
      <c r="A35" s="9" t="s">
        <v>80</v>
      </c>
      <c r="B35" s="10">
        <v>18</v>
      </c>
      <c r="C35" s="11">
        <v>7</v>
      </c>
      <c r="D35" s="11">
        <v>191</v>
      </c>
      <c r="E35" s="11">
        <v>21</v>
      </c>
      <c r="F35" s="11">
        <v>0</v>
      </c>
      <c r="G35" s="11">
        <v>11</v>
      </c>
      <c r="H35" s="11">
        <v>0</v>
      </c>
      <c r="I35" s="11">
        <v>0</v>
      </c>
      <c r="J35" s="11">
        <v>0</v>
      </c>
      <c r="K35" s="11">
        <v>0</v>
      </c>
      <c r="L35" s="11">
        <v>0</v>
      </c>
      <c r="M35" s="11">
        <v>8</v>
      </c>
      <c r="N35" s="11">
        <v>31</v>
      </c>
      <c r="O35" s="11">
        <v>0</v>
      </c>
      <c r="P35" s="11">
        <v>601</v>
      </c>
      <c r="Q35" s="11">
        <v>0</v>
      </c>
      <c r="R35" s="11">
        <v>0</v>
      </c>
      <c r="S35" s="11">
        <v>0</v>
      </c>
      <c r="T35" s="11">
        <v>724</v>
      </c>
      <c r="U35" s="11">
        <v>117</v>
      </c>
      <c r="V35" s="11">
        <v>0</v>
      </c>
      <c r="W35" s="11">
        <v>0</v>
      </c>
      <c r="X35" s="11">
        <v>10</v>
      </c>
      <c r="Y35" s="12">
        <v>1720</v>
      </c>
      <c r="DM35" s="35"/>
    </row>
    <row r="36" spans="1:117" ht="15.6" thickTop="1" thickBot="1" x14ac:dyDescent="0.35">
      <c r="A36" s="9" t="s">
        <v>81</v>
      </c>
      <c r="B36" s="10">
        <v>19</v>
      </c>
      <c r="C36" s="11">
        <v>24</v>
      </c>
      <c r="D36" s="11">
        <v>99</v>
      </c>
      <c r="E36" s="11">
        <v>69</v>
      </c>
      <c r="F36" s="11">
        <v>0</v>
      </c>
      <c r="G36" s="11">
        <v>35</v>
      </c>
      <c r="H36" s="11">
        <v>0</v>
      </c>
      <c r="I36" s="11">
        <v>0</v>
      </c>
      <c r="J36" s="11">
        <v>12</v>
      </c>
      <c r="K36" s="11">
        <v>0</v>
      </c>
      <c r="L36" s="11">
        <v>0</v>
      </c>
      <c r="M36" s="11">
        <v>0</v>
      </c>
      <c r="N36" s="11">
        <v>0</v>
      </c>
      <c r="O36" s="11">
        <v>0</v>
      </c>
      <c r="P36" s="11">
        <v>400</v>
      </c>
      <c r="Q36" s="11">
        <v>0</v>
      </c>
      <c r="R36" s="11">
        <v>0</v>
      </c>
      <c r="S36" s="11">
        <v>0</v>
      </c>
      <c r="T36" s="11">
        <v>257</v>
      </c>
      <c r="U36" s="11">
        <v>77</v>
      </c>
      <c r="V36" s="11">
        <v>0</v>
      </c>
      <c r="W36" s="11">
        <v>0</v>
      </c>
      <c r="X36" s="11">
        <v>8</v>
      </c>
      <c r="Y36" s="12">
        <v>980</v>
      </c>
      <c r="DM36" s="35"/>
    </row>
    <row r="37" spans="1:117" ht="16.5" thickTop="1" thickBot="1" x14ac:dyDescent="0.3">
      <c r="A37" s="9" t="s">
        <v>68</v>
      </c>
      <c r="B37" s="10">
        <v>20</v>
      </c>
      <c r="C37" s="11">
        <v>5</v>
      </c>
      <c r="D37" s="11">
        <v>179</v>
      </c>
      <c r="E37" s="11">
        <v>23</v>
      </c>
      <c r="F37" s="11">
        <v>45</v>
      </c>
      <c r="G37" s="11">
        <v>39</v>
      </c>
      <c r="H37" s="11">
        <v>7</v>
      </c>
      <c r="I37" s="11">
        <v>0</v>
      </c>
      <c r="J37" s="11">
        <v>0</v>
      </c>
      <c r="K37" s="11">
        <v>13</v>
      </c>
      <c r="L37" s="11">
        <v>9</v>
      </c>
      <c r="M37" s="11">
        <v>19</v>
      </c>
      <c r="N37" s="11">
        <v>0</v>
      </c>
      <c r="O37" s="11">
        <v>0</v>
      </c>
      <c r="P37" s="11">
        <v>72</v>
      </c>
      <c r="Q37" s="11">
        <v>16</v>
      </c>
      <c r="R37" s="11">
        <v>136</v>
      </c>
      <c r="S37" s="11">
        <v>0</v>
      </c>
      <c r="T37" s="11">
        <v>0</v>
      </c>
      <c r="U37" s="11">
        <v>0</v>
      </c>
      <c r="V37" s="11">
        <v>348</v>
      </c>
      <c r="W37" s="11">
        <v>0</v>
      </c>
      <c r="X37" s="11">
        <v>5</v>
      </c>
      <c r="Y37" s="12">
        <v>917</v>
      </c>
      <c r="DM37" s="35"/>
    </row>
    <row r="38" spans="1:117" ht="16.5" thickTop="1" thickBot="1" x14ac:dyDescent="0.3">
      <c r="A38" s="9" t="s">
        <v>259</v>
      </c>
      <c r="B38" s="10">
        <v>21</v>
      </c>
      <c r="C38" s="11">
        <v>0</v>
      </c>
      <c r="D38" s="11">
        <v>46</v>
      </c>
      <c r="E38" s="11">
        <v>29</v>
      </c>
      <c r="F38" s="11">
        <v>6</v>
      </c>
      <c r="G38" s="11">
        <v>24</v>
      </c>
      <c r="H38" s="11">
        <v>0</v>
      </c>
      <c r="I38" s="11">
        <v>0</v>
      </c>
      <c r="J38" s="11">
        <v>0</v>
      </c>
      <c r="K38" s="11">
        <v>5</v>
      </c>
      <c r="L38" s="11">
        <v>0</v>
      </c>
      <c r="M38" s="11">
        <v>0</v>
      </c>
      <c r="N38" s="11">
        <v>0</v>
      </c>
      <c r="O38" s="11">
        <v>0</v>
      </c>
      <c r="P38" s="11">
        <v>23</v>
      </c>
      <c r="Q38" s="11">
        <v>43</v>
      </c>
      <c r="R38" s="11">
        <v>62</v>
      </c>
      <c r="S38" s="11">
        <v>0</v>
      </c>
      <c r="T38" s="11">
        <v>0</v>
      </c>
      <c r="U38" s="11">
        <v>0</v>
      </c>
      <c r="V38" s="11">
        <v>0</v>
      </c>
      <c r="W38" s="11">
        <v>99</v>
      </c>
      <c r="X38" s="11">
        <v>7</v>
      </c>
      <c r="Y38" s="12">
        <v>345</v>
      </c>
      <c r="DM38" s="35"/>
    </row>
    <row r="39" spans="1:117" ht="16.5" thickTop="1" thickBot="1" x14ac:dyDescent="0.3">
      <c r="A39" s="65" t="s">
        <v>673</v>
      </c>
      <c r="B39" s="10">
        <v>999</v>
      </c>
      <c r="C39" s="11">
        <v>0</v>
      </c>
      <c r="D39" s="11">
        <v>34</v>
      </c>
      <c r="E39" s="11">
        <v>22</v>
      </c>
      <c r="F39" s="11">
        <v>0</v>
      </c>
      <c r="G39" s="11">
        <v>0</v>
      </c>
      <c r="H39" s="11">
        <v>0</v>
      </c>
      <c r="I39" s="11">
        <v>0</v>
      </c>
      <c r="J39" s="11">
        <v>0</v>
      </c>
      <c r="K39" s="11">
        <v>13</v>
      </c>
      <c r="L39" s="11">
        <v>0</v>
      </c>
      <c r="M39" s="11">
        <v>15</v>
      </c>
      <c r="N39" s="11">
        <v>0</v>
      </c>
      <c r="O39" s="11">
        <v>0</v>
      </c>
      <c r="P39" s="11">
        <v>0</v>
      </c>
      <c r="Q39" s="11">
        <v>6</v>
      </c>
      <c r="R39" s="11">
        <v>19</v>
      </c>
      <c r="S39" s="11">
        <v>0</v>
      </c>
      <c r="T39" s="11">
        <v>0</v>
      </c>
      <c r="U39" s="11">
        <v>0</v>
      </c>
      <c r="V39" s="11">
        <v>0</v>
      </c>
      <c r="W39" s="11">
        <v>0</v>
      </c>
      <c r="X39" s="11">
        <v>49</v>
      </c>
      <c r="Y39" s="12">
        <v>158</v>
      </c>
      <c r="DM39" s="35"/>
    </row>
    <row r="40" spans="1:117" ht="17.25" customHeight="1" thickTop="1" thickBot="1" x14ac:dyDescent="0.3">
      <c r="A40" s="13" t="s">
        <v>39</v>
      </c>
      <c r="B40" s="14"/>
      <c r="C40" s="15">
        <v>1033</v>
      </c>
      <c r="D40" s="15">
        <v>6886</v>
      </c>
      <c r="E40" s="15">
        <v>5680</v>
      </c>
      <c r="F40" s="15">
        <v>517</v>
      </c>
      <c r="G40" s="15">
        <v>880</v>
      </c>
      <c r="H40" s="15">
        <v>677</v>
      </c>
      <c r="I40" s="15">
        <v>820</v>
      </c>
      <c r="J40" s="15">
        <v>1379</v>
      </c>
      <c r="K40" s="15">
        <v>2294</v>
      </c>
      <c r="L40" s="15">
        <v>890</v>
      </c>
      <c r="M40" s="15">
        <v>3202</v>
      </c>
      <c r="N40" s="15">
        <v>200</v>
      </c>
      <c r="O40" s="15">
        <v>33</v>
      </c>
      <c r="P40" s="15">
        <v>3980</v>
      </c>
      <c r="Q40" s="15">
        <v>597</v>
      </c>
      <c r="R40" s="15">
        <v>1637</v>
      </c>
      <c r="S40" s="15">
        <v>53</v>
      </c>
      <c r="T40" s="15">
        <v>1157</v>
      </c>
      <c r="U40" s="15">
        <v>311</v>
      </c>
      <c r="V40" s="15">
        <v>405</v>
      </c>
      <c r="W40" s="15">
        <v>120</v>
      </c>
      <c r="X40" s="15">
        <v>281</v>
      </c>
      <c r="Y40" s="16">
        <v>33032</v>
      </c>
      <c r="DM40" s="35"/>
    </row>
    <row r="41" spans="1:117" ht="15.75" thickTop="1" x14ac:dyDescent="0.25">
      <c r="DM41" s="35"/>
    </row>
    <row r="42" spans="1:117" x14ac:dyDescent="0.25">
      <c r="A42" s="47" t="s">
        <v>62</v>
      </c>
      <c r="DM42" s="35"/>
    </row>
    <row r="43" spans="1:117" x14ac:dyDescent="0.25">
      <c r="A43" s="47" t="s">
        <v>58</v>
      </c>
      <c r="DM43" s="35"/>
    </row>
    <row r="44" spans="1:117" x14ac:dyDescent="0.25">
      <c r="A44" s="58" t="s">
        <v>644</v>
      </c>
      <c r="DH44" s="36"/>
      <c r="DM44" s="35"/>
    </row>
    <row r="45" spans="1:117" x14ac:dyDescent="0.25">
      <c r="A45" s="58" t="s">
        <v>645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ousSousTheme xmlns="35ae7812-1ab0-4572-a6c7-91e90b93790a"/>
    <DescriptionDocument xmlns="35ae7812-1ab0-4572-a6c7-91e90b93790a">Matrices Origines-Destination</DescriptionDocument>
    <Theme xmlns="35ae7812-1ab0-4572-a6c7-91e90b93790a">
      <Value>9</Value>
    </Theme>
    <ExclureImportation xmlns="35ae7812-1ab0-4572-a6c7-91e90b93790a">false</ExclureImportation>
    <_dlc_DocId xmlns="35ae7812-1ab0-4572-a6c7-91e90b93790a">UMXZNRYXENRP-830-4</_dlc_DocId>
    <LiensConnexes xmlns="35ae7812-1ab0-4572-a6c7-91e90b93790a">&lt;div title="_schemaversion" id="_3"&gt;
  &lt;div title="_view"&gt;
    &lt;span title="_columns"&gt;1&lt;/span&gt;
    &lt;span title="_linkstyle"&gt;&lt;/span&gt;
    &lt;span title="_groupstyle"&gt;&lt;/span&gt;
  &lt;/div&gt;
&lt;/div&gt;</LiensConnexes>
    <SousTheme xmlns="35ae7812-1ab0-4572-a6c7-91e90b93790a">
      <Value>62</Value>
    </SousTheme>
    <_dlc_DocIdUrl xmlns="35ae7812-1ab0-4572-a6c7-91e90b93790a">
      <Url>http://edition.simtq.mtq.min.intra/fr/ministere/Planification-transports/enquetes-origine-destination/saguenay/_layouts/15/DocIdRedir.aspx?ID=UMXZNRYXENRP-830-4</Url>
      <Description>UMXZNRYXENRP-830-4</Description>
    </_dlc_DocIdUrl>
    <TypeDocument xmlns="35ae7812-1ab0-4572-a6c7-91e90b93790a">42</TypeDocument>
    <RoutingRuleDescription xmlns="http://schemas.microsoft.com/sharepoint/v3" xsi:nil="true"/>
    <ImageDocument xmlns="35ae7812-1ab0-4572-a6c7-91e90b93790a">
      <Url xsi:nil="true"/>
      <Description xsi:nil="true"/>
    </ImageDocument>
    <DatePublication xmlns="35ae7812-1ab0-4572-a6c7-91e90b93790a">2018-04-23T14:47:35+00:00</DatePublication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 - Documentation et publications" ma:contentTypeID="0x0101004CF7858666DCF549A225B94A6B816A8100A749705C1537EE4284472E53A9CA6555" ma:contentTypeVersion="12" ma:contentTypeDescription="" ma:contentTypeScope="" ma:versionID="36b085b953cec0ae90afad0837a9fd41">
  <xsd:schema xmlns:xsd="http://www.w3.org/2001/XMLSchema" xmlns:xs="http://www.w3.org/2001/XMLSchema" xmlns:p="http://schemas.microsoft.com/office/2006/metadata/properties" xmlns:ns1="http://schemas.microsoft.com/sharepoint/v3" xmlns:ns2="35ae7812-1ab0-4572-a6c7-91e90b93790a" targetNamespace="http://schemas.microsoft.com/office/2006/metadata/properties" ma:root="true" ma:fieldsID="0cc26933a0e31e0d5d8de76a3bf03d04" ns1:_="" ns2:_="">
    <xsd:import namespace="http://schemas.microsoft.com/sharepoint/v3"/>
    <xsd:import namespace="35ae7812-1ab0-4572-a6c7-91e90b93790a"/>
    <xsd:element name="properties">
      <xsd:complexType>
        <xsd:sequence>
          <xsd:element name="documentManagement">
            <xsd:complexType>
              <xsd:all>
                <xsd:element ref="ns2:DescriptionDocument" minOccurs="0"/>
                <xsd:element ref="ns1:RoutingRuleDescription" minOccurs="0"/>
                <xsd:element ref="ns2:LiensConnexes" minOccurs="0"/>
                <xsd:element ref="ns2:Theme" minOccurs="0"/>
                <xsd:element ref="ns2:SousTheme" minOccurs="0"/>
                <xsd:element ref="ns2:SousSousTheme" minOccurs="0"/>
                <xsd:element ref="ns2:TypeDocument"/>
                <xsd:element ref="ns2:ImageDocument" minOccurs="0"/>
                <xsd:element ref="ns2:ExclureImportation" minOccurs="0"/>
                <xsd:element ref="ns2:_dlc_DocId" minOccurs="0"/>
                <xsd:element ref="ns2:_dlc_DocIdUrl" minOccurs="0"/>
                <xsd:element ref="ns2:_dlc_DocIdPersistId" minOccurs="0"/>
                <xsd:element ref="ns2:DatePublication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RoutingRuleDescription" ma:index="3" nillable="true" ma:displayName="Description" ma:hidden="true" ma:internalName="RoutingRuleDescription" ma:readOnly="false">
      <xsd:simpleType>
        <xsd:restriction base="dms:Text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5ae7812-1ab0-4572-a6c7-91e90b93790a" elementFormDefault="qualified">
    <xsd:import namespace="http://schemas.microsoft.com/office/2006/documentManagement/types"/>
    <xsd:import namespace="http://schemas.microsoft.com/office/infopath/2007/PartnerControls"/>
    <xsd:element name="DescriptionDocument" ma:index="2" nillable="true" ma:displayName="Description du document" ma:internalName="DescriptionDocument">
      <xsd:simpleType>
        <xsd:restriction base="dms:Note"/>
      </xsd:simpleType>
    </xsd:element>
    <xsd:element name="LiensConnexes" ma:index="4" nillable="true" ma:displayName="Liens connexes" ma:internalName="LiensConnexes">
      <xsd:simpleType>
        <xsd:restriction base="dms:Unknown"/>
      </xsd:simpleType>
    </xsd:element>
    <xsd:element name="Theme" ma:index="5" nillable="true" ma:displayName="Thème" ma:list="{bdebda74-ca37-41fd-90df-8d955ef10679}" ma:internalName="Theme" ma:readOnly="false" ma:showField="Title" ma:web="35ae7812-1ab0-4572-a6c7-91e90b9379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ousTheme" ma:index="6" nillable="true" ma:displayName="Sous-thème" ma:list="{3130be0d-b66e-408f-a776-12ba0f39c938}" ma:internalName="SousTheme" ma:readOnly="false" ma:showField="Title" ma:web="35ae7812-1ab0-4572-a6c7-91e90b9379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ousSousTheme" ma:index="7" nillable="true" ma:displayName="Sous sous-thème" ma:list="{30ea00ab-c7b9-4add-aca4-0637f10fb6b8}" ma:internalName="SousSousTheme" ma:readOnly="false" ma:showField="Title" ma:web="35ae7812-1ab0-4572-a6c7-91e90b93790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ypeDocument" ma:index="8" ma:displayName="Type de document" ma:list="{1e040e3a-8d76-437d-8fa6-548da1ec216d}" ma:internalName="TypeDocument" ma:showField="Title" ma:web="35ae7812-1ab0-4572-a6c7-91e90b93790a">
      <xsd:simpleType>
        <xsd:restriction base="dms:Lookup"/>
      </xsd:simpleType>
    </xsd:element>
    <xsd:element name="ImageDocument" ma:index="9" nillable="true" ma:displayName="Image du document" ma:format="Image" ma:internalName="ImageDocument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ExclureImportation" ma:index="11" nillable="true" ma:displayName="Exclure de l'importation" ma:default="0" ma:internalName="ExclureImportation">
      <xsd:simpleType>
        <xsd:restriction base="dms:Boolean"/>
      </xsd:simpleType>
    </xsd:element>
    <xsd:element name="_dlc_DocId" ma:index="16" nillable="true" ma:displayName="Valeur d’ID de document" ma:description="Valeur de l’ID de document affecté à cet élément." ma:internalName="_dlc_DocId" ma:readOnly="true">
      <xsd:simpleType>
        <xsd:restriction base="dms:Text"/>
      </xsd:simpleType>
    </xsd:element>
    <xsd:element name="_dlc_DocIdUrl" ma:index="17" nillable="true" ma:displayName="ID de document" ma:description="Lien permanent vers ce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DatePublication" ma:index="21" ma:displayName="Date de publication" ma:default="[today]" ma:format="DateOnly" ma:internalName="DatePublication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 ma:index="10" ma:displayName="Mots clé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C6DEF14-6A62-4F40-9D25-B8E26A1A3B91}"/>
</file>

<file path=customXml/itemProps2.xml><?xml version="1.0" encoding="utf-8"?>
<ds:datastoreItem xmlns:ds="http://schemas.openxmlformats.org/officeDocument/2006/customXml" ds:itemID="{D27F9013-CED4-4BE6-97BC-CA8253ED01EC}"/>
</file>

<file path=customXml/itemProps3.xml><?xml version="1.0" encoding="utf-8"?>
<ds:datastoreItem xmlns:ds="http://schemas.openxmlformats.org/officeDocument/2006/customXml" ds:itemID="{AFD940A7-FC14-46FE-89DD-D446F6D6DAFF}"/>
</file>

<file path=customXml/itemProps4.xml><?xml version="1.0" encoding="utf-8"?>
<ds:datastoreItem xmlns:ds="http://schemas.openxmlformats.org/officeDocument/2006/customXml" ds:itemID="{880A9A1E-B158-4A8E-89FF-8E98AFBBF85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311</vt:i4>
      </vt:variant>
    </vt:vector>
  </HeadingPairs>
  <TitlesOfParts>
    <vt:vector size="311" baseType="lpstr">
      <vt:lpstr>Index</vt:lpstr>
      <vt:lpstr>vALIDATIONM</vt:lpstr>
      <vt:lpstr>Carte Secteurs Municipaux</vt:lpstr>
      <vt:lpstr>Carte Grands Secteurs</vt:lpstr>
      <vt:lpstr>Documentation</vt:lpstr>
      <vt:lpstr>SJXTO15T</vt:lpstr>
      <vt:lpstr>SAXTO15T</vt:lpstr>
      <vt:lpstr>SPXTO15T</vt:lpstr>
      <vt:lpstr>SHXTO15T</vt:lpstr>
      <vt:lpstr>SJXMO15T</vt:lpstr>
      <vt:lpstr>SAXMO15T</vt:lpstr>
      <vt:lpstr>SPXMO15T</vt:lpstr>
      <vt:lpstr>SHXMO15T</vt:lpstr>
      <vt:lpstr>SJXAU15T</vt:lpstr>
      <vt:lpstr>SAXAU15T</vt:lpstr>
      <vt:lpstr>SPXAU15T</vt:lpstr>
      <vt:lpstr>SHXAU15T</vt:lpstr>
      <vt:lpstr>SJXCO15T</vt:lpstr>
      <vt:lpstr>SAXCO15T</vt:lpstr>
      <vt:lpstr>SPXCO15T</vt:lpstr>
      <vt:lpstr>SHXCO15T</vt:lpstr>
      <vt:lpstr>SJXTC15T</vt:lpstr>
      <vt:lpstr>SAXTC15T</vt:lpstr>
      <vt:lpstr>SPXTC15T</vt:lpstr>
      <vt:lpstr>SHXTC15T</vt:lpstr>
      <vt:lpstr>SJXBM15T</vt:lpstr>
      <vt:lpstr>SJXNM15T</vt:lpstr>
      <vt:lpstr>SAXNM15T</vt:lpstr>
      <vt:lpstr>SPXNM15T</vt:lpstr>
      <vt:lpstr>SHXNM15T</vt:lpstr>
      <vt:lpstr>SJTTO15T</vt:lpstr>
      <vt:lpstr>SATTO15T</vt:lpstr>
      <vt:lpstr>SPTTO15T</vt:lpstr>
      <vt:lpstr>SHTTO15T</vt:lpstr>
      <vt:lpstr>SJTMO15T</vt:lpstr>
      <vt:lpstr>SATMO15T</vt:lpstr>
      <vt:lpstr>SPTMO15T</vt:lpstr>
      <vt:lpstr>SHTMO15T</vt:lpstr>
      <vt:lpstr>SJTAU15T</vt:lpstr>
      <vt:lpstr>SATAU15T</vt:lpstr>
      <vt:lpstr>SPTAU15T</vt:lpstr>
      <vt:lpstr>SHTAU15T</vt:lpstr>
      <vt:lpstr>SJTCO15T</vt:lpstr>
      <vt:lpstr>SATCO15T</vt:lpstr>
      <vt:lpstr>SPTCO15T</vt:lpstr>
      <vt:lpstr>SHTCO15T</vt:lpstr>
      <vt:lpstr>SJTTC15T</vt:lpstr>
      <vt:lpstr>SATTC15T</vt:lpstr>
      <vt:lpstr>SJTNM15T</vt:lpstr>
      <vt:lpstr>SATNM15T</vt:lpstr>
      <vt:lpstr>SHTNM15T</vt:lpstr>
      <vt:lpstr>SJETO15T</vt:lpstr>
      <vt:lpstr>SAETO15T</vt:lpstr>
      <vt:lpstr>SPETO15T</vt:lpstr>
      <vt:lpstr>SHETO15T</vt:lpstr>
      <vt:lpstr>SJEMO15T</vt:lpstr>
      <vt:lpstr>SAEMO15T</vt:lpstr>
      <vt:lpstr>SPEMO15T</vt:lpstr>
      <vt:lpstr>SHEMO15T</vt:lpstr>
      <vt:lpstr>SJEAU15T</vt:lpstr>
      <vt:lpstr>SAEAU15T</vt:lpstr>
      <vt:lpstr>SHEAU15T</vt:lpstr>
      <vt:lpstr>SJECO15T</vt:lpstr>
      <vt:lpstr>SAECO15T</vt:lpstr>
      <vt:lpstr>SHECO15T</vt:lpstr>
      <vt:lpstr>SJETC15T</vt:lpstr>
      <vt:lpstr>SAETC15T</vt:lpstr>
      <vt:lpstr>SJENM15T</vt:lpstr>
      <vt:lpstr>SAENM15T</vt:lpstr>
      <vt:lpstr>SHENM15T</vt:lpstr>
      <vt:lpstr>SJLTO15T</vt:lpstr>
      <vt:lpstr>SALTO15T</vt:lpstr>
      <vt:lpstr>SPLTO15T</vt:lpstr>
      <vt:lpstr>SHLTO15T</vt:lpstr>
      <vt:lpstr>SJLMO15T</vt:lpstr>
      <vt:lpstr>SALMO15T</vt:lpstr>
      <vt:lpstr>SPLMO15T</vt:lpstr>
      <vt:lpstr>SHLMO15T</vt:lpstr>
      <vt:lpstr>SJLAU15T</vt:lpstr>
      <vt:lpstr>SALAU15T</vt:lpstr>
      <vt:lpstr>SPLAU15T</vt:lpstr>
      <vt:lpstr>SHLAU15T</vt:lpstr>
      <vt:lpstr>SJLCO15T</vt:lpstr>
      <vt:lpstr>SALCO15T</vt:lpstr>
      <vt:lpstr>SPLCO15T</vt:lpstr>
      <vt:lpstr>SHLCO15T</vt:lpstr>
      <vt:lpstr>SJLTC15T</vt:lpstr>
      <vt:lpstr>SHLTC15T</vt:lpstr>
      <vt:lpstr>SJLNM15T</vt:lpstr>
      <vt:lpstr>SPLNM15T</vt:lpstr>
      <vt:lpstr>SHLNM15T</vt:lpstr>
      <vt:lpstr>SJMTO15T</vt:lpstr>
      <vt:lpstr>SAMTO15T</vt:lpstr>
      <vt:lpstr>SPMTO15T</vt:lpstr>
      <vt:lpstr>SHMTO15T</vt:lpstr>
      <vt:lpstr>SJMMO15T</vt:lpstr>
      <vt:lpstr>SAMMO15T</vt:lpstr>
      <vt:lpstr>SPMMO15T</vt:lpstr>
      <vt:lpstr>SHMMO15T</vt:lpstr>
      <vt:lpstr>SJMAU15T</vt:lpstr>
      <vt:lpstr>SAMAU15T</vt:lpstr>
      <vt:lpstr>SPMAU15T</vt:lpstr>
      <vt:lpstr>SHMAU15T</vt:lpstr>
      <vt:lpstr>SJMCO15T</vt:lpstr>
      <vt:lpstr>SAMCO15T</vt:lpstr>
      <vt:lpstr>SPMCO15T</vt:lpstr>
      <vt:lpstr>SHMCO15T</vt:lpstr>
      <vt:lpstr>SJMTC15T</vt:lpstr>
      <vt:lpstr>SHMTC15T</vt:lpstr>
      <vt:lpstr>SJMNM15T</vt:lpstr>
      <vt:lpstr>SPMNM15T</vt:lpstr>
      <vt:lpstr>SHMNM15T</vt:lpstr>
      <vt:lpstr>SJATO15T</vt:lpstr>
      <vt:lpstr>SAATO15T</vt:lpstr>
      <vt:lpstr>SPATO15T</vt:lpstr>
      <vt:lpstr>SHATO15T</vt:lpstr>
      <vt:lpstr>SJAMO15T</vt:lpstr>
      <vt:lpstr>SAAMO15T</vt:lpstr>
      <vt:lpstr>SPAMO15T</vt:lpstr>
      <vt:lpstr>SHAMO15T</vt:lpstr>
      <vt:lpstr>SJAAU15T</vt:lpstr>
      <vt:lpstr>SAAAU15T</vt:lpstr>
      <vt:lpstr>SPAAU15T</vt:lpstr>
      <vt:lpstr>SHAAU15T</vt:lpstr>
      <vt:lpstr>SJACO15T</vt:lpstr>
      <vt:lpstr>SAACO15T</vt:lpstr>
      <vt:lpstr>SPACO15T</vt:lpstr>
      <vt:lpstr>SHACO15T</vt:lpstr>
      <vt:lpstr>SJATC15T</vt:lpstr>
      <vt:lpstr>SJANM15T</vt:lpstr>
      <vt:lpstr>SHANM15T</vt:lpstr>
      <vt:lpstr>SJNTO15T</vt:lpstr>
      <vt:lpstr>SANTO15T</vt:lpstr>
      <vt:lpstr>SPNTO15T</vt:lpstr>
      <vt:lpstr>SHNTO15T</vt:lpstr>
      <vt:lpstr>SJNMO15T</vt:lpstr>
      <vt:lpstr>SANMO15T</vt:lpstr>
      <vt:lpstr>SPNMO15T</vt:lpstr>
      <vt:lpstr>SHNMO15T</vt:lpstr>
      <vt:lpstr>SJNAU15T</vt:lpstr>
      <vt:lpstr>SANAU15T</vt:lpstr>
      <vt:lpstr>SPNAU15T</vt:lpstr>
      <vt:lpstr>SHNAU15T</vt:lpstr>
      <vt:lpstr>SJNCO15T</vt:lpstr>
      <vt:lpstr>SANCO15T</vt:lpstr>
      <vt:lpstr>SPNCO15T</vt:lpstr>
      <vt:lpstr>SHNCO15T</vt:lpstr>
      <vt:lpstr>SJNTC15T</vt:lpstr>
      <vt:lpstr>SANTC15T</vt:lpstr>
      <vt:lpstr>SPNTC15T</vt:lpstr>
      <vt:lpstr>SHNTC15T</vt:lpstr>
      <vt:lpstr>SJNNM15T</vt:lpstr>
      <vt:lpstr>SANNM15T</vt:lpstr>
      <vt:lpstr>SPNNM15T</vt:lpstr>
      <vt:lpstr>SHNNM15T</vt:lpstr>
      <vt:lpstr>Inter rives</vt:lpstr>
      <vt:lpstr>Pont Dubuc</vt:lpstr>
      <vt:lpstr>Pont d'Arvida</vt:lpstr>
      <vt:lpstr>Pont de Kénogami</vt:lpstr>
      <vt:lpstr>Inter rives STS</vt:lpstr>
      <vt:lpstr>MJXTO15T</vt:lpstr>
      <vt:lpstr>MAXTO15T</vt:lpstr>
      <vt:lpstr>MPXTO15T</vt:lpstr>
      <vt:lpstr>MHXTO15T</vt:lpstr>
      <vt:lpstr>MJXMO15T</vt:lpstr>
      <vt:lpstr>MAXMO15T</vt:lpstr>
      <vt:lpstr>MPXMO15T</vt:lpstr>
      <vt:lpstr>MHXMO15T</vt:lpstr>
      <vt:lpstr>MJXAU15T</vt:lpstr>
      <vt:lpstr>MAXAU15T</vt:lpstr>
      <vt:lpstr>MPXAU15T</vt:lpstr>
      <vt:lpstr>MHXAU15T</vt:lpstr>
      <vt:lpstr>MJXCO15T</vt:lpstr>
      <vt:lpstr>MAXCO15T</vt:lpstr>
      <vt:lpstr>MPXCO15T</vt:lpstr>
      <vt:lpstr>MHXCO15T</vt:lpstr>
      <vt:lpstr>MJXTC15T</vt:lpstr>
      <vt:lpstr>MAXTC15T</vt:lpstr>
      <vt:lpstr>MPXTC15T</vt:lpstr>
      <vt:lpstr>MHXTC15T</vt:lpstr>
      <vt:lpstr>MJXBM15T</vt:lpstr>
      <vt:lpstr>MJXNM15T</vt:lpstr>
      <vt:lpstr>MAXNM15T</vt:lpstr>
      <vt:lpstr>MPXNM15T</vt:lpstr>
      <vt:lpstr>MHXNM15T</vt:lpstr>
      <vt:lpstr>MJTTO15T</vt:lpstr>
      <vt:lpstr>MATTO15T</vt:lpstr>
      <vt:lpstr>MPTTO15T</vt:lpstr>
      <vt:lpstr>MHTTO15T </vt:lpstr>
      <vt:lpstr>MJTMO15T</vt:lpstr>
      <vt:lpstr>MATMO15T</vt:lpstr>
      <vt:lpstr>MPTMO15T </vt:lpstr>
      <vt:lpstr>MHTMO15T</vt:lpstr>
      <vt:lpstr>MJTAU15T</vt:lpstr>
      <vt:lpstr>MATAU15T</vt:lpstr>
      <vt:lpstr>MPTAU15T</vt:lpstr>
      <vt:lpstr>MHTAU15T</vt:lpstr>
      <vt:lpstr>MJTCO15T</vt:lpstr>
      <vt:lpstr>MATCO15T</vt:lpstr>
      <vt:lpstr>MPTCO15T</vt:lpstr>
      <vt:lpstr>MHTCO15T</vt:lpstr>
      <vt:lpstr>MJTTC15T</vt:lpstr>
      <vt:lpstr>MATTC15T</vt:lpstr>
      <vt:lpstr>MJTNM15T</vt:lpstr>
      <vt:lpstr>MATNM15T</vt:lpstr>
      <vt:lpstr>MHTNM15T</vt:lpstr>
      <vt:lpstr>MJETO15T</vt:lpstr>
      <vt:lpstr>MAETO15T</vt:lpstr>
      <vt:lpstr>MPETO15T</vt:lpstr>
      <vt:lpstr>MHETO15T</vt:lpstr>
      <vt:lpstr>MJEMO15T</vt:lpstr>
      <vt:lpstr>MAEMO15T</vt:lpstr>
      <vt:lpstr>MPEMO15T</vt:lpstr>
      <vt:lpstr>MHEMO15T</vt:lpstr>
      <vt:lpstr>MJEAU15T</vt:lpstr>
      <vt:lpstr>MAEAU15T</vt:lpstr>
      <vt:lpstr>MHEAU15T</vt:lpstr>
      <vt:lpstr>MJECO15T</vt:lpstr>
      <vt:lpstr>MAECO15T</vt:lpstr>
      <vt:lpstr>MHECO15T</vt:lpstr>
      <vt:lpstr>MJETC15T</vt:lpstr>
      <vt:lpstr>MAETC15T</vt:lpstr>
      <vt:lpstr>MJENM15T</vt:lpstr>
      <vt:lpstr>MAENM15T</vt:lpstr>
      <vt:lpstr>MHENM15T</vt:lpstr>
      <vt:lpstr>MJLTO15T</vt:lpstr>
      <vt:lpstr>MALTO15T</vt:lpstr>
      <vt:lpstr>MPLTO15T</vt:lpstr>
      <vt:lpstr>MHLTO15T</vt:lpstr>
      <vt:lpstr>MJLMO15T</vt:lpstr>
      <vt:lpstr>MALMO15T</vt:lpstr>
      <vt:lpstr>MPLMO15T</vt:lpstr>
      <vt:lpstr>MHLMO15T</vt:lpstr>
      <vt:lpstr>MJLAU15T</vt:lpstr>
      <vt:lpstr>MALAU15T</vt:lpstr>
      <vt:lpstr>MPLAU15T</vt:lpstr>
      <vt:lpstr>MHLAU15T</vt:lpstr>
      <vt:lpstr>MJLCO15T</vt:lpstr>
      <vt:lpstr>MALCO15T</vt:lpstr>
      <vt:lpstr>MPLCO15T</vt:lpstr>
      <vt:lpstr>MHLCO15T</vt:lpstr>
      <vt:lpstr>MJLTC15T</vt:lpstr>
      <vt:lpstr>MHLTC15T</vt:lpstr>
      <vt:lpstr>MJLNM15T</vt:lpstr>
      <vt:lpstr>MPLNM15T</vt:lpstr>
      <vt:lpstr>MHLNM15T</vt:lpstr>
      <vt:lpstr>MJMTO15T</vt:lpstr>
      <vt:lpstr>MAMTO15T</vt:lpstr>
      <vt:lpstr>MPMTO15T</vt:lpstr>
      <vt:lpstr>MHMTO15T</vt:lpstr>
      <vt:lpstr>MJMMO15T</vt:lpstr>
      <vt:lpstr>MAMMO15T</vt:lpstr>
      <vt:lpstr>MPMMO15T</vt:lpstr>
      <vt:lpstr>MHMMO15T</vt:lpstr>
      <vt:lpstr>MJMAU15T</vt:lpstr>
      <vt:lpstr>MAMAU15T</vt:lpstr>
      <vt:lpstr>MPMAU15T</vt:lpstr>
      <vt:lpstr>MHMAU15T</vt:lpstr>
      <vt:lpstr>MJMCO15T</vt:lpstr>
      <vt:lpstr>MAMCO15T</vt:lpstr>
      <vt:lpstr>MPMCO15T</vt:lpstr>
      <vt:lpstr>MHMCO15T</vt:lpstr>
      <vt:lpstr>MJMTC15T</vt:lpstr>
      <vt:lpstr>MHMTC15T</vt:lpstr>
      <vt:lpstr>MJMNM15T</vt:lpstr>
      <vt:lpstr>MPMNM15T</vt:lpstr>
      <vt:lpstr>MHMNM15T</vt:lpstr>
      <vt:lpstr>MJATO15T</vt:lpstr>
      <vt:lpstr>MAATO15T</vt:lpstr>
      <vt:lpstr>MPATO15T</vt:lpstr>
      <vt:lpstr>MHATO15T</vt:lpstr>
      <vt:lpstr>MJAMO15T</vt:lpstr>
      <vt:lpstr>MAAMO15T</vt:lpstr>
      <vt:lpstr>MPAMO15T</vt:lpstr>
      <vt:lpstr>MHAMO15T</vt:lpstr>
      <vt:lpstr>MJAAU15T</vt:lpstr>
      <vt:lpstr>MAAAU15T</vt:lpstr>
      <vt:lpstr>MPAAU15T</vt:lpstr>
      <vt:lpstr>MHAAU15T</vt:lpstr>
      <vt:lpstr>MJACO15T</vt:lpstr>
      <vt:lpstr>MAACO15T</vt:lpstr>
      <vt:lpstr>MPACO15T</vt:lpstr>
      <vt:lpstr>MHACO15T</vt:lpstr>
      <vt:lpstr>MJATC15T</vt:lpstr>
      <vt:lpstr>MJANM15T</vt:lpstr>
      <vt:lpstr>MHANM15T</vt:lpstr>
      <vt:lpstr>MJNTO15T</vt:lpstr>
      <vt:lpstr>MANTO15T</vt:lpstr>
      <vt:lpstr>MPNTO15T</vt:lpstr>
      <vt:lpstr>MHNTO15T</vt:lpstr>
      <vt:lpstr>MJNMO15T</vt:lpstr>
      <vt:lpstr>MANMO15T</vt:lpstr>
      <vt:lpstr>MPNMO15T</vt:lpstr>
      <vt:lpstr>MHNMO15T</vt:lpstr>
      <vt:lpstr>MJNAU15T</vt:lpstr>
      <vt:lpstr>MANAU15T</vt:lpstr>
      <vt:lpstr>MPNAU15T</vt:lpstr>
      <vt:lpstr>MHNAU15T</vt:lpstr>
      <vt:lpstr>MJNCO15T</vt:lpstr>
      <vt:lpstr>MANCO15T</vt:lpstr>
      <vt:lpstr>MPNCO15T</vt:lpstr>
      <vt:lpstr>MHNCO15T</vt:lpstr>
      <vt:lpstr>MJNTC15T</vt:lpstr>
      <vt:lpstr>MANTC15T</vt:lpstr>
      <vt:lpstr>MPNTC15T</vt:lpstr>
      <vt:lpstr>MHNTC15T</vt:lpstr>
      <vt:lpstr>MJNNM15T</vt:lpstr>
      <vt:lpstr>MANNM15T</vt:lpstr>
      <vt:lpstr>MPNNM15T</vt:lpstr>
      <vt:lpstr>MHNNM15T</vt:lpstr>
      <vt:lpstr>Validation</vt:lpstr>
    </vt:vector>
  </TitlesOfParts>
  <Company>MINISTÈRE DES TRANSPORTS, DE LA MOBILITÉ DURABLE ET DE L’ÉLECTRIFICATION DES TRANSPORTS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Matrices de déplacements Saguenay 2015</dc:title>
  <dc:subject>Matrices Origines-Destination</dc:subject>
  <dc:creator>MINISTÈRE DES TRANSPORTS, DE LA MOBILITÉ DURABLE ET DE L’ÉLECTRIFICATION DES TRANSPORTS</dc:creator>
  <cp:keywords>Enquête, origine, destination, matrice, déplacement, OD, secteur, déplacement, motif, mode, transport</cp:keywords>
  <cp:lastModifiedBy>Boyer, Julie</cp:lastModifiedBy>
  <cp:lastPrinted>2016-06-16T20:25:34Z</cp:lastPrinted>
  <dcterms:created xsi:type="dcterms:W3CDTF">2016-02-25T20:34:35Z</dcterms:created>
  <dcterms:modified xsi:type="dcterms:W3CDTF">2017-10-10T18:43:09Z</dcterms:modified>
  <cp:category>Statistiques Enquête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4" name="ContentTypeId">
    <vt:lpwstr>0x0101004CF7858666DCF549A225B94A6B816A8100A749705C1537EE4284472E53A9CA6555</vt:lpwstr>
  </property>
  <property fmtid="{D5CDD505-2E9C-101B-9397-08002B2CF9AE}" pid="5" name="_dlc_DocIdItemGuid">
    <vt:lpwstr>321d2141-617b-4cc9-b865-25eb0ca6ee29</vt:lpwstr>
  </property>
</Properties>
</file>