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SINFRA0-FIC012\projet\DGRMSP-Commun\Mise à jour de l'Espace administratif\Formulaires\Nouveau dossier (2)\actif\SMII\"/>
    </mc:Choice>
  </mc:AlternateContent>
  <xr:revisionPtr revIDLastSave="0" documentId="13_ncr:1_{00CCAF71-B062-4D0C-9A3C-BE64EA4A1368}" xr6:coauthVersionLast="47" xr6:coauthVersionMax="47" xr10:uidLastSave="{00000000-0000-0000-0000-000000000000}"/>
  <bookViews>
    <workbookView xWindow="-120" yWindow="-120" windowWidth="29040" windowHeight="16440" xr2:uid="{00000000-000D-0000-FFFF-FFFF00000000}"/>
  </bookViews>
  <sheets>
    <sheet name="Rapport de lot" sheetId="4" r:id="rId1"/>
  </sheets>
  <definedNames>
    <definedName name="_xlnm.Print_Area" localSheetId="0">'Rapport de lot'!$B$2:$BB$61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5" i="4" l="1"/>
  <c r="AF16" i="4" l="1"/>
  <c r="AF17" i="4"/>
  <c r="AF18" i="4"/>
  <c r="AF19" i="4"/>
  <c r="AF20" i="4"/>
  <c r="AF21" i="4"/>
  <c r="AF22" i="4"/>
  <c r="AF23" i="4"/>
  <c r="AF24" i="4"/>
  <c r="AF25" i="4"/>
  <c r="AF26" i="4"/>
  <c r="AF27" i="4"/>
  <c r="AF28" i="4"/>
  <c r="AF29" i="4"/>
  <c r="AF30" i="4"/>
  <c r="AF31" i="4"/>
  <c r="AF32" i="4"/>
  <c r="AF33" i="4"/>
  <c r="AF34" i="4"/>
  <c r="AF35" i="4"/>
  <c r="AF36" i="4"/>
  <c r="AF37" i="4"/>
  <c r="AF38" i="4"/>
  <c r="AD16" i="4" l="1"/>
  <c r="AD17" i="4"/>
  <c r="AD18" i="4"/>
  <c r="AD19" i="4"/>
  <c r="AD20" i="4"/>
  <c r="AD21" i="4"/>
  <c r="AD22" i="4"/>
  <c r="AD23" i="4"/>
  <c r="AD24" i="4"/>
  <c r="AD25" i="4"/>
  <c r="AD26" i="4"/>
  <c r="AD27" i="4"/>
  <c r="AD28" i="4"/>
  <c r="AD29" i="4"/>
  <c r="AD30" i="4"/>
  <c r="AD31" i="4"/>
  <c r="AD32" i="4"/>
  <c r="AD33" i="4"/>
  <c r="AD34" i="4"/>
  <c r="AD35" i="4"/>
  <c r="AD36" i="4"/>
  <c r="AD37" i="4"/>
  <c r="AD15" i="4"/>
  <c r="AD38" i="4" l="1"/>
  <c r="AT44" i="4" s="1"/>
  <c r="AD39" i="4" l="1"/>
  <c r="AF39" i="4" s="1"/>
  <c r="AG40" i="4" l="1"/>
  <c r="AP44" i="4" l="1"/>
  <c r="AD40" i="4" l="1"/>
  <c r="AW44" i="4" s="1"/>
  <c r="BA44" i="4" l="1"/>
  <c r="AI44" i="4" s="1"/>
</calcChain>
</file>

<file path=xl/sharedStrings.xml><?xml version="1.0" encoding="utf-8"?>
<sst xmlns="http://schemas.openxmlformats.org/spreadsheetml/2006/main" count="74" uniqueCount="65">
  <si>
    <t>Municipalité</t>
  </si>
  <si>
    <t>Numéro de la fiche descriptive</t>
  </si>
  <si>
    <t>Type de béton</t>
  </si>
  <si>
    <t>Numéro de lot</t>
  </si>
  <si>
    <t>Classe granulaire</t>
  </si>
  <si>
    <t>% d’air</t>
  </si>
  <si>
    <t>Entrepreneur</t>
  </si>
  <si>
    <t>Sous-traitant</t>
  </si>
  <si>
    <t>Échantillons</t>
  </si>
  <si>
    <t>Essais sur béton plastique</t>
  </si>
  <si>
    <t>Note *</t>
  </si>
  <si>
    <t>Identification et localisation des parties bétonnées</t>
  </si>
  <si>
    <t>Numéro</t>
  </si>
  <si>
    <t>7 jours</t>
  </si>
  <si>
    <t>28 jours</t>
  </si>
  <si>
    <t>R</t>
  </si>
  <si>
    <t>d</t>
  </si>
  <si>
    <t>Quantité totale du lot</t>
  </si>
  <si>
    <t>Facteur d’acceptation (k) et nombre d’échantillons (n)</t>
  </si>
  <si>
    <t>n</t>
  </si>
  <si>
    <t>k</t>
  </si>
  <si>
    <r>
      <t>F</t>
    </r>
    <r>
      <rPr>
        <vertAlign val="subscript"/>
        <sz val="8"/>
        <color indexed="8"/>
        <rFont val="Arial Narrow"/>
        <family val="2"/>
      </rPr>
      <t>r</t>
    </r>
    <r>
      <rPr>
        <sz val="8"/>
        <color indexed="8"/>
        <rFont val="Arial Narrow"/>
        <family val="2"/>
      </rPr>
      <t>=</t>
    </r>
  </si>
  <si>
    <r>
      <t>R</t>
    </r>
    <r>
      <rPr>
        <vertAlign val="subscript"/>
        <sz val="8"/>
        <color indexed="8"/>
        <rFont val="Arial Narrow"/>
        <family val="2"/>
      </rPr>
      <t>t</t>
    </r>
  </si>
  <si>
    <t>=</t>
  </si>
  <si>
    <t>(</t>
  </si>
  <si>
    <t>)</t>
  </si>
  <si>
    <r>
      <t>R</t>
    </r>
    <r>
      <rPr>
        <vertAlign val="subscript"/>
        <sz val="8"/>
        <color indexed="8"/>
        <rFont val="Arial Narrow"/>
        <family val="2"/>
      </rPr>
      <t>t</t>
    </r>
    <r>
      <rPr>
        <sz val="8"/>
        <color indexed="8"/>
        <rFont val="Arial Narrow"/>
        <family val="2"/>
      </rPr>
      <t>=</t>
    </r>
  </si>
  <si>
    <t>+</t>
  </si>
  <si>
    <t>Dossier du laboratoire</t>
  </si>
  <si>
    <t>Localisation d'ouvrage (route, direction, etc.)</t>
  </si>
  <si>
    <t>Caractéristiques exigées</t>
  </si>
  <si>
    <t>mm</t>
  </si>
  <si>
    <r>
      <t>Quantité représentée par l’échantillon (m</t>
    </r>
    <r>
      <rPr>
        <vertAlign val="superscript"/>
        <sz val="8"/>
        <color indexed="8"/>
        <rFont val="Arial Narrow"/>
        <family val="2"/>
      </rPr>
      <t>3</t>
    </r>
    <r>
      <rPr>
        <sz val="8"/>
        <color indexed="8"/>
        <rFont val="Arial Narrow"/>
        <family val="2"/>
      </rPr>
      <t>)</t>
    </r>
  </si>
  <si>
    <r>
      <t>R</t>
    </r>
    <r>
      <rPr>
        <vertAlign val="subscript"/>
        <sz val="8"/>
        <color indexed="8"/>
        <rFont val="Arial Narrow"/>
        <family val="2"/>
      </rPr>
      <t>t</t>
    </r>
    <r>
      <rPr>
        <sz val="8"/>
        <color indexed="8"/>
        <rFont val="Arial Narrow"/>
        <family val="2"/>
      </rPr>
      <t xml:space="preserve"> : Résistance moyenne tolérable</t>
    </r>
  </si>
  <si>
    <t>x</t>
  </si>
  <si>
    <t>Entreprise</t>
  </si>
  <si>
    <t>Fournisseur de béton</t>
  </si>
  <si>
    <t>Approuvé par</t>
  </si>
  <si>
    <r>
      <t>Résistance exigée f'</t>
    </r>
    <r>
      <rPr>
        <vertAlign val="subscript"/>
        <sz val="8"/>
        <color indexed="8"/>
        <rFont val="Arial Narrow"/>
        <family val="2"/>
      </rPr>
      <t>c</t>
    </r>
  </si>
  <si>
    <t>Teneur 
en air (%)</t>
  </si>
  <si>
    <t>Température 
(°C)</t>
  </si>
  <si>
    <t>±</t>
  </si>
  <si>
    <r>
      <t>Date d’échantillonnage</t>
    </r>
    <r>
      <rPr>
        <sz val="6"/>
        <color indexed="8"/>
        <rFont val="Arial Narrow"/>
        <family val="2"/>
      </rPr>
      <t xml:space="preserve"> 
(Année-Mois-Jour)</t>
    </r>
  </si>
  <si>
    <r>
      <t>Date</t>
    </r>
    <r>
      <rPr>
        <sz val="5"/>
        <color indexed="8"/>
        <rFont val="Arial Narrow"/>
        <family val="2"/>
      </rPr>
      <t xml:space="preserve"> (Année-Mois-Jour)</t>
    </r>
  </si>
  <si>
    <t>Notes:</t>
  </si>
  <si>
    <t>Nom</t>
  </si>
  <si>
    <t>Dossier Ministère - Entrepreneur</t>
  </si>
  <si>
    <t>Dossier Ministère-Laboratoire</t>
  </si>
  <si>
    <t>-</t>
  </si>
  <si>
    <t>Remarques</t>
  </si>
  <si>
    <t>Résistance en compression (MPa)</t>
  </si>
  <si>
    <t>MPa</t>
  </si>
  <si>
    <r>
      <t>F</t>
    </r>
    <r>
      <rPr>
        <vertAlign val="subscript"/>
        <sz val="8"/>
        <color indexed="8"/>
        <rFont val="Arial Narrow"/>
        <family val="2"/>
      </rPr>
      <t>r</t>
    </r>
    <r>
      <rPr>
        <sz val="8"/>
        <color indexed="8"/>
        <rFont val="Arial Narrow"/>
        <family val="2"/>
      </rPr>
      <t xml:space="preserve"> : Facteur d’ajustement pour résistance</t>
    </r>
  </si>
  <si>
    <t>Moyenne à 
28 jours</t>
  </si>
  <si>
    <t xml:space="preserve"> (</t>
  </si>
  <si>
    <r>
      <t>R</t>
    </r>
    <r>
      <rPr>
        <vertAlign val="subscript"/>
        <sz val="8"/>
        <color indexed="8"/>
        <rFont val="Arial Narrow"/>
        <family val="2"/>
      </rPr>
      <t xml:space="preserve">t </t>
    </r>
    <r>
      <rPr>
        <sz val="8"/>
        <color indexed="8"/>
        <rFont val="Arial Narrow"/>
        <family val="2"/>
      </rPr>
      <t>=   f'</t>
    </r>
    <r>
      <rPr>
        <vertAlign val="subscript"/>
        <sz val="8"/>
        <color indexed="8"/>
        <rFont val="Arial Narrow"/>
        <family val="2"/>
      </rPr>
      <t xml:space="preserve">c   </t>
    </r>
    <r>
      <rPr>
        <sz val="8"/>
        <color indexed="8"/>
        <rFont val="Arial Narrow"/>
        <family val="2"/>
      </rPr>
      <t xml:space="preserve">+  </t>
    </r>
  </si>
  <si>
    <r>
      <rPr>
        <sz val="9"/>
        <color theme="1"/>
        <rFont val="Arial Narrow"/>
        <family val="2"/>
      </rPr>
      <t>k</t>
    </r>
    <r>
      <rPr>
        <sz val="8"/>
        <color theme="1"/>
        <rFont val="Arial Narrow"/>
        <family val="2"/>
      </rPr>
      <t xml:space="preserve"> </t>
    </r>
    <r>
      <rPr>
        <sz val="6"/>
        <color theme="1"/>
        <rFont val="Arial Narrow"/>
        <family val="2"/>
      </rPr>
      <t xml:space="preserve">x </t>
    </r>
    <r>
      <rPr>
        <sz val="9"/>
        <color theme="1"/>
        <rFont val="Arial Narrow"/>
        <family val="2"/>
      </rPr>
      <t>d</t>
    </r>
  </si>
  <si>
    <t>Usine (municipalité)</t>
  </si>
  <si>
    <r>
      <rPr>
        <sz val="14"/>
        <color theme="1"/>
        <rFont val="Chaloult_Cond_Demi_Gras"/>
      </rPr>
      <t xml:space="preserve">  Ouvrages d'art et autres travaux en béton</t>
    </r>
    <r>
      <rPr>
        <b/>
        <sz val="14"/>
        <color theme="1"/>
        <rFont val="Arial Narrow"/>
        <family val="2"/>
      </rPr>
      <t xml:space="preserve"> </t>
    </r>
    <r>
      <rPr>
        <sz val="14"/>
        <color theme="1"/>
        <rFont val="Arial Narrow"/>
        <family val="2"/>
      </rPr>
      <t>- Rapport par lot</t>
    </r>
  </si>
  <si>
    <t>(Sauf : poutres en béton précontraint préfabriquées en usine, tablier en béton précontraint en place, revêtement de chaussée en béton)</t>
  </si>
  <si>
    <t>Ouvrage</t>
  </si>
  <si>
    <t>1. Les éprouvettes ayant une résistance supérieure à 150 % de la résistance exigée sont considérées comme ayant une résistance égale à 150 % de la résistance exigée. 
2. Lorsque les mesures indiquent que la résistance d’un échantillon est inférieure à 76 % de la résistance exigée, le béton représenté par cet échantillon est non conforme et n’est pas payé. La partie de l’ouvrage construite avec ce béton est considérée comme défectueuse et doit être refaite selon les plans et devis aux frais de l’entrepreneur. Dans le cas où une certaine quantité de béton d’un lot est rejetée, la résistance moyenne mesurée et la résistance moyenne tolérable du lot restant sont calculées en excluant les échantillons représentant la partie du lot rejetée. La résistance moyenne tolérable est celle fixée par le nombre d’échantillons du lot (n).
3. Si la résistance moyenne d’un lot est inférieure à la résistance critique, soit 80 % de la résistance exigée, le béton est non conforme et n’est pas payé. L’ouvrage est considéré comme défectueux et doit être refait selon les plans et devis aux frais de l’entrepreneur.
4. Si l’écart des résultats d’un échantillon formé de deux éprouvettes est supérieur à 5 MPa, l’échantillon est jugé défectueux et sa valeur est rejetée. La quantité de béton représentée par cet échantillon est alors payée au prix unitaire.</t>
  </si>
  <si>
    <t>Affaissement</t>
  </si>
  <si>
    <t>Affaissement 
(mm)</t>
  </si>
  <si>
    <t>Préparé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</si>
</sst>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
    <numFmt numFmtId="167" formatCode="yyyy/mm/dd;@"/>
  </numFmts>
  <fonts count="24" x14ac:knownFonts="1">
    <font>
      <sz val="11"/>
      <color theme="1"/>
      <name val="Times New Roman"/>
      <family val="2"/>
    </font>
    <font>
      <sz val="8"/>
      <name val="Arial Narrow"/>
      <family val="2"/>
    </font>
    <font>
      <sz val="8"/>
      <color indexed="8"/>
      <name val="Arial Narrow"/>
      <family val="2"/>
    </font>
    <font>
      <vertAlign val="subscript"/>
      <sz val="8"/>
      <color indexed="8"/>
      <name val="Arial Narrow"/>
      <family val="2"/>
    </font>
    <font>
      <sz val="6"/>
      <color indexed="8"/>
      <name val="Arial Narrow"/>
      <family val="2"/>
    </font>
    <font>
      <sz val="5"/>
      <color indexed="8"/>
      <name val="Arial Narrow"/>
      <family val="2"/>
    </font>
    <font>
      <vertAlign val="superscript"/>
      <sz val="8"/>
      <color indexed="8"/>
      <name val="Arial Narrow"/>
      <family val="2"/>
    </font>
    <font>
      <sz val="8"/>
      <color theme="1"/>
      <name val="Arial Narrow"/>
      <family val="2"/>
    </font>
    <font>
      <b/>
      <sz val="8"/>
      <color theme="1"/>
      <name val="Arial Narrow"/>
      <family val="2"/>
    </font>
    <font>
      <sz val="6"/>
      <color theme="1"/>
      <name val="Arial Narrow"/>
      <family val="2"/>
    </font>
    <font>
      <sz val="9"/>
      <color theme="1"/>
      <name val="Arial"/>
      <family val="2"/>
    </font>
    <font>
      <sz val="24"/>
      <color theme="1"/>
      <name val="Arial Narrow"/>
      <family val="2"/>
    </font>
    <font>
      <sz val="14"/>
      <color theme="1"/>
      <name val="Arial Narrow"/>
      <family val="2"/>
    </font>
    <font>
      <sz val="14"/>
      <color theme="1"/>
      <name val="Chaloult_Cond_Demi_Gras"/>
    </font>
    <font>
      <b/>
      <sz val="14"/>
      <color theme="1"/>
      <name val="Arial Narrow"/>
      <family val="2"/>
    </font>
    <font>
      <sz val="6.5"/>
      <color theme="1"/>
      <name val="Arial"/>
      <family val="2"/>
    </font>
    <font>
      <sz val="8"/>
      <color theme="0"/>
      <name val="Arial Narrow"/>
      <family val="2"/>
    </font>
    <font>
      <sz val="9"/>
      <color theme="1"/>
      <name val="Arial Narrow"/>
      <family val="2"/>
    </font>
    <font>
      <sz val="7.5"/>
      <color theme="1"/>
      <name val="Arial Narrow"/>
      <family val="2"/>
    </font>
    <font>
      <sz val="6.8"/>
      <color theme="1"/>
      <name val="Arial Narrow"/>
      <family val="2"/>
    </font>
    <font>
      <sz val="22"/>
      <color theme="1"/>
      <name val="Arial Narrow"/>
      <family val="2"/>
    </font>
    <font>
      <sz val="7"/>
      <color theme="1"/>
      <name val="Arial Narrow"/>
      <family val="2"/>
    </font>
    <font>
      <b/>
      <sz val="7"/>
      <color theme="1"/>
      <name val="Arial Narrow"/>
      <family val="2"/>
    </font>
    <font>
      <sz val="7"/>
      <color theme="1"/>
      <name val="Arial"/>
      <family val="2"/>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cellStyleXfs>
  <cellXfs count="179">
    <xf numFmtId="0" fontId="0" fillId="0" borderId="0" xfId="0"/>
    <xf numFmtId="0" fontId="7" fillId="0" borderId="0" xfId="0" applyFont="1" applyAlignment="1" applyProtection="1">
      <alignment vertical="center"/>
    </xf>
    <xf numFmtId="0" fontId="7" fillId="0" borderId="0" xfId="0" applyFont="1" applyBorder="1" applyAlignment="1" applyProtection="1">
      <alignment horizontal="center" vertical="center"/>
    </xf>
    <xf numFmtId="0" fontId="7" fillId="0" borderId="0" xfId="0" applyFont="1" applyFill="1" applyBorder="1" applyAlignment="1" applyProtection="1">
      <alignment vertical="center"/>
    </xf>
    <xf numFmtId="164" fontId="15" fillId="0" borderId="0" xfId="0" applyNumberFormat="1" applyFont="1" applyBorder="1" applyAlignment="1" applyProtection="1">
      <alignment horizontal="center" vertical="center"/>
    </xf>
    <xf numFmtId="166" fontId="15" fillId="7" borderId="0"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0" fontId="8" fillId="3" borderId="7" xfId="0" applyFont="1" applyFill="1" applyBorder="1" applyAlignment="1" applyProtection="1">
      <alignment horizontal="center" vertical="center"/>
    </xf>
    <xf numFmtId="0" fontId="9" fillId="6" borderId="7" xfId="0" applyFont="1" applyFill="1" applyBorder="1" applyAlignment="1" applyProtection="1">
      <alignment horizontal="center" vertical="center"/>
    </xf>
    <xf numFmtId="0" fontId="9" fillId="6" borderId="6"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8" fillId="7" borderId="8" xfId="0" applyFont="1" applyFill="1" applyBorder="1" applyAlignment="1" applyProtection="1">
      <alignment vertical="center"/>
    </xf>
    <xf numFmtId="0" fontId="9" fillId="7" borderId="11" xfId="0" applyFont="1" applyFill="1" applyBorder="1" applyAlignment="1" applyProtection="1">
      <alignment horizontal="center" vertical="center"/>
    </xf>
    <xf numFmtId="0" fontId="9" fillId="7" borderId="0" xfId="0" applyFont="1" applyFill="1" applyBorder="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7" fillId="6" borderId="13" xfId="0" applyFont="1" applyFill="1" applyBorder="1" applyAlignment="1" applyProtection="1">
      <alignment horizontal="center" vertical="center"/>
    </xf>
    <xf numFmtId="2" fontId="10" fillId="0" borderId="0" xfId="0" applyNumberFormat="1" applyFont="1" applyFill="1" applyBorder="1" applyAlignment="1" applyProtection="1">
      <alignment vertical="center"/>
    </xf>
    <xf numFmtId="0" fontId="1" fillId="0" borderId="0" xfId="0" applyFont="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Alignment="1" applyProtection="1">
      <alignment horizontal="left" vertical="center"/>
    </xf>
    <xf numFmtId="0" fontId="11" fillId="0" borderId="0" xfId="0" applyFont="1" applyFill="1" applyBorder="1" applyAlignment="1" applyProtection="1">
      <alignment vertical="center"/>
    </xf>
    <xf numFmtId="49" fontId="10" fillId="0" borderId="0" xfId="0" applyNumberFormat="1" applyFont="1" applyFill="1" applyBorder="1" applyAlignment="1" applyProtection="1">
      <alignment horizontal="center" vertical="center" wrapText="1"/>
    </xf>
    <xf numFmtId="49" fontId="10"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9" fillId="6" borderId="0" xfId="0" applyFont="1" applyFill="1" applyBorder="1" applyAlignment="1" applyProtection="1">
      <alignment horizontal="right" vertical="center"/>
    </xf>
    <xf numFmtId="49" fontId="10" fillId="0" borderId="0" xfId="0" applyNumberFormat="1" applyFont="1" applyAlignment="1" applyProtection="1">
      <alignment horizontal="center" vertical="center"/>
    </xf>
    <xf numFmtId="164" fontId="7" fillId="0" borderId="3" xfId="0" applyNumberFormat="1" applyFont="1" applyBorder="1" applyAlignment="1" applyProtection="1">
      <alignment horizontal="center" vertical="center"/>
      <protection locked="0"/>
    </xf>
    <xf numFmtId="49" fontId="7" fillId="0" borderId="0" xfId="0" applyNumberFormat="1" applyFont="1" applyFill="1" applyBorder="1" applyAlignment="1" applyProtection="1">
      <alignment vertical="center"/>
    </xf>
    <xf numFmtId="49" fontId="7" fillId="0" borderId="1" xfId="0" applyNumberFormat="1" applyFont="1" applyBorder="1" applyAlignment="1" applyProtection="1">
      <alignment vertical="center"/>
    </xf>
    <xf numFmtId="49" fontId="7" fillId="0" borderId="11" xfId="0" applyNumberFormat="1" applyFont="1" applyBorder="1" applyAlignment="1" applyProtection="1">
      <alignment vertical="center"/>
    </xf>
    <xf numFmtId="49" fontId="7" fillId="0" borderId="0" xfId="0" applyNumberFormat="1" applyFont="1" applyBorder="1" applyAlignment="1" applyProtection="1">
      <alignment horizontal="center" vertical="center"/>
    </xf>
    <xf numFmtId="164" fontId="21" fillId="0" borderId="7" xfId="0" applyNumberFormat="1" applyFont="1" applyFill="1" applyBorder="1" applyAlignment="1" applyProtection="1">
      <alignment horizontal="center" vertical="center"/>
      <protection locked="0"/>
    </xf>
    <xf numFmtId="0" fontId="21" fillId="0" borderId="0" xfId="0" applyFont="1" applyAlignment="1" applyProtection="1">
      <alignment vertical="center"/>
    </xf>
    <xf numFmtId="0" fontId="22" fillId="0" borderId="0" xfId="0" applyFont="1" applyAlignment="1" applyProtection="1">
      <alignment horizontal="right" vertical="center" indent="1"/>
    </xf>
    <xf numFmtId="0" fontId="21" fillId="0" borderId="0" xfId="0" applyFont="1" applyFill="1" applyBorder="1" applyAlignment="1" applyProtection="1">
      <alignment vertical="center"/>
    </xf>
    <xf numFmtId="0" fontId="21" fillId="0" borderId="0" xfId="0" applyFont="1" applyAlignment="1" applyProtection="1">
      <alignment horizontal="center" vertical="center"/>
    </xf>
    <xf numFmtId="0" fontId="21" fillId="0" borderId="0" xfId="0" applyFont="1" applyFill="1" applyBorder="1" applyAlignment="1" applyProtection="1">
      <alignment horizontal="center" vertical="center"/>
    </xf>
    <xf numFmtId="164" fontId="23" fillId="0" borderId="0" xfId="0" applyNumberFormat="1" applyFont="1" applyFill="1" applyBorder="1" applyAlignment="1" applyProtection="1">
      <alignment vertical="center"/>
    </xf>
    <xf numFmtId="49" fontId="18" fillId="0" borderId="11" xfId="0" applyNumberFormat="1" applyFont="1" applyFill="1" applyBorder="1" applyAlignment="1" applyProtection="1">
      <alignment vertical="center" wrapText="1"/>
    </xf>
    <xf numFmtId="165" fontId="21" fillId="6" borderId="3" xfId="0" applyNumberFormat="1" applyFont="1" applyFill="1" applyBorder="1" applyAlignment="1" applyProtection="1">
      <alignment horizontal="center" vertical="center"/>
    </xf>
    <xf numFmtId="1" fontId="21" fillId="6" borderId="7" xfId="0" applyNumberFormat="1" applyFont="1" applyFill="1" applyBorder="1" applyAlignment="1" applyProtection="1">
      <alignment horizontal="center" vertical="center"/>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7" fillId="3" borderId="10" xfId="0" applyFont="1" applyFill="1" applyBorder="1" applyAlignment="1" applyProtection="1">
      <alignment horizontal="center" vertical="center"/>
    </xf>
    <xf numFmtId="164" fontId="21" fillId="0" borderId="3" xfId="0" applyNumberFormat="1" applyFont="1" applyFill="1" applyBorder="1" applyAlignment="1" applyProtection="1">
      <alignment horizontal="center" vertical="center"/>
      <protection locked="0"/>
    </xf>
    <xf numFmtId="49" fontId="7" fillId="6" borderId="4" xfId="0" applyNumberFormat="1" applyFont="1" applyFill="1" applyBorder="1" applyAlignment="1" applyProtection="1">
      <alignment horizontal="center" vertical="center"/>
    </xf>
    <xf numFmtId="49" fontId="7" fillId="6" borderId="5" xfId="0" applyNumberFormat="1"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0" fontId="7" fillId="3" borderId="9" xfId="0" applyFont="1" applyFill="1" applyBorder="1" applyAlignment="1" applyProtection="1">
      <alignment vertical="center"/>
    </xf>
    <xf numFmtId="0" fontId="7" fillId="6" borderId="0" xfId="0" applyFont="1" applyFill="1" applyBorder="1" applyAlignment="1" applyProtection="1">
      <alignment horizontal="left" vertical="center"/>
    </xf>
    <xf numFmtId="0" fontId="7" fillId="6" borderId="4" xfId="0" applyFont="1" applyFill="1" applyBorder="1" applyAlignment="1" applyProtection="1">
      <alignment horizontal="left" vertical="center"/>
    </xf>
    <xf numFmtId="167" fontId="21" fillId="0" borderId="3" xfId="0" applyNumberFormat="1" applyFont="1" applyFill="1" applyBorder="1" applyAlignment="1" applyProtection="1">
      <alignment horizontal="center" vertical="center"/>
      <protection locked="0"/>
    </xf>
    <xf numFmtId="167" fontId="21" fillId="0" borderId="4" xfId="0" applyNumberFormat="1" applyFont="1" applyFill="1" applyBorder="1" applyAlignment="1" applyProtection="1">
      <alignment horizontal="center" vertical="center"/>
      <protection locked="0"/>
    </xf>
    <xf numFmtId="167" fontId="21" fillId="0" borderId="5"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0" fontId="7" fillId="3" borderId="10" xfId="0" applyFont="1" applyFill="1" applyBorder="1" applyAlignment="1" applyProtection="1">
      <alignment horizontal="left" vertical="center"/>
    </xf>
    <xf numFmtId="0" fontId="7" fillId="3" borderId="11"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7" fillId="3" borderId="1"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49" fontId="7" fillId="0" borderId="3"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49" fontId="7" fillId="3" borderId="10" xfId="0" applyNumberFormat="1" applyFont="1" applyFill="1" applyBorder="1" applyAlignment="1" applyProtection="1">
      <alignment horizontal="left" vertical="center"/>
    </xf>
    <xf numFmtId="49" fontId="7" fillId="3" borderId="11" xfId="0" applyNumberFormat="1" applyFont="1" applyFill="1" applyBorder="1" applyAlignment="1" applyProtection="1">
      <alignment horizontal="left" vertical="center"/>
    </xf>
    <xf numFmtId="49" fontId="7" fillId="3" borderId="12" xfId="0" applyNumberFormat="1" applyFont="1" applyFill="1" applyBorder="1" applyAlignment="1" applyProtection="1">
      <alignment horizontal="left" vertical="center"/>
    </xf>
    <xf numFmtId="164" fontId="21" fillId="0" borderId="7" xfId="0" applyNumberFormat="1" applyFont="1" applyBorder="1" applyAlignment="1" applyProtection="1">
      <alignment horizontal="center" vertical="center"/>
      <protection locked="0"/>
    </xf>
    <xf numFmtId="164" fontId="21" fillId="0" borderId="8" xfId="0" applyNumberFormat="1" applyFont="1" applyBorder="1" applyAlignment="1" applyProtection="1">
      <alignment horizontal="center" vertical="center"/>
      <protection locked="0"/>
    </xf>
    <xf numFmtId="164" fontId="21" fillId="0" borderId="9"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7" fillId="2" borderId="0" xfId="0" applyFont="1" applyFill="1" applyAlignment="1" applyProtection="1">
      <alignment vertical="center"/>
    </xf>
    <xf numFmtId="164" fontId="21" fillId="0" borderId="3" xfId="0" applyNumberFormat="1" applyFont="1" applyFill="1" applyBorder="1" applyAlignment="1" applyProtection="1">
      <alignment horizontal="center" vertical="center"/>
      <protection locked="0"/>
    </xf>
    <xf numFmtId="164" fontId="21" fillId="0" borderId="5" xfId="0" applyNumberFormat="1" applyFont="1" applyFill="1" applyBorder="1" applyAlignment="1" applyProtection="1">
      <alignment horizontal="center" vertical="center"/>
      <protection locked="0"/>
    </xf>
    <xf numFmtId="0" fontId="7" fillId="3" borderId="7" xfId="0" applyFont="1" applyFill="1" applyBorder="1" applyAlignment="1" applyProtection="1">
      <alignment horizontal="left" vertical="center"/>
    </xf>
    <xf numFmtId="0" fontId="7" fillId="3" borderId="8"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3" xfId="0" applyFont="1" applyFill="1" applyBorder="1" applyAlignment="1" applyProtection="1">
      <alignment horizontal="center" vertical="center"/>
    </xf>
    <xf numFmtId="0" fontId="12" fillId="5" borderId="0" xfId="0" applyFont="1" applyFill="1" applyAlignment="1" applyProtection="1">
      <alignment horizontal="left" vertical="center"/>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164" fontId="21" fillId="0" borderId="3" xfId="0" applyNumberFormat="1" applyFont="1" applyBorder="1" applyAlignment="1" applyProtection="1">
      <alignment horizontal="center" vertical="center"/>
      <protection locked="0"/>
    </xf>
    <xf numFmtId="164" fontId="21" fillId="0" borderId="4" xfId="0" applyNumberFormat="1" applyFont="1" applyBorder="1" applyAlignment="1" applyProtection="1">
      <alignment horizontal="center" vertical="center"/>
      <protection locked="0"/>
    </xf>
    <xf numFmtId="164" fontId="21" fillId="6" borderId="3" xfId="0" applyNumberFormat="1" applyFont="1" applyFill="1" applyBorder="1" applyAlignment="1" applyProtection="1">
      <alignment horizontal="center" vertical="center"/>
    </xf>
    <xf numFmtId="164" fontId="21" fillId="6" borderId="4" xfId="0" applyNumberFormat="1" applyFont="1" applyFill="1" applyBorder="1" applyAlignment="1" applyProtection="1">
      <alignment horizontal="center" vertical="center"/>
    </xf>
    <xf numFmtId="164" fontId="7" fillId="6" borderId="0" xfId="0" applyNumberFormat="1" applyFont="1" applyFill="1" applyBorder="1" applyAlignment="1" applyProtection="1">
      <alignment horizontal="center" vertical="center"/>
    </xf>
    <xf numFmtId="164" fontId="7" fillId="6" borderId="2" xfId="0" applyNumberFormat="1" applyFont="1" applyFill="1" applyBorder="1" applyAlignment="1" applyProtection="1">
      <alignment horizontal="center" vertical="center"/>
    </xf>
    <xf numFmtId="164" fontId="7" fillId="6" borderId="4" xfId="0" applyNumberFormat="1" applyFont="1" applyFill="1" applyBorder="1" applyAlignment="1" applyProtection="1">
      <alignment horizontal="center" vertical="center"/>
    </xf>
    <xf numFmtId="164" fontId="7" fillId="6" borderId="5" xfId="0" applyNumberFormat="1" applyFont="1" applyFill="1" applyBorder="1" applyAlignment="1" applyProtection="1">
      <alignment horizontal="center" vertical="center"/>
    </xf>
    <xf numFmtId="49" fontId="7" fillId="6" borderId="4" xfId="0" applyNumberFormat="1" applyFont="1" applyFill="1" applyBorder="1" applyAlignment="1" applyProtection="1">
      <alignment horizontal="center" vertical="center"/>
    </xf>
    <xf numFmtId="49" fontId="7" fillId="6" borderId="5" xfId="0" applyNumberFormat="1" applyFont="1" applyFill="1" applyBorder="1" applyAlignment="1" applyProtection="1">
      <alignment horizontal="center" vertical="center"/>
    </xf>
    <xf numFmtId="49" fontId="21" fillId="0" borderId="3" xfId="0" applyNumberFormat="1" applyFont="1" applyBorder="1" applyAlignment="1" applyProtection="1">
      <alignment horizontal="left" vertical="center"/>
      <protection locked="0"/>
    </xf>
    <xf numFmtId="49" fontId="21" fillId="0" borderId="4" xfId="0" applyNumberFormat="1" applyFont="1" applyBorder="1" applyAlignment="1" applyProtection="1">
      <alignment horizontal="left" vertical="center"/>
      <protection locked="0"/>
    </xf>
    <xf numFmtId="49" fontId="21" fillId="0" borderId="5" xfId="0" applyNumberFormat="1" applyFont="1" applyBorder="1" applyAlignment="1" applyProtection="1">
      <alignment horizontal="left" vertical="center"/>
      <protection locked="0"/>
    </xf>
    <xf numFmtId="1" fontId="7" fillId="6" borderId="0" xfId="0" applyNumberFormat="1" applyFont="1" applyFill="1" applyBorder="1" applyAlignment="1" applyProtection="1">
      <alignment horizontal="center" vertical="center"/>
    </xf>
    <xf numFmtId="2" fontId="7" fillId="6" borderId="0" xfId="0" applyNumberFormat="1"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0" fontId="20" fillId="6" borderId="0" xfId="0" applyFont="1" applyFill="1" applyBorder="1" applyAlignment="1" applyProtection="1">
      <alignment horizontal="center" vertical="center"/>
    </xf>
    <xf numFmtId="0" fontId="20" fillId="6" borderId="4" xfId="0"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2" xfId="0" applyFont="1" applyFill="1" applyBorder="1" applyAlignment="1" applyProtection="1">
      <alignment horizontal="center" vertical="center" wrapText="1"/>
    </xf>
    <xf numFmtId="164" fontId="21" fillId="0" borderId="5" xfId="0" applyNumberFormat="1" applyFont="1" applyBorder="1" applyAlignment="1" applyProtection="1">
      <alignment horizontal="center" vertical="center"/>
      <protection locked="0"/>
    </xf>
    <xf numFmtId="164" fontId="21" fillId="6" borderId="5" xfId="0" applyNumberFormat="1" applyFont="1" applyFill="1" applyBorder="1" applyAlignment="1" applyProtection="1">
      <alignment horizontal="center" vertical="center"/>
    </xf>
    <xf numFmtId="164" fontId="21" fillId="6" borderId="7" xfId="0" applyNumberFormat="1" applyFont="1" applyFill="1" applyBorder="1" applyAlignment="1" applyProtection="1">
      <alignment horizontal="center" vertical="center"/>
    </xf>
    <xf numFmtId="164" fontId="21" fillId="6" borderId="9" xfId="0" applyNumberFormat="1" applyFont="1" applyFill="1" applyBorder="1" applyAlignment="1" applyProtection="1">
      <alignment horizontal="center" vertical="center"/>
    </xf>
    <xf numFmtId="165" fontId="21" fillId="6" borderId="7" xfId="0" applyNumberFormat="1" applyFont="1" applyFill="1" applyBorder="1" applyAlignment="1" applyProtection="1">
      <alignment horizontal="center" vertical="center"/>
    </xf>
    <xf numFmtId="165" fontId="21" fillId="6" borderId="9" xfId="0" applyNumberFormat="1" applyFont="1" applyFill="1" applyBorder="1" applyAlignment="1" applyProtection="1">
      <alignment horizontal="center" vertical="center"/>
    </xf>
    <xf numFmtId="0" fontId="7" fillId="3" borderId="10"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2" fontId="7" fillId="6" borderId="2" xfId="0" applyNumberFormat="1" applyFont="1" applyFill="1" applyBorder="1" applyAlignment="1" applyProtection="1">
      <alignment horizontal="center" vertical="center"/>
    </xf>
    <xf numFmtId="2" fontId="7" fillId="6" borderId="5" xfId="0" applyNumberFormat="1"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49" fontId="7" fillId="7" borderId="3" xfId="0" applyNumberFormat="1" applyFont="1" applyFill="1" applyBorder="1" applyAlignment="1" applyProtection="1">
      <alignment horizontal="center" vertical="center"/>
      <protection locked="0"/>
    </xf>
    <xf numFmtId="49" fontId="7" fillId="7" borderId="4" xfId="0" applyNumberFormat="1" applyFont="1" applyFill="1" applyBorder="1" applyAlignment="1" applyProtection="1">
      <alignment horizontal="center" vertical="center"/>
      <protection locked="0"/>
    </xf>
    <xf numFmtId="0" fontId="7" fillId="4" borderId="7" xfId="0" applyFont="1" applyFill="1" applyBorder="1" applyAlignment="1" applyProtection="1">
      <alignment horizontal="left" vertical="center"/>
    </xf>
    <xf numFmtId="0" fontId="7" fillId="4" borderId="8" xfId="0" applyFont="1" applyFill="1" applyBorder="1" applyAlignment="1" applyProtection="1">
      <alignment horizontal="left" vertical="center"/>
    </xf>
    <xf numFmtId="0" fontId="7" fillId="4" borderId="9" xfId="0" applyFont="1" applyFill="1" applyBorder="1" applyAlignment="1" applyProtection="1">
      <alignment horizontal="left" vertical="center"/>
    </xf>
    <xf numFmtId="0" fontId="7" fillId="3" borderId="15" xfId="0" applyFont="1" applyFill="1" applyBorder="1" applyAlignment="1" applyProtection="1">
      <alignment horizontal="left"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67" fontId="7" fillId="0" borderId="16" xfId="0" applyNumberFormat="1" applyFont="1" applyBorder="1" applyAlignment="1" applyProtection="1">
      <alignment horizontal="center" vertical="center" wrapText="1"/>
      <protection locked="0"/>
    </xf>
    <xf numFmtId="167" fontId="7" fillId="0" borderId="3" xfId="0" applyNumberFormat="1" applyFont="1" applyBorder="1" applyAlignment="1" applyProtection="1">
      <alignment horizontal="center" vertical="center" wrapText="1"/>
      <protection locked="0"/>
    </xf>
    <xf numFmtId="167" fontId="7" fillId="0" borderId="4" xfId="0" applyNumberFormat="1" applyFont="1" applyBorder="1" applyAlignment="1" applyProtection="1">
      <alignment horizontal="center" vertical="center" wrapText="1"/>
      <protection locked="0"/>
    </xf>
    <xf numFmtId="167" fontId="7" fillId="0" borderId="5" xfId="0" applyNumberFormat="1" applyFont="1" applyBorder="1" applyAlignment="1" applyProtection="1">
      <alignment horizontal="center" vertical="center" wrapText="1"/>
      <protection locked="0"/>
    </xf>
    <xf numFmtId="49" fontId="7" fillId="0" borderId="16"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49" fontId="21" fillId="0" borderId="10" xfId="0" applyNumberFormat="1" applyFont="1" applyBorder="1" applyAlignment="1" applyProtection="1">
      <alignment horizontal="left" vertical="top" wrapText="1" indent="1"/>
      <protection locked="0"/>
    </xf>
    <xf numFmtId="49" fontId="21" fillId="0" borderId="11" xfId="0" applyNumberFormat="1" applyFont="1" applyBorder="1" applyAlignment="1" applyProtection="1">
      <alignment horizontal="left" vertical="top" wrapText="1" indent="1"/>
      <protection locked="0"/>
    </xf>
    <xf numFmtId="49" fontId="21" fillId="0" borderId="12" xfId="0" applyNumberFormat="1" applyFont="1" applyBorder="1" applyAlignment="1" applyProtection="1">
      <alignment horizontal="left" vertical="top" wrapText="1" indent="1"/>
      <protection locked="0"/>
    </xf>
    <xf numFmtId="49" fontId="21" fillId="0" borderId="1" xfId="0" applyNumberFormat="1" applyFont="1" applyBorder="1" applyAlignment="1" applyProtection="1">
      <alignment horizontal="left" vertical="top" wrapText="1" indent="1"/>
      <protection locked="0"/>
    </xf>
    <xf numFmtId="49" fontId="21" fillId="0" borderId="0" xfId="0" applyNumberFormat="1" applyFont="1" applyBorder="1" applyAlignment="1" applyProtection="1">
      <alignment horizontal="left" vertical="top" wrapText="1" indent="1"/>
      <protection locked="0"/>
    </xf>
    <xf numFmtId="49" fontId="21" fillId="0" borderId="2" xfId="0" applyNumberFormat="1" applyFont="1" applyBorder="1" applyAlignment="1" applyProtection="1">
      <alignment horizontal="left" vertical="top" wrapText="1" indent="1"/>
      <protection locked="0"/>
    </xf>
    <xf numFmtId="49" fontId="21" fillId="0" borderId="3" xfId="0" applyNumberFormat="1" applyFont="1" applyBorder="1" applyAlignment="1" applyProtection="1">
      <alignment horizontal="left" vertical="top" wrapText="1" indent="1"/>
      <protection locked="0"/>
    </xf>
    <xf numFmtId="49" fontId="21" fillId="0" borderId="4" xfId="0" applyNumberFormat="1" applyFont="1" applyBorder="1" applyAlignment="1" applyProtection="1">
      <alignment horizontal="left" vertical="top" wrapText="1" indent="1"/>
      <protection locked="0"/>
    </xf>
    <xf numFmtId="49" fontId="21" fillId="0" borderId="5" xfId="0" applyNumberFormat="1" applyFont="1" applyBorder="1" applyAlignment="1" applyProtection="1">
      <alignment horizontal="left" vertical="top" wrapText="1" indent="1"/>
      <protection locked="0"/>
    </xf>
    <xf numFmtId="0" fontId="7" fillId="6" borderId="1" xfId="0" applyFont="1" applyFill="1" applyBorder="1" applyAlignment="1" applyProtection="1">
      <alignment horizontal="right" vertical="center"/>
    </xf>
    <xf numFmtId="0" fontId="7" fillId="6" borderId="3" xfId="0" applyFont="1" applyFill="1" applyBorder="1" applyAlignment="1" applyProtection="1">
      <alignment horizontal="right" vertical="center"/>
    </xf>
    <xf numFmtId="0" fontId="20" fillId="6" borderId="0" xfId="0" applyFont="1" applyFill="1" applyBorder="1" applyAlignment="1" applyProtection="1">
      <alignment vertical="center"/>
    </xf>
    <xf numFmtId="0" fontId="20" fillId="6" borderId="4" xfId="0" applyFont="1" applyFill="1" applyBorder="1" applyAlignment="1" applyProtection="1">
      <alignment vertical="center"/>
    </xf>
    <xf numFmtId="49" fontId="19" fillId="6" borderId="10" xfId="0" applyNumberFormat="1" applyFont="1" applyFill="1" applyBorder="1" applyAlignment="1" applyProtection="1">
      <alignment horizontal="left" vertical="center" wrapText="1" indent="1"/>
    </xf>
    <xf numFmtId="49" fontId="19" fillId="6" borderId="11" xfId="0" applyNumberFormat="1" applyFont="1" applyFill="1" applyBorder="1" applyAlignment="1" applyProtection="1">
      <alignment horizontal="left" vertical="center" wrapText="1" indent="1"/>
    </xf>
    <xf numFmtId="49" fontId="19" fillId="6" borderId="12" xfId="0" applyNumberFormat="1" applyFont="1" applyFill="1" applyBorder="1" applyAlignment="1" applyProtection="1">
      <alignment horizontal="left" vertical="center" wrapText="1" indent="1"/>
    </xf>
    <xf numFmtId="49" fontId="19" fillId="6" borderId="1" xfId="0" applyNumberFormat="1" applyFont="1" applyFill="1" applyBorder="1" applyAlignment="1" applyProtection="1">
      <alignment horizontal="left" vertical="center" wrapText="1" indent="1"/>
    </xf>
    <xf numFmtId="49" fontId="19" fillId="6" borderId="0" xfId="0" applyNumberFormat="1" applyFont="1" applyFill="1" applyBorder="1" applyAlignment="1" applyProtection="1">
      <alignment horizontal="left" vertical="center" wrapText="1" indent="1"/>
    </xf>
    <xf numFmtId="49" fontId="19" fillId="6" borderId="2" xfId="0" applyNumberFormat="1" applyFont="1" applyFill="1" applyBorder="1" applyAlignment="1" applyProtection="1">
      <alignment horizontal="left" vertical="center" wrapText="1" indent="1"/>
    </xf>
    <xf numFmtId="49" fontId="19" fillId="6" borderId="3" xfId="0" applyNumberFormat="1" applyFont="1" applyFill="1" applyBorder="1" applyAlignment="1" applyProtection="1">
      <alignment horizontal="left" vertical="center" wrapText="1" indent="1"/>
    </xf>
    <xf numFmtId="49" fontId="19" fillId="6" borderId="4" xfId="0" applyNumberFormat="1" applyFont="1" applyFill="1" applyBorder="1" applyAlignment="1" applyProtection="1">
      <alignment horizontal="left" vertical="center" wrapText="1" indent="1"/>
    </xf>
    <xf numFmtId="49" fontId="19" fillId="6" borderId="5" xfId="0" applyNumberFormat="1" applyFont="1" applyFill="1" applyBorder="1" applyAlignment="1" applyProtection="1">
      <alignment horizontal="left" vertical="center" wrapText="1"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5288</xdr:colOff>
      <xdr:row>57</xdr:row>
      <xdr:rowOff>0</xdr:rowOff>
    </xdr:from>
    <xdr:to>
      <xdr:col>32</xdr:col>
      <xdr:colOff>0</xdr:colOff>
      <xdr:row>58</xdr:row>
      <xdr:rowOff>34018</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10063" y="7633137"/>
          <a:ext cx="4743604" cy="173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r-CA" sz="800" b="1" baseline="0">
              <a:latin typeface="Arial" pitchFamily="34" charset="0"/>
              <a:cs typeface="Arial" pitchFamily="34" charset="0"/>
            </a:rPr>
            <a:t>Minist</a:t>
          </a:r>
          <a:r>
            <a:rPr lang="fr-CA" sz="800" b="1" kern="0" spc="40" baseline="0">
              <a:latin typeface="Arial" pitchFamily="34" charset="0"/>
              <a:cs typeface="Arial" pitchFamily="34" charset="0"/>
            </a:rPr>
            <a:t>è</a:t>
          </a:r>
          <a:r>
            <a:rPr lang="fr-CA" sz="800" b="1" baseline="0">
              <a:latin typeface="Arial" pitchFamily="34" charset="0"/>
              <a:cs typeface="Arial" pitchFamily="34" charset="0"/>
            </a:rPr>
            <a:t>re des Transports et de la Mobilité durable</a:t>
          </a:r>
        </a:p>
      </xdr:txBody>
    </xdr:sp>
    <xdr:clientData/>
  </xdr:twoCellAnchor>
  <xdr:twoCellAnchor>
    <xdr:from>
      <xdr:col>0</xdr:col>
      <xdr:colOff>100539</xdr:colOff>
      <xdr:row>59</xdr:row>
      <xdr:rowOff>22442</xdr:rowOff>
    </xdr:from>
    <xdr:to>
      <xdr:col>6</xdr:col>
      <xdr:colOff>0</xdr:colOff>
      <xdr:row>60</xdr:row>
      <xdr:rowOff>52551</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00539" y="7871042"/>
          <a:ext cx="1057273" cy="106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r-CA" sz="600" b="1" baseline="0">
              <a:solidFill>
                <a:schemeClr val="dk1"/>
              </a:solidFill>
              <a:latin typeface="Arial" pitchFamily="34" charset="0"/>
              <a:ea typeface="+mn-ea"/>
              <a:cs typeface="Arial" pitchFamily="34" charset="0"/>
            </a:rPr>
            <a:t> V-1469-C </a:t>
          </a:r>
          <a:r>
            <a:rPr lang="fr-CA" sz="600" baseline="0">
              <a:solidFill>
                <a:schemeClr val="dk1"/>
              </a:solidFill>
              <a:latin typeface="Arial" pitchFamily="34" charset="0"/>
              <a:ea typeface="+mn-ea"/>
              <a:cs typeface="Arial" pitchFamily="34" charset="0"/>
            </a:rPr>
            <a:t> (2019-01)</a:t>
          </a:r>
          <a:endParaRPr lang="fr-CA" sz="600" baseline="0">
            <a:latin typeface="Arial" pitchFamily="34" charset="0"/>
            <a:cs typeface="Arial" pitchFamily="34" charset="0"/>
          </a:endParaRPr>
        </a:p>
      </xdr:txBody>
    </xdr:sp>
    <xdr:clientData/>
  </xdr:twoCellAnchor>
  <xdr:twoCellAnchor>
    <xdr:from>
      <xdr:col>28</xdr:col>
      <xdr:colOff>5717</xdr:colOff>
      <xdr:row>40</xdr:row>
      <xdr:rowOff>120993</xdr:rowOff>
    </xdr:from>
    <xdr:to>
      <xdr:col>30</xdr:col>
      <xdr:colOff>5953</xdr:colOff>
      <xdr:row>44</xdr:row>
      <xdr:rowOff>171782</xdr:rowOff>
    </xdr:to>
    <xdr:pic>
      <xdr:nvPicPr>
        <xdr:cNvPr id="4" name="Picture 247">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cstate="print"/>
        <a:srcRect l="6912" r="-1" b="3629"/>
        <a:stretch/>
      </xdr:blipFill>
      <xdr:spPr bwMode="auto">
        <a:xfrm>
          <a:off x="5577842" y="5639540"/>
          <a:ext cx="1077752" cy="521086"/>
        </a:xfrm>
        <a:prstGeom prst="rect">
          <a:avLst/>
        </a:prstGeom>
        <a:solidFill>
          <a:schemeClr val="bg1">
            <a:lumMod val="95000"/>
          </a:schemeClr>
        </a:solidFill>
        <a:ln w="1905" cap="sq">
          <a:solidFill>
            <a:schemeClr val="tx1">
              <a:lumMod val="95000"/>
              <a:lumOff val="5000"/>
            </a:schemeClr>
          </a:solidFill>
          <a:prstDash val="sysDot"/>
          <a:miter lim="800000"/>
          <a:headEnd/>
          <a:tailEnd/>
        </a:ln>
      </xdr:spPr>
    </xdr:pic>
    <xdr:clientData/>
  </xdr:twoCellAnchor>
  <xdr:twoCellAnchor>
    <xdr:from>
      <xdr:col>37</xdr:col>
      <xdr:colOff>310441</xdr:colOff>
      <xdr:row>44</xdr:row>
      <xdr:rowOff>3539</xdr:rowOff>
    </xdr:from>
    <xdr:to>
      <xdr:col>39</xdr:col>
      <xdr:colOff>8004</xdr:colOff>
      <xdr:row>44</xdr:row>
      <xdr:rowOff>3539</xdr:rowOff>
    </xdr:to>
    <xdr:cxnSp macro="">
      <xdr:nvCxnSpPr>
        <xdr:cNvPr id="7" name="Connecteur droit 6">
          <a:extLst>
            <a:ext uri="{FF2B5EF4-FFF2-40B4-BE49-F238E27FC236}">
              <a16:creationId xmlns:a16="http://schemas.microsoft.com/office/drawing/2014/main" id="{00000000-0008-0000-0000-000007000000}"/>
            </a:ext>
          </a:extLst>
        </xdr:cNvPr>
        <xdr:cNvCxnSpPr/>
      </xdr:nvCxnSpPr>
      <xdr:spPr>
        <a:xfrm>
          <a:off x="9281580" y="5842011"/>
          <a:ext cx="325507"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9525</xdr:colOff>
      <xdr:row>0</xdr:row>
      <xdr:rowOff>1</xdr:rowOff>
    </xdr:from>
    <xdr:to>
      <xdr:col>8</xdr:col>
      <xdr:colOff>88299</xdr:colOff>
      <xdr:row>3</xdr:row>
      <xdr:rowOff>76201</xdr:rowOff>
    </xdr:to>
    <xdr:pic>
      <xdr:nvPicPr>
        <xdr:cNvPr id="8" name="Image 7">
          <a:extLst>
            <a:ext uri="{FF2B5EF4-FFF2-40B4-BE49-F238E27FC236}">
              <a16:creationId xmlns:a16="http://schemas.microsoft.com/office/drawing/2014/main" id="{78805FB9-6445-45C8-8023-0DC7FF63A8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
          <a:ext cx="1536099" cy="4572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4"/>
  <sheetViews>
    <sheetView showGridLines="0" tabSelected="1" zoomScaleNormal="100" zoomScaleSheetLayoutView="110" zoomScalePageLayoutView="110" workbookViewId="0">
      <selection activeCell="J6" sqref="J6:Q6"/>
    </sheetView>
  </sheetViews>
  <sheetFormatPr baseColWidth="10" defaultColWidth="1.5703125" defaultRowHeight="12.75" x14ac:dyDescent="0.25"/>
  <cols>
    <col min="1" max="1" width="1.5703125" style="1"/>
    <col min="2" max="2" width="4.7109375" style="1" customWidth="1"/>
    <col min="3" max="25" width="2.85546875" style="1" customWidth="1"/>
    <col min="26" max="26" width="4.28515625" style="1" customWidth="1"/>
    <col min="27" max="27" width="6.42578125" style="1" customWidth="1"/>
    <col min="28" max="28" width="0.7109375" style="1" customWidth="1"/>
    <col min="29" max="29" width="7.140625" style="1" customWidth="1"/>
    <col min="30" max="30" width="9" style="1" customWidth="1"/>
    <col min="31" max="31" width="0.7109375" style="1" customWidth="1"/>
    <col min="32" max="32" width="10" style="6" customWidth="1"/>
    <col min="33" max="33" width="5" style="1" customWidth="1"/>
    <col min="34" max="34" width="2.85546875" style="1" customWidth="1"/>
    <col min="35" max="35" width="7.140625" style="1" customWidth="1"/>
    <col min="36" max="36" width="0.7109375" style="1" customWidth="1"/>
    <col min="37" max="37" width="8.42578125" style="1" customWidth="1"/>
    <col min="38" max="38" width="5.5703125" style="1" customWidth="1"/>
    <col min="39" max="39" width="3.85546875" style="1" customWidth="1"/>
    <col min="40" max="40" width="1.7109375" style="1" customWidth="1"/>
    <col min="41" max="41" width="3.85546875" style="1" customWidth="1"/>
    <col min="42" max="42" width="3.42578125" style="1" customWidth="1"/>
    <col min="43" max="43" width="0.5703125" style="1" customWidth="1"/>
    <col min="44" max="44" width="1.7109375" style="1" customWidth="1"/>
    <col min="45" max="45" width="2.7109375" style="1" customWidth="1"/>
    <col min="46" max="46" width="1.5703125" style="6" customWidth="1"/>
    <col min="47" max="47" width="2.140625" style="6" customWidth="1"/>
    <col min="48" max="48" width="2.28515625" style="6" customWidth="1"/>
    <col min="49" max="49" width="4" style="6" customWidth="1"/>
    <col min="50" max="52" width="1.5703125" style="6" customWidth="1"/>
    <col min="53" max="53" width="1" style="1" customWidth="1"/>
    <col min="54" max="54" width="3.85546875" style="1" customWidth="1"/>
    <col min="55" max="55" width="4.140625" style="1" customWidth="1"/>
    <col min="56" max="16384" width="1.5703125" style="1"/>
  </cols>
  <sheetData>
    <row r="1" spans="1:54" ht="6" customHeight="1" x14ac:dyDescent="0.25"/>
    <row r="2" spans="1:54" ht="7.5" customHeight="1" x14ac:dyDescent="0.25"/>
    <row r="3" spans="1:54" ht="16.5" customHeight="1" x14ac:dyDescent="0.25">
      <c r="J3" s="94" t="s">
        <v>58</v>
      </c>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row>
    <row r="4" spans="1:54" ht="12" customHeight="1" x14ac:dyDescent="0.25">
      <c r="J4" s="34" t="s">
        <v>59</v>
      </c>
    </row>
    <row r="5" spans="1:54" ht="14.1" customHeight="1" x14ac:dyDescent="0.25">
      <c r="J5" s="62" t="s">
        <v>46</v>
      </c>
      <c r="K5" s="63"/>
      <c r="L5" s="63"/>
      <c r="M5" s="63"/>
      <c r="N5" s="63"/>
      <c r="O5" s="63"/>
      <c r="P5" s="63"/>
      <c r="Q5" s="64"/>
      <c r="R5" s="62" t="s">
        <v>47</v>
      </c>
      <c r="S5" s="63"/>
      <c r="T5" s="63"/>
      <c r="U5" s="63"/>
      <c r="V5" s="63"/>
      <c r="W5" s="63"/>
      <c r="X5" s="64"/>
      <c r="Y5" s="62" t="s">
        <v>28</v>
      </c>
      <c r="Z5" s="63"/>
      <c r="AA5" s="63"/>
      <c r="AB5" s="63"/>
      <c r="AC5" s="64"/>
      <c r="AD5" s="62" t="s">
        <v>1</v>
      </c>
      <c r="AE5" s="63"/>
      <c r="AF5" s="63"/>
      <c r="AG5" s="63"/>
      <c r="AH5" s="63"/>
      <c r="AI5" s="64"/>
      <c r="AK5" s="62" t="s">
        <v>2</v>
      </c>
      <c r="AL5" s="63"/>
      <c r="AM5" s="63"/>
      <c r="AN5" s="63"/>
      <c r="AO5" s="63"/>
      <c r="AP5" s="64"/>
      <c r="AR5" s="62" t="s">
        <v>3</v>
      </c>
      <c r="AS5" s="63"/>
      <c r="AT5" s="63"/>
      <c r="AU5" s="63"/>
      <c r="AV5" s="63"/>
      <c r="AW5" s="63"/>
      <c r="AX5" s="63"/>
      <c r="AY5" s="63"/>
      <c r="AZ5" s="63"/>
      <c r="BA5" s="63"/>
      <c r="BB5" s="64"/>
    </row>
    <row r="6" spans="1:54" ht="14.1" customHeight="1" x14ac:dyDescent="0.25">
      <c r="J6" s="65"/>
      <c r="K6" s="66"/>
      <c r="L6" s="66"/>
      <c r="M6" s="66"/>
      <c r="N6" s="66"/>
      <c r="O6" s="66"/>
      <c r="P6" s="66"/>
      <c r="Q6" s="67"/>
      <c r="R6" s="65"/>
      <c r="S6" s="66"/>
      <c r="T6" s="66"/>
      <c r="U6" s="66"/>
      <c r="V6" s="66"/>
      <c r="W6" s="66"/>
      <c r="X6" s="67"/>
      <c r="Y6" s="65"/>
      <c r="Z6" s="66"/>
      <c r="AA6" s="66"/>
      <c r="AB6" s="66"/>
      <c r="AC6" s="67"/>
      <c r="AD6" s="65"/>
      <c r="AE6" s="66"/>
      <c r="AF6" s="66"/>
      <c r="AG6" s="66"/>
      <c r="AH6" s="66"/>
      <c r="AI6" s="67"/>
      <c r="AJ6" s="24"/>
      <c r="AK6" s="65"/>
      <c r="AL6" s="66"/>
      <c r="AM6" s="66"/>
      <c r="AN6" s="66"/>
      <c r="AO6" s="66"/>
      <c r="AP6" s="67"/>
      <c r="AQ6" s="27"/>
      <c r="AR6" s="65"/>
      <c r="AS6" s="66"/>
      <c r="AT6" s="66"/>
      <c r="AU6" s="66"/>
      <c r="AV6" s="66"/>
      <c r="AW6" s="66"/>
      <c r="AX6" s="66"/>
      <c r="AY6" s="66"/>
      <c r="AZ6" s="66"/>
      <c r="BA6" s="66"/>
      <c r="BB6" s="67"/>
    </row>
    <row r="7" spans="1:54" ht="4.5" customHeight="1" x14ac:dyDescent="0.25">
      <c r="AE7" s="6"/>
      <c r="AF7" s="1"/>
      <c r="AN7" s="6"/>
      <c r="AO7" s="6"/>
      <c r="AP7" s="6"/>
      <c r="AQ7" s="6"/>
      <c r="AR7" s="6"/>
      <c r="AS7" s="6"/>
      <c r="AT7" s="1"/>
      <c r="AU7" s="1"/>
      <c r="AV7" s="1"/>
      <c r="AW7" s="1"/>
      <c r="AX7" s="1"/>
      <c r="AY7" s="1"/>
      <c r="AZ7" s="1"/>
    </row>
    <row r="8" spans="1:54" ht="14.1" customHeight="1" x14ac:dyDescent="0.25">
      <c r="B8" s="68" t="s">
        <v>60</v>
      </c>
      <c r="C8" s="69"/>
      <c r="D8" s="69"/>
      <c r="E8" s="69"/>
      <c r="F8" s="69"/>
      <c r="G8" s="69"/>
      <c r="H8" s="69"/>
      <c r="I8" s="70"/>
      <c r="J8" s="68" t="s">
        <v>29</v>
      </c>
      <c r="K8" s="69"/>
      <c r="L8" s="69"/>
      <c r="M8" s="69"/>
      <c r="N8" s="69"/>
      <c r="O8" s="69"/>
      <c r="P8" s="69"/>
      <c r="Q8" s="69"/>
      <c r="R8" s="69"/>
      <c r="S8" s="69"/>
      <c r="T8" s="69"/>
      <c r="U8" s="69"/>
      <c r="V8" s="69"/>
      <c r="W8" s="69"/>
      <c r="X8" s="69"/>
      <c r="Y8" s="69"/>
      <c r="Z8" s="69"/>
      <c r="AA8" s="70"/>
      <c r="AB8" s="62" t="s">
        <v>0</v>
      </c>
      <c r="AC8" s="63"/>
      <c r="AD8" s="63"/>
      <c r="AE8" s="63"/>
      <c r="AF8" s="63"/>
      <c r="AG8" s="63"/>
      <c r="AH8" s="63"/>
      <c r="AI8" s="64"/>
      <c r="AJ8" s="3"/>
      <c r="AK8" s="97" t="s">
        <v>30</v>
      </c>
      <c r="AL8" s="98"/>
      <c r="AM8" s="98"/>
      <c r="AN8" s="98"/>
      <c r="AO8" s="98"/>
      <c r="AP8" s="98"/>
      <c r="AQ8" s="98"/>
      <c r="AR8" s="98"/>
      <c r="AS8" s="98"/>
      <c r="AT8" s="98"/>
      <c r="AU8" s="98"/>
      <c r="AV8" s="98"/>
      <c r="AW8" s="98"/>
      <c r="AX8" s="98"/>
      <c r="AY8" s="98"/>
      <c r="AZ8" s="98"/>
      <c r="BA8" s="98"/>
      <c r="BB8" s="99"/>
    </row>
    <row r="9" spans="1:54" ht="14.1" customHeight="1" x14ac:dyDescent="0.25">
      <c r="B9" s="71"/>
      <c r="C9" s="72"/>
      <c r="D9" s="72"/>
      <c r="E9" s="72"/>
      <c r="F9" s="72"/>
      <c r="G9" s="72"/>
      <c r="H9" s="72"/>
      <c r="I9" s="73"/>
      <c r="J9" s="65"/>
      <c r="K9" s="66"/>
      <c r="L9" s="66"/>
      <c r="M9" s="66"/>
      <c r="N9" s="66"/>
      <c r="O9" s="66"/>
      <c r="P9" s="66"/>
      <c r="Q9" s="66"/>
      <c r="R9" s="66"/>
      <c r="S9" s="66"/>
      <c r="T9" s="66"/>
      <c r="U9" s="66"/>
      <c r="V9" s="66"/>
      <c r="W9" s="66"/>
      <c r="X9" s="66"/>
      <c r="Y9" s="66"/>
      <c r="Z9" s="66"/>
      <c r="AA9" s="67"/>
      <c r="AB9" s="65"/>
      <c r="AC9" s="66"/>
      <c r="AD9" s="66"/>
      <c r="AE9" s="66"/>
      <c r="AF9" s="66"/>
      <c r="AG9" s="66"/>
      <c r="AH9" s="66"/>
      <c r="AI9" s="67"/>
      <c r="AJ9" s="29"/>
      <c r="AK9" s="56" t="s">
        <v>38</v>
      </c>
      <c r="AL9" s="58"/>
      <c r="AM9" s="56" t="s">
        <v>4</v>
      </c>
      <c r="AN9" s="57"/>
      <c r="AO9" s="57"/>
      <c r="AP9" s="57"/>
      <c r="AQ9" s="58"/>
      <c r="AR9" s="56" t="s">
        <v>5</v>
      </c>
      <c r="AS9" s="57"/>
      <c r="AT9" s="57"/>
      <c r="AU9" s="57"/>
      <c r="AV9" s="58"/>
      <c r="AW9" s="56" t="s">
        <v>62</v>
      </c>
      <c r="AX9" s="57"/>
      <c r="AY9" s="57"/>
      <c r="AZ9" s="57"/>
      <c r="BA9" s="57"/>
      <c r="BB9" s="58"/>
    </row>
    <row r="10" spans="1:54" ht="14.1" customHeight="1" x14ac:dyDescent="0.25">
      <c r="A10" s="3"/>
      <c r="B10" s="74" t="s">
        <v>6</v>
      </c>
      <c r="C10" s="75"/>
      <c r="D10" s="75"/>
      <c r="E10" s="75"/>
      <c r="F10" s="75"/>
      <c r="G10" s="75"/>
      <c r="H10" s="75"/>
      <c r="I10" s="75"/>
      <c r="J10" s="74" t="s">
        <v>7</v>
      </c>
      <c r="K10" s="75"/>
      <c r="L10" s="75"/>
      <c r="M10" s="75"/>
      <c r="N10" s="75"/>
      <c r="O10" s="75"/>
      <c r="P10" s="75"/>
      <c r="Q10" s="75"/>
      <c r="R10" s="75"/>
      <c r="S10" s="75"/>
      <c r="T10" s="74" t="s">
        <v>36</v>
      </c>
      <c r="U10" s="75"/>
      <c r="V10" s="75"/>
      <c r="W10" s="75"/>
      <c r="X10" s="75"/>
      <c r="Y10" s="75"/>
      <c r="Z10" s="75"/>
      <c r="AA10" s="76"/>
      <c r="AB10" s="74" t="s">
        <v>57</v>
      </c>
      <c r="AC10" s="75"/>
      <c r="AD10" s="75"/>
      <c r="AE10" s="75"/>
      <c r="AF10" s="75"/>
      <c r="AG10" s="75"/>
      <c r="AH10" s="75"/>
      <c r="AI10" s="76"/>
      <c r="AJ10" s="3"/>
      <c r="AK10" s="28"/>
      <c r="AL10" s="47" t="s">
        <v>51</v>
      </c>
      <c r="AM10" s="43"/>
      <c r="AN10" s="47" t="s">
        <v>48</v>
      </c>
      <c r="AO10" s="44"/>
      <c r="AP10" s="108" t="s">
        <v>31</v>
      </c>
      <c r="AQ10" s="109"/>
      <c r="AR10" s="141"/>
      <c r="AS10" s="142"/>
      <c r="AT10" s="47" t="s">
        <v>48</v>
      </c>
      <c r="AU10" s="66"/>
      <c r="AV10" s="67"/>
      <c r="AW10" s="43"/>
      <c r="AX10" s="47" t="s">
        <v>41</v>
      </c>
      <c r="AY10" s="66"/>
      <c r="AZ10" s="66"/>
      <c r="BA10" s="66"/>
      <c r="BB10" s="48" t="s">
        <v>31</v>
      </c>
    </row>
    <row r="11" spans="1:54" ht="14.1" customHeight="1" x14ac:dyDescent="0.25">
      <c r="B11" s="65"/>
      <c r="C11" s="66"/>
      <c r="D11" s="66"/>
      <c r="E11" s="66"/>
      <c r="F11" s="66"/>
      <c r="G11" s="66"/>
      <c r="H11" s="66"/>
      <c r="I11" s="66"/>
      <c r="J11" s="65"/>
      <c r="K11" s="66"/>
      <c r="L11" s="66"/>
      <c r="M11" s="66"/>
      <c r="N11" s="66"/>
      <c r="O11" s="66"/>
      <c r="P11" s="66"/>
      <c r="Q11" s="66"/>
      <c r="R11" s="66"/>
      <c r="S11" s="66"/>
      <c r="T11" s="65"/>
      <c r="U11" s="66"/>
      <c r="V11" s="66"/>
      <c r="W11" s="66"/>
      <c r="X11" s="66"/>
      <c r="Y11" s="66"/>
      <c r="Z11" s="66"/>
      <c r="AA11" s="67"/>
      <c r="AB11" s="65"/>
      <c r="AC11" s="66"/>
      <c r="AD11" s="66"/>
      <c r="AE11" s="66"/>
      <c r="AF11" s="66"/>
      <c r="AG11" s="66"/>
      <c r="AH11" s="66"/>
      <c r="AI11" s="67"/>
      <c r="AJ11" s="30"/>
      <c r="AK11" s="31"/>
      <c r="AL11" s="32"/>
      <c r="AM11" s="25"/>
      <c r="AN11" s="25"/>
      <c r="AO11" s="2"/>
      <c r="AP11" s="2"/>
      <c r="AQ11" s="6"/>
      <c r="AT11" s="1"/>
      <c r="AU11" s="1"/>
      <c r="AV11" s="1"/>
      <c r="AW11" s="1"/>
      <c r="AX11" s="1"/>
      <c r="AY11" s="1"/>
      <c r="AZ11" s="1"/>
    </row>
    <row r="12" spans="1:54" ht="4.5" customHeight="1" x14ac:dyDescent="0.25"/>
    <row r="13" spans="1:54" ht="14.1" customHeight="1" x14ac:dyDescent="0.25">
      <c r="B13" s="89" t="s">
        <v>8</v>
      </c>
      <c r="C13" s="90"/>
      <c r="D13" s="90"/>
      <c r="E13" s="90"/>
      <c r="F13" s="90"/>
      <c r="G13" s="90"/>
      <c r="H13" s="90"/>
      <c r="I13" s="90"/>
      <c r="J13" s="90"/>
      <c r="K13" s="90"/>
      <c r="L13" s="90"/>
      <c r="M13" s="90"/>
      <c r="N13" s="90"/>
      <c r="O13" s="91"/>
      <c r="P13" s="89" t="s">
        <v>9</v>
      </c>
      <c r="Q13" s="90"/>
      <c r="R13" s="90"/>
      <c r="S13" s="90"/>
      <c r="T13" s="90"/>
      <c r="U13" s="90"/>
      <c r="V13" s="90"/>
      <c r="W13" s="90"/>
      <c r="X13" s="90"/>
      <c r="Y13" s="89" t="s">
        <v>50</v>
      </c>
      <c r="Z13" s="90"/>
      <c r="AA13" s="90"/>
      <c r="AB13" s="90"/>
      <c r="AC13" s="90"/>
      <c r="AD13" s="90"/>
      <c r="AE13" s="50"/>
      <c r="AF13" s="56" t="s">
        <v>10</v>
      </c>
      <c r="AG13" s="95" t="s">
        <v>32</v>
      </c>
      <c r="AH13" s="96"/>
      <c r="AI13" s="121"/>
      <c r="AJ13" s="56" t="s">
        <v>11</v>
      </c>
      <c r="AK13" s="57"/>
      <c r="AL13" s="57"/>
      <c r="AM13" s="57"/>
      <c r="AN13" s="57"/>
      <c r="AO13" s="57"/>
      <c r="AP13" s="57"/>
      <c r="AQ13" s="57"/>
      <c r="AR13" s="57"/>
      <c r="AS13" s="57"/>
      <c r="AT13" s="57"/>
      <c r="AU13" s="57"/>
      <c r="AV13" s="57"/>
      <c r="AW13" s="57"/>
      <c r="AX13" s="57"/>
      <c r="AY13" s="57"/>
      <c r="AZ13" s="57"/>
      <c r="BA13" s="57"/>
      <c r="BB13" s="58"/>
    </row>
    <row r="14" spans="1:54" s="6" customFormat="1" ht="24" customHeight="1" x14ac:dyDescent="0.25">
      <c r="B14" s="56" t="s">
        <v>12</v>
      </c>
      <c r="C14" s="57"/>
      <c r="D14" s="57"/>
      <c r="E14" s="57"/>
      <c r="F14" s="57"/>
      <c r="G14" s="57"/>
      <c r="H14" s="57"/>
      <c r="I14" s="57"/>
      <c r="J14" s="58"/>
      <c r="K14" s="95" t="s">
        <v>42</v>
      </c>
      <c r="L14" s="96"/>
      <c r="M14" s="96"/>
      <c r="N14" s="96"/>
      <c r="O14" s="121"/>
      <c r="P14" s="95" t="s">
        <v>39</v>
      </c>
      <c r="Q14" s="96"/>
      <c r="R14" s="121"/>
      <c r="S14" s="95" t="s">
        <v>63</v>
      </c>
      <c r="T14" s="96"/>
      <c r="U14" s="121"/>
      <c r="V14" s="95" t="s">
        <v>40</v>
      </c>
      <c r="W14" s="96"/>
      <c r="X14" s="121"/>
      <c r="Y14" s="56" t="s">
        <v>13</v>
      </c>
      <c r="Z14" s="57"/>
      <c r="AA14" s="56" t="s">
        <v>14</v>
      </c>
      <c r="AB14" s="57"/>
      <c r="AC14" s="45" t="s">
        <v>14</v>
      </c>
      <c r="AD14" s="95" t="s">
        <v>53</v>
      </c>
      <c r="AE14" s="96"/>
      <c r="AF14" s="120"/>
      <c r="AG14" s="138"/>
      <c r="AH14" s="139"/>
      <c r="AI14" s="140"/>
      <c r="AJ14" s="120"/>
      <c r="AK14" s="136"/>
      <c r="AL14" s="136"/>
      <c r="AM14" s="136"/>
      <c r="AN14" s="136"/>
      <c r="AO14" s="136"/>
      <c r="AP14" s="136"/>
      <c r="AQ14" s="136"/>
      <c r="AR14" s="136"/>
      <c r="AS14" s="136"/>
      <c r="AT14" s="136"/>
      <c r="AU14" s="136"/>
      <c r="AV14" s="136"/>
      <c r="AW14" s="136"/>
      <c r="AX14" s="136"/>
      <c r="AY14" s="136"/>
      <c r="AZ14" s="136"/>
      <c r="BA14" s="136"/>
      <c r="BB14" s="137"/>
    </row>
    <row r="15" spans="1:54" ht="9.75" customHeight="1" x14ac:dyDescent="0.25">
      <c r="B15" s="59"/>
      <c r="C15" s="60"/>
      <c r="D15" s="60"/>
      <c r="E15" s="60"/>
      <c r="F15" s="60"/>
      <c r="G15" s="60"/>
      <c r="H15" s="60"/>
      <c r="I15" s="60"/>
      <c r="J15" s="61"/>
      <c r="K15" s="53"/>
      <c r="L15" s="54"/>
      <c r="M15" s="54"/>
      <c r="N15" s="54"/>
      <c r="O15" s="55"/>
      <c r="P15" s="100"/>
      <c r="Q15" s="101"/>
      <c r="R15" s="122"/>
      <c r="S15" s="59"/>
      <c r="T15" s="60"/>
      <c r="U15" s="61"/>
      <c r="V15" s="100"/>
      <c r="W15" s="101"/>
      <c r="X15" s="122"/>
      <c r="Y15" s="100"/>
      <c r="Z15" s="101"/>
      <c r="AA15" s="84"/>
      <c r="AB15" s="85"/>
      <c r="AC15" s="46"/>
      <c r="AD15" s="102" t="str">
        <f>IF(OR(AF15="2",AF15="4",AF15="1, 4",AF15="2, 4",AF15="1, 2",AF15="1, 2, 4"),"",IFERROR(IF(OR(AF15="2",AF15="4",AF15="1, 4",AF15="2, 4",AF15="1, 2",AF15="1, 2, 4"),"",AVERAGE((IF(AA15&gt;(1.5*$AK$10),(1.5*$AK$10),AA15)),(IF(AC15&gt;(1.5*$AK$10),(1.5*$AK$10),AC15)))),""))</f>
        <v/>
      </c>
      <c r="AE15" s="103"/>
      <c r="AF15" s="41" t="str">
        <f>+IF((AND((OR(AA15&gt;($AK$10*1.5),AC15&gt;($AK$10*1.5))),((IFERROR(AVERAGEIF(AA15:AC15,"&lt;&gt;0"),""))&lt;($AK$10*0.76)),(ABS(AA15-AC15)&gt;5))),"1, 2, 4",IF((AND((IFERROR(AVERAGEIF(AA15:AC15,"&lt;&gt;0"),"")&lt;($AK$10*0.76)),(ABS(AA15-AC15)&gt;5))),"2, 4",IF((AND((OR(AA15&gt;($AK$10*1.5),AC15&gt;($AK$10*1.5))),(ABS(AA15-AC15)&gt;5))),"1, 4",IF((AND((OR(AA15&gt;($AK$10*1.5),AC15&gt;($AK$10*1.5))),((IFERROR(AVERAGEIF(AA15:AC15,"&lt;&gt;0"),""))&lt;($AK$10*0.76)))),"1, 2",IF((ABS(AA15-AC15)&gt;5),"4",IF((IFERROR(AVERAGEIF(AA15:AC15,"&lt;&gt;0"),"")&lt;($AK$10*0.76)),"2",IF((OR(AA15&gt;($AK$10*1.5),AC15&gt;($AK$10*1.5))),"1","")))))))</f>
        <v/>
      </c>
      <c r="AG15" s="100"/>
      <c r="AH15" s="101"/>
      <c r="AI15" s="122"/>
      <c r="AJ15" s="110"/>
      <c r="AK15" s="111"/>
      <c r="AL15" s="111"/>
      <c r="AM15" s="111"/>
      <c r="AN15" s="111"/>
      <c r="AO15" s="111"/>
      <c r="AP15" s="111"/>
      <c r="AQ15" s="111"/>
      <c r="AR15" s="111"/>
      <c r="AS15" s="111"/>
      <c r="AT15" s="111"/>
      <c r="AU15" s="111"/>
      <c r="AV15" s="111"/>
      <c r="AW15" s="111"/>
      <c r="AX15" s="111"/>
      <c r="AY15" s="111"/>
      <c r="AZ15" s="111"/>
      <c r="BA15" s="111"/>
      <c r="BB15" s="112"/>
    </row>
    <row r="16" spans="1:54" ht="9.75" customHeight="1" x14ac:dyDescent="0.25">
      <c r="B16" s="59"/>
      <c r="C16" s="60"/>
      <c r="D16" s="60"/>
      <c r="E16" s="60"/>
      <c r="F16" s="60"/>
      <c r="G16" s="60"/>
      <c r="H16" s="60"/>
      <c r="I16" s="60"/>
      <c r="J16" s="61"/>
      <c r="K16" s="53"/>
      <c r="L16" s="54"/>
      <c r="M16" s="54"/>
      <c r="N16" s="54"/>
      <c r="O16" s="55"/>
      <c r="P16" s="77"/>
      <c r="Q16" s="78"/>
      <c r="R16" s="79"/>
      <c r="S16" s="80"/>
      <c r="T16" s="81"/>
      <c r="U16" s="82"/>
      <c r="V16" s="77"/>
      <c r="W16" s="78"/>
      <c r="X16" s="79"/>
      <c r="Y16" s="77"/>
      <c r="Z16" s="78"/>
      <c r="AA16" s="84"/>
      <c r="AB16" s="85"/>
      <c r="AC16" s="33"/>
      <c r="AD16" s="102" t="str">
        <f t="shared" ref="AD16:AD37" si="0">IF(OR(AF16="2",AF16="4",AF16="1, 4",AF16="2, 4",AF16="1, 2",AF16="1, 2, 4"),"",IFERROR(IF(OR(AF16="2",AF16="4",AF16="1, 4",AF16="2, 4",AF16="1, 2",AF16="1, 2, 4"),"",AVERAGE((IF(AA16&gt;(1.5*$AK$10),(1.5*$AK$10),AA16)),(IF(AC16&gt;(1.5*$AK$10),(1.5*$AK$10),AC16)))),""))</f>
        <v/>
      </c>
      <c r="AE16" s="103"/>
      <c r="AF16" s="41" t="str">
        <f t="shared" ref="AF16:AF38" si="1">+IF((AND((OR(AA16&gt;($AK$10*1.5),AC16&gt;($AK$10*1.5))),((IFERROR(AVERAGEIF(AA16:AC16,"&lt;&gt;0"),""))&lt;($AK$10*0.76)),(ABS(AA16-AC16)&gt;5))),"1, 2, 4",IF((AND((IFERROR(AVERAGEIF(AA16:AC16,"&lt;&gt;0"),"")&lt;($AK$10*0.76)),(ABS(AA16-AC16)&gt;5))),"2, 4",IF((AND((OR(AA16&gt;($AK$10*1.5),AC16&gt;($AK$10*1.5))),(ABS(AA16-AC16)&gt;5))),"1, 4",IF((AND((OR(AA16&gt;($AK$10*1.5),AC16&gt;($AK$10*1.5))),((IFERROR(AVERAGEIF(AA16:AC16,"&lt;&gt;0"),""))&lt;($AK$10*0.76)))),"1, 2",IF((ABS(AA16-AC16)&gt;5),"4",IF((IFERROR(AVERAGEIF(AA16:AC16,"&lt;&gt;0"),"")&lt;($AK$10*0.76)),"2",IF((OR(AA16&gt;($AK$10*1.5),AC16&gt;($AK$10*1.5))),"1","")))))))</f>
        <v/>
      </c>
      <c r="AG16" s="77"/>
      <c r="AH16" s="78"/>
      <c r="AI16" s="79"/>
      <c r="AJ16" s="110"/>
      <c r="AK16" s="111"/>
      <c r="AL16" s="111"/>
      <c r="AM16" s="111"/>
      <c r="AN16" s="111"/>
      <c r="AO16" s="111"/>
      <c r="AP16" s="111"/>
      <c r="AQ16" s="111"/>
      <c r="AR16" s="111"/>
      <c r="AS16" s="111"/>
      <c r="AT16" s="111"/>
      <c r="AU16" s="111"/>
      <c r="AV16" s="111"/>
      <c r="AW16" s="111"/>
      <c r="AX16" s="111"/>
      <c r="AY16" s="111"/>
      <c r="AZ16" s="111"/>
      <c r="BA16" s="111"/>
      <c r="BB16" s="112"/>
    </row>
    <row r="17" spans="2:54" ht="9.75" customHeight="1" x14ac:dyDescent="0.25">
      <c r="B17" s="59"/>
      <c r="C17" s="60"/>
      <c r="D17" s="60"/>
      <c r="E17" s="60"/>
      <c r="F17" s="60"/>
      <c r="G17" s="60"/>
      <c r="H17" s="60"/>
      <c r="I17" s="60"/>
      <c r="J17" s="61"/>
      <c r="K17" s="53"/>
      <c r="L17" s="54"/>
      <c r="M17" s="54"/>
      <c r="N17" s="54"/>
      <c r="O17" s="55"/>
      <c r="P17" s="77"/>
      <c r="Q17" s="78"/>
      <c r="R17" s="79"/>
      <c r="S17" s="80"/>
      <c r="T17" s="81"/>
      <c r="U17" s="82"/>
      <c r="V17" s="77"/>
      <c r="W17" s="78"/>
      <c r="X17" s="79"/>
      <c r="Y17" s="77"/>
      <c r="Z17" s="78"/>
      <c r="AA17" s="84"/>
      <c r="AB17" s="85"/>
      <c r="AC17" s="33"/>
      <c r="AD17" s="102" t="str">
        <f t="shared" si="0"/>
        <v/>
      </c>
      <c r="AE17" s="103"/>
      <c r="AF17" s="41" t="str">
        <f t="shared" si="1"/>
        <v/>
      </c>
      <c r="AG17" s="77"/>
      <c r="AH17" s="78"/>
      <c r="AI17" s="79"/>
      <c r="AJ17" s="110"/>
      <c r="AK17" s="111"/>
      <c r="AL17" s="111"/>
      <c r="AM17" s="111"/>
      <c r="AN17" s="111"/>
      <c r="AO17" s="111"/>
      <c r="AP17" s="111"/>
      <c r="AQ17" s="111"/>
      <c r="AR17" s="111"/>
      <c r="AS17" s="111"/>
      <c r="AT17" s="111"/>
      <c r="AU17" s="111"/>
      <c r="AV17" s="111"/>
      <c r="AW17" s="111"/>
      <c r="AX17" s="111"/>
      <c r="AY17" s="111"/>
      <c r="AZ17" s="111"/>
      <c r="BA17" s="111"/>
      <c r="BB17" s="112"/>
    </row>
    <row r="18" spans="2:54" ht="9.75" customHeight="1" x14ac:dyDescent="0.25">
      <c r="B18" s="59"/>
      <c r="C18" s="60"/>
      <c r="D18" s="60"/>
      <c r="E18" s="60"/>
      <c r="F18" s="60"/>
      <c r="G18" s="60"/>
      <c r="H18" s="60"/>
      <c r="I18" s="60"/>
      <c r="J18" s="61"/>
      <c r="K18" s="53"/>
      <c r="L18" s="54"/>
      <c r="M18" s="54"/>
      <c r="N18" s="54"/>
      <c r="O18" s="55"/>
      <c r="P18" s="77"/>
      <c r="Q18" s="78"/>
      <c r="R18" s="79"/>
      <c r="S18" s="80"/>
      <c r="T18" s="81"/>
      <c r="U18" s="82"/>
      <c r="V18" s="77"/>
      <c r="W18" s="78"/>
      <c r="X18" s="79"/>
      <c r="Y18" s="77"/>
      <c r="Z18" s="78"/>
      <c r="AA18" s="84"/>
      <c r="AB18" s="85"/>
      <c r="AC18" s="33"/>
      <c r="AD18" s="102" t="str">
        <f t="shared" si="0"/>
        <v/>
      </c>
      <c r="AE18" s="103"/>
      <c r="AF18" s="41" t="str">
        <f t="shared" si="1"/>
        <v/>
      </c>
      <c r="AG18" s="77"/>
      <c r="AH18" s="78"/>
      <c r="AI18" s="79"/>
      <c r="AJ18" s="110"/>
      <c r="AK18" s="111"/>
      <c r="AL18" s="111"/>
      <c r="AM18" s="111"/>
      <c r="AN18" s="111"/>
      <c r="AO18" s="111"/>
      <c r="AP18" s="111"/>
      <c r="AQ18" s="111"/>
      <c r="AR18" s="111"/>
      <c r="AS18" s="111"/>
      <c r="AT18" s="111"/>
      <c r="AU18" s="111"/>
      <c r="AV18" s="111"/>
      <c r="AW18" s="111"/>
      <c r="AX18" s="111"/>
      <c r="AY18" s="111"/>
      <c r="AZ18" s="111"/>
      <c r="BA18" s="111"/>
      <c r="BB18" s="112"/>
    </row>
    <row r="19" spans="2:54" ht="9.75" customHeight="1" x14ac:dyDescent="0.25">
      <c r="B19" s="59"/>
      <c r="C19" s="60"/>
      <c r="D19" s="60"/>
      <c r="E19" s="60"/>
      <c r="F19" s="60"/>
      <c r="G19" s="60"/>
      <c r="H19" s="60"/>
      <c r="I19" s="60"/>
      <c r="J19" s="61"/>
      <c r="K19" s="53"/>
      <c r="L19" s="54"/>
      <c r="M19" s="54"/>
      <c r="N19" s="54"/>
      <c r="O19" s="55"/>
      <c r="P19" s="77"/>
      <c r="Q19" s="78"/>
      <c r="R19" s="79"/>
      <c r="S19" s="80"/>
      <c r="T19" s="81"/>
      <c r="U19" s="82"/>
      <c r="V19" s="77"/>
      <c r="W19" s="78"/>
      <c r="X19" s="79"/>
      <c r="Y19" s="77"/>
      <c r="Z19" s="78"/>
      <c r="AA19" s="84"/>
      <c r="AB19" s="85"/>
      <c r="AC19" s="33"/>
      <c r="AD19" s="102" t="str">
        <f t="shared" si="0"/>
        <v/>
      </c>
      <c r="AE19" s="103"/>
      <c r="AF19" s="41" t="str">
        <f t="shared" si="1"/>
        <v/>
      </c>
      <c r="AG19" s="77"/>
      <c r="AH19" s="78"/>
      <c r="AI19" s="79"/>
      <c r="AJ19" s="110"/>
      <c r="AK19" s="111"/>
      <c r="AL19" s="111"/>
      <c r="AM19" s="111"/>
      <c r="AN19" s="111"/>
      <c r="AO19" s="111"/>
      <c r="AP19" s="111"/>
      <c r="AQ19" s="111"/>
      <c r="AR19" s="111"/>
      <c r="AS19" s="111"/>
      <c r="AT19" s="111"/>
      <c r="AU19" s="111"/>
      <c r="AV19" s="111"/>
      <c r="AW19" s="111"/>
      <c r="AX19" s="111"/>
      <c r="AY19" s="111"/>
      <c r="AZ19" s="111"/>
      <c r="BA19" s="111"/>
      <c r="BB19" s="112"/>
    </row>
    <row r="20" spans="2:54" ht="9.75" customHeight="1" x14ac:dyDescent="0.25">
      <c r="B20" s="59"/>
      <c r="C20" s="60"/>
      <c r="D20" s="60"/>
      <c r="E20" s="60"/>
      <c r="F20" s="60"/>
      <c r="G20" s="60"/>
      <c r="H20" s="60"/>
      <c r="I20" s="60"/>
      <c r="J20" s="61"/>
      <c r="K20" s="53"/>
      <c r="L20" s="54"/>
      <c r="M20" s="54"/>
      <c r="N20" s="54"/>
      <c r="O20" s="55"/>
      <c r="P20" s="77"/>
      <c r="Q20" s="78"/>
      <c r="R20" s="79"/>
      <c r="S20" s="80"/>
      <c r="T20" s="81"/>
      <c r="U20" s="82"/>
      <c r="V20" s="77"/>
      <c r="W20" s="78"/>
      <c r="X20" s="79"/>
      <c r="Y20" s="77"/>
      <c r="Z20" s="78"/>
      <c r="AA20" s="84"/>
      <c r="AB20" s="85"/>
      <c r="AC20" s="33"/>
      <c r="AD20" s="102" t="str">
        <f t="shared" si="0"/>
        <v/>
      </c>
      <c r="AE20" s="103"/>
      <c r="AF20" s="41" t="str">
        <f t="shared" si="1"/>
        <v/>
      </c>
      <c r="AG20" s="77"/>
      <c r="AH20" s="78"/>
      <c r="AI20" s="79"/>
      <c r="AJ20" s="110"/>
      <c r="AK20" s="111"/>
      <c r="AL20" s="111"/>
      <c r="AM20" s="111"/>
      <c r="AN20" s="111"/>
      <c r="AO20" s="111"/>
      <c r="AP20" s="111"/>
      <c r="AQ20" s="111"/>
      <c r="AR20" s="111"/>
      <c r="AS20" s="111"/>
      <c r="AT20" s="111"/>
      <c r="AU20" s="111"/>
      <c r="AV20" s="111"/>
      <c r="AW20" s="111"/>
      <c r="AX20" s="111"/>
      <c r="AY20" s="111"/>
      <c r="AZ20" s="111"/>
      <c r="BA20" s="111"/>
      <c r="BB20" s="112"/>
    </row>
    <row r="21" spans="2:54" ht="9.75" customHeight="1" x14ac:dyDescent="0.25">
      <c r="B21" s="59"/>
      <c r="C21" s="60"/>
      <c r="D21" s="60"/>
      <c r="E21" s="60"/>
      <c r="F21" s="60"/>
      <c r="G21" s="60"/>
      <c r="H21" s="60"/>
      <c r="I21" s="60"/>
      <c r="J21" s="61"/>
      <c r="K21" s="53"/>
      <c r="L21" s="54"/>
      <c r="M21" s="54"/>
      <c r="N21" s="54"/>
      <c r="O21" s="55"/>
      <c r="P21" s="77"/>
      <c r="Q21" s="78"/>
      <c r="R21" s="79"/>
      <c r="S21" s="80"/>
      <c r="T21" s="81"/>
      <c r="U21" s="82"/>
      <c r="V21" s="77"/>
      <c r="W21" s="78"/>
      <c r="X21" s="79"/>
      <c r="Y21" s="77"/>
      <c r="Z21" s="78"/>
      <c r="AA21" s="84"/>
      <c r="AB21" s="85"/>
      <c r="AC21" s="33"/>
      <c r="AD21" s="102" t="str">
        <f t="shared" si="0"/>
        <v/>
      </c>
      <c r="AE21" s="103"/>
      <c r="AF21" s="41" t="str">
        <f t="shared" si="1"/>
        <v/>
      </c>
      <c r="AG21" s="77"/>
      <c r="AH21" s="78"/>
      <c r="AI21" s="79"/>
      <c r="AJ21" s="110"/>
      <c r="AK21" s="111"/>
      <c r="AL21" s="111"/>
      <c r="AM21" s="111"/>
      <c r="AN21" s="111"/>
      <c r="AO21" s="111"/>
      <c r="AP21" s="111"/>
      <c r="AQ21" s="111"/>
      <c r="AR21" s="111"/>
      <c r="AS21" s="111"/>
      <c r="AT21" s="111"/>
      <c r="AU21" s="111"/>
      <c r="AV21" s="111"/>
      <c r="AW21" s="111"/>
      <c r="AX21" s="111"/>
      <c r="AY21" s="111"/>
      <c r="AZ21" s="111"/>
      <c r="BA21" s="111"/>
      <c r="BB21" s="112"/>
    </row>
    <row r="22" spans="2:54" ht="9.75" customHeight="1" x14ac:dyDescent="0.25">
      <c r="B22" s="59"/>
      <c r="C22" s="60"/>
      <c r="D22" s="60"/>
      <c r="E22" s="60"/>
      <c r="F22" s="60"/>
      <c r="G22" s="60"/>
      <c r="H22" s="60"/>
      <c r="I22" s="60"/>
      <c r="J22" s="61"/>
      <c r="K22" s="53"/>
      <c r="L22" s="54"/>
      <c r="M22" s="54"/>
      <c r="N22" s="54"/>
      <c r="O22" s="55"/>
      <c r="P22" s="77"/>
      <c r="Q22" s="78"/>
      <c r="R22" s="79"/>
      <c r="S22" s="80"/>
      <c r="T22" s="81"/>
      <c r="U22" s="82"/>
      <c r="V22" s="77"/>
      <c r="W22" s="78"/>
      <c r="X22" s="79"/>
      <c r="Y22" s="77"/>
      <c r="Z22" s="78"/>
      <c r="AA22" s="84"/>
      <c r="AB22" s="85"/>
      <c r="AC22" s="33"/>
      <c r="AD22" s="102" t="str">
        <f t="shared" si="0"/>
        <v/>
      </c>
      <c r="AE22" s="103"/>
      <c r="AF22" s="41" t="str">
        <f t="shared" si="1"/>
        <v/>
      </c>
      <c r="AG22" s="77"/>
      <c r="AH22" s="78"/>
      <c r="AI22" s="79"/>
      <c r="AJ22" s="110"/>
      <c r="AK22" s="111"/>
      <c r="AL22" s="111"/>
      <c r="AM22" s="111"/>
      <c r="AN22" s="111"/>
      <c r="AO22" s="111"/>
      <c r="AP22" s="111"/>
      <c r="AQ22" s="111"/>
      <c r="AR22" s="111"/>
      <c r="AS22" s="111"/>
      <c r="AT22" s="111"/>
      <c r="AU22" s="111"/>
      <c r="AV22" s="111"/>
      <c r="AW22" s="111"/>
      <c r="AX22" s="111"/>
      <c r="AY22" s="111"/>
      <c r="AZ22" s="111"/>
      <c r="BA22" s="111"/>
      <c r="BB22" s="112"/>
    </row>
    <row r="23" spans="2:54" ht="9.75" customHeight="1" x14ac:dyDescent="0.25">
      <c r="B23" s="59"/>
      <c r="C23" s="60"/>
      <c r="D23" s="60"/>
      <c r="E23" s="60"/>
      <c r="F23" s="60"/>
      <c r="G23" s="60"/>
      <c r="H23" s="60"/>
      <c r="I23" s="60"/>
      <c r="J23" s="61"/>
      <c r="K23" s="53"/>
      <c r="L23" s="54"/>
      <c r="M23" s="54"/>
      <c r="N23" s="54"/>
      <c r="O23" s="55"/>
      <c r="P23" s="77"/>
      <c r="Q23" s="78"/>
      <c r="R23" s="79"/>
      <c r="S23" s="80"/>
      <c r="T23" s="81"/>
      <c r="U23" s="82"/>
      <c r="V23" s="77"/>
      <c r="W23" s="78"/>
      <c r="X23" s="79"/>
      <c r="Y23" s="77"/>
      <c r="Z23" s="78"/>
      <c r="AA23" s="84"/>
      <c r="AB23" s="85"/>
      <c r="AC23" s="33"/>
      <c r="AD23" s="102" t="str">
        <f t="shared" si="0"/>
        <v/>
      </c>
      <c r="AE23" s="103"/>
      <c r="AF23" s="41" t="str">
        <f t="shared" si="1"/>
        <v/>
      </c>
      <c r="AG23" s="77"/>
      <c r="AH23" s="78"/>
      <c r="AI23" s="79"/>
      <c r="AJ23" s="110"/>
      <c r="AK23" s="111"/>
      <c r="AL23" s="111"/>
      <c r="AM23" s="111"/>
      <c r="AN23" s="111"/>
      <c r="AO23" s="111"/>
      <c r="AP23" s="111"/>
      <c r="AQ23" s="111"/>
      <c r="AR23" s="111"/>
      <c r="AS23" s="111"/>
      <c r="AT23" s="111"/>
      <c r="AU23" s="111"/>
      <c r="AV23" s="111"/>
      <c r="AW23" s="111"/>
      <c r="AX23" s="111"/>
      <c r="AY23" s="111"/>
      <c r="AZ23" s="111"/>
      <c r="BA23" s="111"/>
      <c r="BB23" s="112"/>
    </row>
    <row r="24" spans="2:54" ht="9.75" customHeight="1" x14ac:dyDescent="0.25">
      <c r="B24" s="59"/>
      <c r="C24" s="60"/>
      <c r="D24" s="60"/>
      <c r="E24" s="60"/>
      <c r="F24" s="60"/>
      <c r="G24" s="60"/>
      <c r="H24" s="60"/>
      <c r="I24" s="60"/>
      <c r="J24" s="61"/>
      <c r="K24" s="53"/>
      <c r="L24" s="54"/>
      <c r="M24" s="54"/>
      <c r="N24" s="54"/>
      <c r="O24" s="55"/>
      <c r="P24" s="77"/>
      <c r="Q24" s="78"/>
      <c r="R24" s="79"/>
      <c r="S24" s="80"/>
      <c r="T24" s="81"/>
      <c r="U24" s="82"/>
      <c r="V24" s="77"/>
      <c r="W24" s="78"/>
      <c r="X24" s="79"/>
      <c r="Y24" s="77"/>
      <c r="Z24" s="78"/>
      <c r="AA24" s="84"/>
      <c r="AB24" s="85"/>
      <c r="AC24" s="33"/>
      <c r="AD24" s="102" t="str">
        <f t="shared" si="0"/>
        <v/>
      </c>
      <c r="AE24" s="103"/>
      <c r="AF24" s="41" t="str">
        <f t="shared" si="1"/>
        <v/>
      </c>
      <c r="AG24" s="77"/>
      <c r="AH24" s="78"/>
      <c r="AI24" s="79"/>
      <c r="AJ24" s="110"/>
      <c r="AK24" s="111"/>
      <c r="AL24" s="111"/>
      <c r="AM24" s="111"/>
      <c r="AN24" s="111"/>
      <c r="AO24" s="111"/>
      <c r="AP24" s="111"/>
      <c r="AQ24" s="111"/>
      <c r="AR24" s="111"/>
      <c r="AS24" s="111"/>
      <c r="AT24" s="111"/>
      <c r="AU24" s="111"/>
      <c r="AV24" s="111"/>
      <c r="AW24" s="111"/>
      <c r="AX24" s="111"/>
      <c r="AY24" s="111"/>
      <c r="AZ24" s="111"/>
      <c r="BA24" s="111"/>
      <c r="BB24" s="112"/>
    </row>
    <row r="25" spans="2:54" ht="9.75" customHeight="1" x14ac:dyDescent="0.25">
      <c r="B25" s="59"/>
      <c r="C25" s="60"/>
      <c r="D25" s="60"/>
      <c r="E25" s="60"/>
      <c r="F25" s="60"/>
      <c r="G25" s="60"/>
      <c r="H25" s="60"/>
      <c r="I25" s="60"/>
      <c r="J25" s="61"/>
      <c r="K25" s="53"/>
      <c r="L25" s="54"/>
      <c r="M25" s="54"/>
      <c r="N25" s="54"/>
      <c r="O25" s="55"/>
      <c r="P25" s="77"/>
      <c r="Q25" s="78"/>
      <c r="R25" s="79"/>
      <c r="S25" s="80"/>
      <c r="T25" s="81"/>
      <c r="U25" s="82"/>
      <c r="V25" s="77"/>
      <c r="W25" s="78"/>
      <c r="X25" s="79"/>
      <c r="Y25" s="77"/>
      <c r="Z25" s="78"/>
      <c r="AA25" s="84"/>
      <c r="AB25" s="85"/>
      <c r="AC25" s="33"/>
      <c r="AD25" s="102" t="str">
        <f t="shared" si="0"/>
        <v/>
      </c>
      <c r="AE25" s="103"/>
      <c r="AF25" s="41" t="str">
        <f t="shared" si="1"/>
        <v/>
      </c>
      <c r="AG25" s="77"/>
      <c r="AH25" s="78"/>
      <c r="AI25" s="79"/>
      <c r="AJ25" s="110"/>
      <c r="AK25" s="111"/>
      <c r="AL25" s="111"/>
      <c r="AM25" s="111"/>
      <c r="AN25" s="111"/>
      <c r="AO25" s="111"/>
      <c r="AP25" s="111"/>
      <c r="AQ25" s="111"/>
      <c r="AR25" s="111"/>
      <c r="AS25" s="111"/>
      <c r="AT25" s="111"/>
      <c r="AU25" s="111"/>
      <c r="AV25" s="111"/>
      <c r="AW25" s="111"/>
      <c r="AX25" s="111"/>
      <c r="AY25" s="111"/>
      <c r="AZ25" s="111"/>
      <c r="BA25" s="111"/>
      <c r="BB25" s="112"/>
    </row>
    <row r="26" spans="2:54" ht="9.75" customHeight="1" x14ac:dyDescent="0.25">
      <c r="B26" s="59"/>
      <c r="C26" s="60"/>
      <c r="D26" s="60"/>
      <c r="E26" s="60"/>
      <c r="F26" s="60"/>
      <c r="G26" s="60"/>
      <c r="H26" s="60"/>
      <c r="I26" s="60"/>
      <c r="J26" s="61"/>
      <c r="K26" s="53"/>
      <c r="L26" s="54"/>
      <c r="M26" s="54"/>
      <c r="N26" s="54"/>
      <c r="O26" s="55"/>
      <c r="P26" s="77"/>
      <c r="Q26" s="78"/>
      <c r="R26" s="79"/>
      <c r="S26" s="80"/>
      <c r="T26" s="81"/>
      <c r="U26" s="82"/>
      <c r="V26" s="77"/>
      <c r="W26" s="78"/>
      <c r="X26" s="79"/>
      <c r="Y26" s="77"/>
      <c r="Z26" s="78"/>
      <c r="AA26" s="84"/>
      <c r="AB26" s="85"/>
      <c r="AC26" s="33"/>
      <c r="AD26" s="102" t="str">
        <f t="shared" si="0"/>
        <v/>
      </c>
      <c r="AE26" s="103"/>
      <c r="AF26" s="41" t="str">
        <f t="shared" si="1"/>
        <v/>
      </c>
      <c r="AG26" s="77"/>
      <c r="AH26" s="78"/>
      <c r="AI26" s="79"/>
      <c r="AJ26" s="110"/>
      <c r="AK26" s="111"/>
      <c r="AL26" s="111"/>
      <c r="AM26" s="111"/>
      <c r="AN26" s="111"/>
      <c r="AO26" s="111"/>
      <c r="AP26" s="111"/>
      <c r="AQ26" s="111"/>
      <c r="AR26" s="111"/>
      <c r="AS26" s="111"/>
      <c r="AT26" s="111"/>
      <c r="AU26" s="111"/>
      <c r="AV26" s="111"/>
      <c r="AW26" s="111"/>
      <c r="AX26" s="111"/>
      <c r="AY26" s="111"/>
      <c r="AZ26" s="111"/>
      <c r="BA26" s="111"/>
      <c r="BB26" s="112"/>
    </row>
    <row r="27" spans="2:54" ht="9.75" customHeight="1" x14ac:dyDescent="0.25">
      <c r="B27" s="59"/>
      <c r="C27" s="60"/>
      <c r="D27" s="60"/>
      <c r="E27" s="60"/>
      <c r="F27" s="60"/>
      <c r="G27" s="60"/>
      <c r="H27" s="60"/>
      <c r="I27" s="60"/>
      <c r="J27" s="61"/>
      <c r="K27" s="53"/>
      <c r="L27" s="54"/>
      <c r="M27" s="54"/>
      <c r="N27" s="54"/>
      <c r="O27" s="55"/>
      <c r="P27" s="77"/>
      <c r="Q27" s="78"/>
      <c r="R27" s="79"/>
      <c r="S27" s="80"/>
      <c r="T27" s="81"/>
      <c r="U27" s="82"/>
      <c r="V27" s="77"/>
      <c r="W27" s="78"/>
      <c r="X27" s="79"/>
      <c r="Y27" s="77"/>
      <c r="Z27" s="78"/>
      <c r="AA27" s="84"/>
      <c r="AB27" s="85"/>
      <c r="AC27" s="33"/>
      <c r="AD27" s="102" t="str">
        <f t="shared" si="0"/>
        <v/>
      </c>
      <c r="AE27" s="103"/>
      <c r="AF27" s="41" t="str">
        <f t="shared" si="1"/>
        <v/>
      </c>
      <c r="AG27" s="77"/>
      <c r="AH27" s="78"/>
      <c r="AI27" s="79"/>
      <c r="AJ27" s="110"/>
      <c r="AK27" s="111"/>
      <c r="AL27" s="111"/>
      <c r="AM27" s="111"/>
      <c r="AN27" s="111"/>
      <c r="AO27" s="111"/>
      <c r="AP27" s="111"/>
      <c r="AQ27" s="111"/>
      <c r="AR27" s="111"/>
      <c r="AS27" s="111"/>
      <c r="AT27" s="111"/>
      <c r="AU27" s="111"/>
      <c r="AV27" s="111"/>
      <c r="AW27" s="111"/>
      <c r="AX27" s="111"/>
      <c r="AY27" s="111"/>
      <c r="AZ27" s="111"/>
      <c r="BA27" s="111"/>
      <c r="BB27" s="112"/>
    </row>
    <row r="28" spans="2:54" ht="9.75" customHeight="1" x14ac:dyDescent="0.25">
      <c r="B28" s="59"/>
      <c r="C28" s="60"/>
      <c r="D28" s="60"/>
      <c r="E28" s="60"/>
      <c r="F28" s="60"/>
      <c r="G28" s="60"/>
      <c r="H28" s="60"/>
      <c r="I28" s="60"/>
      <c r="J28" s="61"/>
      <c r="K28" s="53"/>
      <c r="L28" s="54"/>
      <c r="M28" s="54"/>
      <c r="N28" s="54"/>
      <c r="O28" s="55"/>
      <c r="P28" s="77"/>
      <c r="Q28" s="78"/>
      <c r="R28" s="79"/>
      <c r="S28" s="80"/>
      <c r="T28" s="81"/>
      <c r="U28" s="82"/>
      <c r="V28" s="77"/>
      <c r="W28" s="78"/>
      <c r="X28" s="79"/>
      <c r="Y28" s="77"/>
      <c r="Z28" s="78"/>
      <c r="AA28" s="84"/>
      <c r="AB28" s="85"/>
      <c r="AC28" s="33"/>
      <c r="AD28" s="102" t="str">
        <f t="shared" si="0"/>
        <v/>
      </c>
      <c r="AE28" s="103"/>
      <c r="AF28" s="41" t="str">
        <f t="shared" si="1"/>
        <v/>
      </c>
      <c r="AG28" s="77"/>
      <c r="AH28" s="78"/>
      <c r="AI28" s="79"/>
      <c r="AJ28" s="110"/>
      <c r="AK28" s="111"/>
      <c r="AL28" s="111"/>
      <c r="AM28" s="111"/>
      <c r="AN28" s="111"/>
      <c r="AO28" s="111"/>
      <c r="AP28" s="111"/>
      <c r="AQ28" s="111"/>
      <c r="AR28" s="111"/>
      <c r="AS28" s="111"/>
      <c r="AT28" s="111"/>
      <c r="AU28" s="111"/>
      <c r="AV28" s="111"/>
      <c r="AW28" s="111"/>
      <c r="AX28" s="111"/>
      <c r="AY28" s="111"/>
      <c r="AZ28" s="111"/>
      <c r="BA28" s="111"/>
      <c r="BB28" s="112"/>
    </row>
    <row r="29" spans="2:54" ht="9.75" customHeight="1" x14ac:dyDescent="0.25">
      <c r="B29" s="59"/>
      <c r="C29" s="60"/>
      <c r="D29" s="60"/>
      <c r="E29" s="60"/>
      <c r="F29" s="60"/>
      <c r="G29" s="60"/>
      <c r="H29" s="60"/>
      <c r="I29" s="60"/>
      <c r="J29" s="61"/>
      <c r="K29" s="53"/>
      <c r="L29" s="54"/>
      <c r="M29" s="54"/>
      <c r="N29" s="54"/>
      <c r="O29" s="55"/>
      <c r="P29" s="77"/>
      <c r="Q29" s="78"/>
      <c r="R29" s="79"/>
      <c r="S29" s="80"/>
      <c r="T29" s="81"/>
      <c r="U29" s="82"/>
      <c r="V29" s="77"/>
      <c r="W29" s="78"/>
      <c r="X29" s="79"/>
      <c r="Y29" s="77"/>
      <c r="Z29" s="78"/>
      <c r="AA29" s="84"/>
      <c r="AB29" s="85"/>
      <c r="AC29" s="33"/>
      <c r="AD29" s="102" t="str">
        <f t="shared" si="0"/>
        <v/>
      </c>
      <c r="AE29" s="103"/>
      <c r="AF29" s="41" t="str">
        <f t="shared" si="1"/>
        <v/>
      </c>
      <c r="AG29" s="77"/>
      <c r="AH29" s="78"/>
      <c r="AI29" s="79"/>
      <c r="AJ29" s="110"/>
      <c r="AK29" s="111"/>
      <c r="AL29" s="111"/>
      <c r="AM29" s="111"/>
      <c r="AN29" s="111"/>
      <c r="AO29" s="111"/>
      <c r="AP29" s="111"/>
      <c r="AQ29" s="111"/>
      <c r="AR29" s="111"/>
      <c r="AS29" s="111"/>
      <c r="AT29" s="111"/>
      <c r="AU29" s="111"/>
      <c r="AV29" s="111"/>
      <c r="AW29" s="111"/>
      <c r="AX29" s="111"/>
      <c r="AY29" s="111"/>
      <c r="AZ29" s="111"/>
      <c r="BA29" s="111"/>
      <c r="BB29" s="112"/>
    </row>
    <row r="30" spans="2:54" ht="9.75" customHeight="1" x14ac:dyDescent="0.25">
      <c r="B30" s="59"/>
      <c r="C30" s="60"/>
      <c r="D30" s="60"/>
      <c r="E30" s="60"/>
      <c r="F30" s="60"/>
      <c r="G30" s="60"/>
      <c r="H30" s="60"/>
      <c r="I30" s="60"/>
      <c r="J30" s="61"/>
      <c r="K30" s="53"/>
      <c r="L30" s="54"/>
      <c r="M30" s="54"/>
      <c r="N30" s="54"/>
      <c r="O30" s="55"/>
      <c r="P30" s="77"/>
      <c r="Q30" s="78"/>
      <c r="R30" s="79"/>
      <c r="S30" s="80"/>
      <c r="T30" s="81"/>
      <c r="U30" s="82"/>
      <c r="V30" s="77"/>
      <c r="W30" s="78"/>
      <c r="X30" s="79"/>
      <c r="Y30" s="77"/>
      <c r="Z30" s="78"/>
      <c r="AA30" s="84"/>
      <c r="AB30" s="85"/>
      <c r="AC30" s="33"/>
      <c r="AD30" s="102" t="str">
        <f t="shared" si="0"/>
        <v/>
      </c>
      <c r="AE30" s="103"/>
      <c r="AF30" s="41" t="str">
        <f t="shared" si="1"/>
        <v/>
      </c>
      <c r="AG30" s="77"/>
      <c r="AH30" s="78"/>
      <c r="AI30" s="79"/>
      <c r="AJ30" s="110"/>
      <c r="AK30" s="111"/>
      <c r="AL30" s="111"/>
      <c r="AM30" s="111"/>
      <c r="AN30" s="111"/>
      <c r="AO30" s="111"/>
      <c r="AP30" s="111"/>
      <c r="AQ30" s="111"/>
      <c r="AR30" s="111"/>
      <c r="AS30" s="111"/>
      <c r="AT30" s="111"/>
      <c r="AU30" s="111"/>
      <c r="AV30" s="111"/>
      <c r="AW30" s="111"/>
      <c r="AX30" s="111"/>
      <c r="AY30" s="111"/>
      <c r="AZ30" s="111"/>
      <c r="BA30" s="111"/>
      <c r="BB30" s="112"/>
    </row>
    <row r="31" spans="2:54" ht="9.75" customHeight="1" x14ac:dyDescent="0.25">
      <c r="B31" s="59"/>
      <c r="C31" s="60"/>
      <c r="D31" s="60"/>
      <c r="E31" s="60"/>
      <c r="F31" s="60"/>
      <c r="G31" s="60"/>
      <c r="H31" s="60"/>
      <c r="I31" s="60"/>
      <c r="J31" s="61"/>
      <c r="K31" s="53"/>
      <c r="L31" s="54"/>
      <c r="M31" s="54"/>
      <c r="N31" s="54"/>
      <c r="O31" s="55"/>
      <c r="P31" s="77"/>
      <c r="Q31" s="78"/>
      <c r="R31" s="79"/>
      <c r="S31" s="80"/>
      <c r="T31" s="81"/>
      <c r="U31" s="82"/>
      <c r="V31" s="77"/>
      <c r="W31" s="78"/>
      <c r="X31" s="79"/>
      <c r="Y31" s="77"/>
      <c r="Z31" s="78"/>
      <c r="AA31" s="84"/>
      <c r="AB31" s="85"/>
      <c r="AC31" s="33"/>
      <c r="AD31" s="102" t="str">
        <f t="shared" si="0"/>
        <v/>
      </c>
      <c r="AE31" s="103"/>
      <c r="AF31" s="41" t="str">
        <f t="shared" si="1"/>
        <v/>
      </c>
      <c r="AG31" s="77"/>
      <c r="AH31" s="78"/>
      <c r="AI31" s="79"/>
      <c r="AJ31" s="110"/>
      <c r="AK31" s="111"/>
      <c r="AL31" s="111"/>
      <c r="AM31" s="111"/>
      <c r="AN31" s="111"/>
      <c r="AO31" s="111"/>
      <c r="AP31" s="111"/>
      <c r="AQ31" s="111"/>
      <c r="AR31" s="111"/>
      <c r="AS31" s="111"/>
      <c r="AT31" s="111"/>
      <c r="AU31" s="111"/>
      <c r="AV31" s="111"/>
      <c r="AW31" s="111"/>
      <c r="AX31" s="111"/>
      <c r="AY31" s="111"/>
      <c r="AZ31" s="111"/>
      <c r="BA31" s="111"/>
      <c r="BB31" s="112"/>
    </row>
    <row r="32" spans="2:54" ht="9.75" customHeight="1" x14ac:dyDescent="0.25">
      <c r="B32" s="59"/>
      <c r="C32" s="60"/>
      <c r="D32" s="60"/>
      <c r="E32" s="60"/>
      <c r="F32" s="60"/>
      <c r="G32" s="60"/>
      <c r="H32" s="60"/>
      <c r="I32" s="60"/>
      <c r="J32" s="61"/>
      <c r="K32" s="53"/>
      <c r="L32" s="54"/>
      <c r="M32" s="54"/>
      <c r="N32" s="54"/>
      <c r="O32" s="55"/>
      <c r="P32" s="77"/>
      <c r="Q32" s="78"/>
      <c r="R32" s="79"/>
      <c r="S32" s="80"/>
      <c r="T32" s="81"/>
      <c r="U32" s="82"/>
      <c r="V32" s="77"/>
      <c r="W32" s="78"/>
      <c r="X32" s="79"/>
      <c r="Y32" s="77"/>
      <c r="Z32" s="78"/>
      <c r="AA32" s="84"/>
      <c r="AB32" s="85"/>
      <c r="AC32" s="33"/>
      <c r="AD32" s="102" t="str">
        <f t="shared" si="0"/>
        <v/>
      </c>
      <c r="AE32" s="103"/>
      <c r="AF32" s="41" t="str">
        <f t="shared" si="1"/>
        <v/>
      </c>
      <c r="AG32" s="77"/>
      <c r="AH32" s="78"/>
      <c r="AI32" s="79"/>
      <c r="AJ32" s="110"/>
      <c r="AK32" s="111"/>
      <c r="AL32" s="111"/>
      <c r="AM32" s="111"/>
      <c r="AN32" s="111"/>
      <c r="AO32" s="111"/>
      <c r="AP32" s="111"/>
      <c r="AQ32" s="111"/>
      <c r="AR32" s="111"/>
      <c r="AS32" s="111"/>
      <c r="AT32" s="111"/>
      <c r="AU32" s="111"/>
      <c r="AV32" s="111"/>
      <c r="AW32" s="111"/>
      <c r="AX32" s="111"/>
      <c r="AY32" s="111"/>
      <c r="AZ32" s="111"/>
      <c r="BA32" s="111"/>
      <c r="BB32" s="112"/>
    </row>
    <row r="33" spans="2:55" ht="9.75" customHeight="1" x14ac:dyDescent="0.25">
      <c r="B33" s="59"/>
      <c r="C33" s="60"/>
      <c r="D33" s="60"/>
      <c r="E33" s="60"/>
      <c r="F33" s="60"/>
      <c r="G33" s="60"/>
      <c r="H33" s="60"/>
      <c r="I33" s="60"/>
      <c r="J33" s="61"/>
      <c r="K33" s="53"/>
      <c r="L33" s="54"/>
      <c r="M33" s="54"/>
      <c r="N33" s="54"/>
      <c r="O33" s="55"/>
      <c r="P33" s="77"/>
      <c r="Q33" s="78"/>
      <c r="R33" s="79"/>
      <c r="S33" s="80"/>
      <c r="T33" s="81"/>
      <c r="U33" s="82"/>
      <c r="V33" s="77"/>
      <c r="W33" s="78"/>
      <c r="X33" s="79"/>
      <c r="Y33" s="77"/>
      <c r="Z33" s="78"/>
      <c r="AA33" s="84"/>
      <c r="AB33" s="85"/>
      <c r="AC33" s="33"/>
      <c r="AD33" s="102" t="str">
        <f t="shared" si="0"/>
        <v/>
      </c>
      <c r="AE33" s="103"/>
      <c r="AF33" s="41" t="str">
        <f t="shared" si="1"/>
        <v/>
      </c>
      <c r="AG33" s="77"/>
      <c r="AH33" s="78"/>
      <c r="AI33" s="79"/>
      <c r="AJ33" s="110"/>
      <c r="AK33" s="111"/>
      <c r="AL33" s="111"/>
      <c r="AM33" s="111"/>
      <c r="AN33" s="111"/>
      <c r="AO33" s="111"/>
      <c r="AP33" s="111"/>
      <c r="AQ33" s="111"/>
      <c r="AR33" s="111"/>
      <c r="AS33" s="111"/>
      <c r="AT33" s="111"/>
      <c r="AU33" s="111"/>
      <c r="AV33" s="111"/>
      <c r="AW33" s="111"/>
      <c r="AX33" s="111"/>
      <c r="AY33" s="111"/>
      <c r="AZ33" s="111"/>
      <c r="BA33" s="111"/>
      <c r="BB33" s="112"/>
    </row>
    <row r="34" spans="2:55" ht="9.75" customHeight="1" x14ac:dyDescent="0.25">
      <c r="B34" s="59"/>
      <c r="C34" s="60"/>
      <c r="D34" s="60"/>
      <c r="E34" s="60"/>
      <c r="F34" s="60"/>
      <c r="G34" s="60"/>
      <c r="H34" s="60"/>
      <c r="I34" s="60"/>
      <c r="J34" s="61"/>
      <c r="K34" s="53"/>
      <c r="L34" s="54"/>
      <c r="M34" s="54"/>
      <c r="N34" s="54"/>
      <c r="O34" s="55"/>
      <c r="P34" s="77"/>
      <c r="Q34" s="78"/>
      <c r="R34" s="79"/>
      <c r="S34" s="80"/>
      <c r="T34" s="81"/>
      <c r="U34" s="82"/>
      <c r="V34" s="77"/>
      <c r="W34" s="78"/>
      <c r="X34" s="79"/>
      <c r="Y34" s="77"/>
      <c r="Z34" s="78"/>
      <c r="AA34" s="84"/>
      <c r="AB34" s="85"/>
      <c r="AC34" s="33"/>
      <c r="AD34" s="102" t="str">
        <f t="shared" si="0"/>
        <v/>
      </c>
      <c r="AE34" s="103"/>
      <c r="AF34" s="41" t="str">
        <f t="shared" si="1"/>
        <v/>
      </c>
      <c r="AG34" s="77"/>
      <c r="AH34" s="78"/>
      <c r="AI34" s="79"/>
      <c r="AJ34" s="110"/>
      <c r="AK34" s="111"/>
      <c r="AL34" s="111"/>
      <c r="AM34" s="111"/>
      <c r="AN34" s="111"/>
      <c r="AO34" s="111"/>
      <c r="AP34" s="111"/>
      <c r="AQ34" s="111"/>
      <c r="AR34" s="111"/>
      <c r="AS34" s="111"/>
      <c r="AT34" s="111"/>
      <c r="AU34" s="111"/>
      <c r="AV34" s="111"/>
      <c r="AW34" s="111"/>
      <c r="AX34" s="111"/>
      <c r="AY34" s="111"/>
      <c r="AZ34" s="111"/>
      <c r="BA34" s="111"/>
      <c r="BB34" s="112"/>
    </row>
    <row r="35" spans="2:55" ht="9.75" customHeight="1" x14ac:dyDescent="0.25">
      <c r="B35" s="59"/>
      <c r="C35" s="60"/>
      <c r="D35" s="60"/>
      <c r="E35" s="60"/>
      <c r="F35" s="60"/>
      <c r="G35" s="60"/>
      <c r="H35" s="60"/>
      <c r="I35" s="60"/>
      <c r="J35" s="61"/>
      <c r="K35" s="53"/>
      <c r="L35" s="54"/>
      <c r="M35" s="54"/>
      <c r="N35" s="54"/>
      <c r="O35" s="55"/>
      <c r="P35" s="77"/>
      <c r="Q35" s="78"/>
      <c r="R35" s="79"/>
      <c r="S35" s="80"/>
      <c r="T35" s="81"/>
      <c r="U35" s="82"/>
      <c r="V35" s="77"/>
      <c r="W35" s="78"/>
      <c r="X35" s="79"/>
      <c r="Y35" s="77"/>
      <c r="Z35" s="78"/>
      <c r="AA35" s="84"/>
      <c r="AB35" s="85"/>
      <c r="AC35" s="33"/>
      <c r="AD35" s="102" t="str">
        <f t="shared" si="0"/>
        <v/>
      </c>
      <c r="AE35" s="103"/>
      <c r="AF35" s="41" t="str">
        <f t="shared" si="1"/>
        <v/>
      </c>
      <c r="AG35" s="77"/>
      <c r="AH35" s="78"/>
      <c r="AI35" s="79"/>
      <c r="AJ35" s="110"/>
      <c r="AK35" s="111"/>
      <c r="AL35" s="111"/>
      <c r="AM35" s="111"/>
      <c r="AN35" s="111"/>
      <c r="AO35" s="111"/>
      <c r="AP35" s="111"/>
      <c r="AQ35" s="111"/>
      <c r="AR35" s="111"/>
      <c r="AS35" s="111"/>
      <c r="AT35" s="111"/>
      <c r="AU35" s="111"/>
      <c r="AV35" s="111"/>
      <c r="AW35" s="111"/>
      <c r="AX35" s="111"/>
      <c r="AY35" s="111"/>
      <c r="AZ35" s="111"/>
      <c r="BA35" s="111"/>
      <c r="BB35" s="112"/>
    </row>
    <row r="36" spans="2:55" ht="9.75" customHeight="1" x14ac:dyDescent="0.25">
      <c r="B36" s="59"/>
      <c r="C36" s="60"/>
      <c r="D36" s="60"/>
      <c r="E36" s="60"/>
      <c r="F36" s="60"/>
      <c r="G36" s="60"/>
      <c r="H36" s="60"/>
      <c r="I36" s="60"/>
      <c r="J36" s="61"/>
      <c r="K36" s="53"/>
      <c r="L36" s="54"/>
      <c r="M36" s="54"/>
      <c r="N36" s="54"/>
      <c r="O36" s="55"/>
      <c r="P36" s="77"/>
      <c r="Q36" s="78"/>
      <c r="R36" s="79"/>
      <c r="S36" s="80"/>
      <c r="T36" s="81"/>
      <c r="U36" s="82"/>
      <c r="V36" s="77"/>
      <c r="W36" s="78"/>
      <c r="X36" s="79"/>
      <c r="Y36" s="77"/>
      <c r="Z36" s="78"/>
      <c r="AA36" s="84"/>
      <c r="AB36" s="85"/>
      <c r="AC36" s="33"/>
      <c r="AD36" s="102" t="str">
        <f t="shared" si="0"/>
        <v/>
      </c>
      <c r="AE36" s="103"/>
      <c r="AF36" s="41" t="str">
        <f t="shared" si="1"/>
        <v/>
      </c>
      <c r="AG36" s="77"/>
      <c r="AH36" s="78"/>
      <c r="AI36" s="79"/>
      <c r="AJ36" s="110"/>
      <c r="AK36" s="111"/>
      <c r="AL36" s="111"/>
      <c r="AM36" s="111"/>
      <c r="AN36" s="111"/>
      <c r="AO36" s="111"/>
      <c r="AP36" s="111"/>
      <c r="AQ36" s="111"/>
      <c r="AR36" s="111"/>
      <c r="AS36" s="111"/>
      <c r="AT36" s="111"/>
      <c r="AU36" s="111"/>
      <c r="AV36" s="111"/>
      <c r="AW36" s="111"/>
      <c r="AX36" s="111"/>
      <c r="AY36" s="111"/>
      <c r="AZ36" s="111"/>
      <c r="BA36" s="111"/>
      <c r="BB36" s="112"/>
    </row>
    <row r="37" spans="2:55" ht="9.75" customHeight="1" x14ac:dyDescent="0.25">
      <c r="B37" s="59"/>
      <c r="C37" s="60"/>
      <c r="D37" s="60"/>
      <c r="E37" s="60"/>
      <c r="F37" s="60"/>
      <c r="G37" s="60"/>
      <c r="H37" s="60"/>
      <c r="I37" s="60"/>
      <c r="J37" s="61"/>
      <c r="K37" s="53"/>
      <c r="L37" s="54"/>
      <c r="M37" s="54"/>
      <c r="N37" s="54"/>
      <c r="O37" s="55"/>
      <c r="P37" s="77"/>
      <c r="Q37" s="78"/>
      <c r="R37" s="79"/>
      <c r="S37" s="80"/>
      <c r="T37" s="81"/>
      <c r="U37" s="82"/>
      <c r="V37" s="77"/>
      <c r="W37" s="78"/>
      <c r="X37" s="79"/>
      <c r="Y37" s="77"/>
      <c r="Z37" s="78"/>
      <c r="AA37" s="84"/>
      <c r="AB37" s="85"/>
      <c r="AC37" s="33"/>
      <c r="AD37" s="102" t="str">
        <f t="shared" si="0"/>
        <v/>
      </c>
      <c r="AE37" s="103"/>
      <c r="AF37" s="41" t="str">
        <f t="shared" si="1"/>
        <v/>
      </c>
      <c r="AG37" s="77"/>
      <c r="AH37" s="78"/>
      <c r="AI37" s="79"/>
      <c r="AJ37" s="110"/>
      <c r="AK37" s="111"/>
      <c r="AL37" s="111"/>
      <c r="AM37" s="111"/>
      <c r="AN37" s="111"/>
      <c r="AO37" s="111"/>
      <c r="AP37" s="111"/>
      <c r="AQ37" s="111"/>
      <c r="AR37" s="111"/>
      <c r="AS37" s="111"/>
      <c r="AT37" s="111"/>
      <c r="AU37" s="111"/>
      <c r="AV37" s="111"/>
      <c r="AW37" s="111"/>
      <c r="AX37" s="111"/>
      <c r="AY37" s="111"/>
      <c r="AZ37" s="111"/>
      <c r="BA37" s="111"/>
      <c r="BB37" s="112"/>
    </row>
    <row r="38" spans="2:55" ht="9.75" customHeight="1" x14ac:dyDescent="0.25">
      <c r="B38" s="59"/>
      <c r="C38" s="60"/>
      <c r="D38" s="60"/>
      <c r="E38" s="60"/>
      <c r="F38" s="60"/>
      <c r="G38" s="60"/>
      <c r="H38" s="60"/>
      <c r="I38" s="60"/>
      <c r="J38" s="61"/>
      <c r="K38" s="53"/>
      <c r="L38" s="54"/>
      <c r="M38" s="54"/>
      <c r="N38" s="54"/>
      <c r="O38" s="55"/>
      <c r="P38" s="77"/>
      <c r="Q38" s="78"/>
      <c r="R38" s="79"/>
      <c r="S38" s="80"/>
      <c r="T38" s="81"/>
      <c r="U38" s="82"/>
      <c r="V38" s="77"/>
      <c r="W38" s="78"/>
      <c r="X38" s="79"/>
      <c r="Y38" s="77"/>
      <c r="Z38" s="78"/>
      <c r="AA38" s="84"/>
      <c r="AB38" s="85"/>
      <c r="AC38" s="33"/>
      <c r="AD38" s="102" t="str">
        <f>IF(OR(AF38="2",AF38="4",AF38="1, 4",AF38="2, 4",AF38="1,2",AF38="1, 2, 4"),"",IFERROR(IF(OR(AF38="2",AF38="4"),"",AVERAGE((IF(AA38&gt;(1.5*$AK$10),(1.5*$AK$10),AA38)),(IF(AC38&gt;(1.5*$AK$10),(1.5*$AK$10),AC38)))),""))</f>
        <v/>
      </c>
      <c r="AE38" s="103"/>
      <c r="AF38" s="41" t="str">
        <f t="shared" si="1"/>
        <v/>
      </c>
      <c r="AG38" s="77"/>
      <c r="AH38" s="78"/>
      <c r="AI38" s="79"/>
      <c r="AJ38" s="110"/>
      <c r="AK38" s="111"/>
      <c r="AL38" s="111"/>
      <c r="AM38" s="111"/>
      <c r="AN38" s="111"/>
      <c r="AO38" s="111"/>
      <c r="AP38" s="111"/>
      <c r="AQ38" s="111"/>
      <c r="AR38" s="111"/>
      <c r="AS38" s="111"/>
      <c r="AT38" s="111"/>
      <c r="AU38" s="111"/>
      <c r="AV38" s="111"/>
      <c r="AW38" s="111"/>
      <c r="AX38" s="111"/>
      <c r="AY38" s="111"/>
      <c r="AZ38" s="111"/>
      <c r="BA38" s="111"/>
      <c r="BB38" s="112"/>
    </row>
    <row r="39" spans="2:55" ht="9.75" customHeight="1" x14ac:dyDescent="0.25">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5" t="s">
        <v>15</v>
      </c>
      <c r="AD39" s="124" t="str">
        <f>+IF(ISERROR(AVERAGEIF(AD15:AE38, "&lt;&gt;0")),"",AVERAGEIF(AD15:AE38, "&lt;&gt;0"))</f>
        <v/>
      </c>
      <c r="AE39" s="125"/>
      <c r="AF39" s="42" t="str">
        <f>IF(AD39&lt;($AK$10*0.8),3,"")</f>
        <v/>
      </c>
      <c r="AG39" s="89" t="s">
        <v>17</v>
      </c>
      <c r="AH39" s="90"/>
      <c r="AI39" s="91"/>
      <c r="AJ39" s="36"/>
      <c r="AK39" s="36"/>
      <c r="AL39" s="36"/>
      <c r="AM39" s="36"/>
      <c r="AN39" s="34"/>
      <c r="AO39" s="34"/>
      <c r="AP39" s="34"/>
      <c r="AQ39" s="34"/>
      <c r="AR39" s="34"/>
      <c r="AS39" s="34"/>
      <c r="AT39" s="37"/>
      <c r="AU39" s="37"/>
      <c r="AV39" s="37"/>
      <c r="AW39" s="37"/>
      <c r="AX39" s="37"/>
      <c r="AY39" s="37"/>
      <c r="AZ39" s="37"/>
      <c r="BA39" s="34"/>
      <c r="BB39" s="34"/>
    </row>
    <row r="40" spans="2:55" ht="9.75" customHeight="1" x14ac:dyDescent="0.25">
      <c r="B40" s="89" t="s">
        <v>18</v>
      </c>
      <c r="C40" s="90"/>
      <c r="D40" s="90"/>
      <c r="E40" s="90"/>
      <c r="F40" s="90"/>
      <c r="G40" s="90"/>
      <c r="H40" s="90"/>
      <c r="I40" s="90"/>
      <c r="J40" s="90"/>
      <c r="K40" s="90"/>
      <c r="L40" s="90"/>
      <c r="M40" s="90"/>
      <c r="N40" s="90"/>
      <c r="O40" s="90"/>
      <c r="P40" s="90"/>
      <c r="Q40" s="90"/>
      <c r="R40" s="90"/>
      <c r="S40" s="90"/>
      <c r="T40" s="90"/>
      <c r="U40" s="90"/>
      <c r="V40" s="90"/>
      <c r="W40" s="90"/>
      <c r="X40" s="90"/>
      <c r="Y40" s="91"/>
      <c r="Z40" s="38"/>
      <c r="AA40" s="36"/>
      <c r="AB40" s="36"/>
      <c r="AC40" s="35" t="s">
        <v>16</v>
      </c>
      <c r="AD40" s="126" t="str">
        <f>IF(ISERROR(_xlfn.STDEV.S(AD15:AE38)),"",_xlfn.STDEV.S(AD15:AE38))</f>
        <v/>
      </c>
      <c r="AE40" s="127"/>
      <c r="AF40" s="37"/>
      <c r="AG40" s="102" t="str">
        <f>IF(SUM(AG15:AI38)=0,"",(SUM(AG15:AI38)))</f>
        <v/>
      </c>
      <c r="AH40" s="103"/>
      <c r="AI40" s="123"/>
      <c r="AJ40" s="39"/>
      <c r="AK40" s="39"/>
      <c r="AL40" s="39"/>
      <c r="AM40" s="39"/>
      <c r="AN40" s="34"/>
      <c r="AO40" s="34"/>
      <c r="AP40" s="34"/>
      <c r="AQ40" s="34"/>
      <c r="AR40" s="34"/>
      <c r="AS40" s="34"/>
      <c r="AT40" s="37"/>
      <c r="AU40" s="37"/>
      <c r="AV40" s="37"/>
      <c r="AW40" s="37"/>
      <c r="AX40" s="37"/>
      <c r="AY40" s="37"/>
      <c r="AZ40" s="37"/>
      <c r="BA40" s="34"/>
      <c r="BB40" s="34"/>
    </row>
    <row r="41" spans="2:55" s="6" customFormat="1" ht="9.75" customHeight="1" x14ac:dyDescent="0.25">
      <c r="B41" s="7" t="s">
        <v>19</v>
      </c>
      <c r="C41" s="8">
        <v>2</v>
      </c>
      <c r="D41" s="8">
        <v>3</v>
      </c>
      <c r="E41" s="8">
        <v>4</v>
      </c>
      <c r="F41" s="8">
        <v>5</v>
      </c>
      <c r="G41" s="8">
        <v>6</v>
      </c>
      <c r="H41" s="8">
        <v>7</v>
      </c>
      <c r="I41" s="8">
        <v>8</v>
      </c>
      <c r="J41" s="8">
        <v>9</v>
      </c>
      <c r="K41" s="8">
        <v>10</v>
      </c>
      <c r="L41" s="8">
        <v>11</v>
      </c>
      <c r="M41" s="8">
        <v>12</v>
      </c>
      <c r="N41" s="8">
        <v>13</v>
      </c>
      <c r="O41" s="8">
        <v>14</v>
      </c>
      <c r="P41" s="8">
        <v>15</v>
      </c>
      <c r="Q41" s="8">
        <v>16</v>
      </c>
      <c r="R41" s="8">
        <v>17</v>
      </c>
      <c r="S41" s="8">
        <v>18</v>
      </c>
      <c r="T41" s="8">
        <v>19</v>
      </c>
      <c r="U41" s="8">
        <v>20</v>
      </c>
      <c r="V41" s="8">
        <v>21</v>
      </c>
      <c r="W41" s="8">
        <v>22</v>
      </c>
      <c r="X41" s="8">
        <v>23</v>
      </c>
      <c r="Y41" s="9">
        <v>24</v>
      </c>
      <c r="Z41" s="20"/>
      <c r="AA41" s="10"/>
      <c r="AB41" s="20"/>
      <c r="AC41" s="10"/>
      <c r="AD41" s="20"/>
      <c r="AE41" s="20"/>
      <c r="AF41" s="20"/>
      <c r="AG41" s="10"/>
      <c r="AH41" s="20"/>
      <c r="AI41" s="10"/>
      <c r="AJ41" s="20"/>
      <c r="AK41" s="10"/>
      <c r="AL41" s="5"/>
      <c r="AM41" s="5"/>
      <c r="AT41" s="4"/>
      <c r="AU41" s="4"/>
      <c r="AV41" s="4"/>
      <c r="AW41" s="4"/>
    </row>
    <row r="42" spans="2:55" s="6" customFormat="1" ht="9.75" customHeight="1" x14ac:dyDescent="0.25">
      <c r="B42" s="7" t="s">
        <v>20</v>
      </c>
      <c r="C42" s="8">
        <v>-88</v>
      </c>
      <c r="D42" s="8">
        <v>-9</v>
      </c>
      <c r="E42" s="8">
        <v>10</v>
      </c>
      <c r="F42" s="8">
        <v>19</v>
      </c>
      <c r="G42" s="8">
        <v>26</v>
      </c>
      <c r="H42" s="8">
        <v>31</v>
      </c>
      <c r="I42" s="8">
        <v>34</v>
      </c>
      <c r="J42" s="8">
        <v>38</v>
      </c>
      <c r="K42" s="8">
        <v>41</v>
      </c>
      <c r="L42" s="8">
        <v>43</v>
      </c>
      <c r="M42" s="8">
        <v>45</v>
      </c>
      <c r="N42" s="8">
        <v>47</v>
      </c>
      <c r="O42" s="8">
        <v>49</v>
      </c>
      <c r="P42" s="8">
        <v>50</v>
      </c>
      <c r="Q42" s="8">
        <v>52</v>
      </c>
      <c r="R42" s="8">
        <v>53</v>
      </c>
      <c r="S42" s="8">
        <v>54</v>
      </c>
      <c r="T42" s="8">
        <v>55</v>
      </c>
      <c r="U42" s="8">
        <v>56</v>
      </c>
      <c r="V42" s="8">
        <v>57</v>
      </c>
      <c r="W42" s="8">
        <v>58</v>
      </c>
      <c r="X42" s="8">
        <v>59</v>
      </c>
      <c r="Y42" s="9">
        <v>60</v>
      </c>
      <c r="Z42" s="20"/>
      <c r="AA42" s="10"/>
      <c r="AF42" s="128" t="s">
        <v>52</v>
      </c>
      <c r="AG42" s="129"/>
      <c r="AH42" s="129"/>
      <c r="AI42" s="130"/>
      <c r="AK42" s="62" t="s">
        <v>33</v>
      </c>
      <c r="AL42" s="63"/>
      <c r="AM42" s="63"/>
      <c r="AN42" s="63"/>
      <c r="AO42" s="63"/>
      <c r="AP42" s="63"/>
      <c r="AQ42" s="63"/>
      <c r="AR42" s="63"/>
      <c r="AS42" s="63"/>
      <c r="AT42" s="63"/>
      <c r="AU42" s="63"/>
      <c r="AV42" s="63"/>
      <c r="AW42" s="63"/>
      <c r="AX42" s="63"/>
      <c r="AY42" s="63"/>
      <c r="AZ42" s="63"/>
      <c r="BA42" s="63"/>
      <c r="BB42" s="64"/>
    </row>
    <row r="43" spans="2:55" ht="3.75" customHeight="1" x14ac:dyDescent="0.25">
      <c r="B43" s="12"/>
      <c r="C43" s="13"/>
      <c r="D43" s="13"/>
      <c r="E43" s="13"/>
      <c r="F43" s="13"/>
      <c r="G43" s="13"/>
      <c r="H43" s="13"/>
      <c r="I43" s="13"/>
      <c r="J43" s="13"/>
      <c r="K43" s="13"/>
      <c r="L43" s="13"/>
      <c r="M43" s="13"/>
      <c r="N43" s="13"/>
      <c r="O43" s="13"/>
      <c r="P43" s="13"/>
      <c r="Q43" s="13"/>
      <c r="R43" s="13"/>
      <c r="S43" s="13"/>
      <c r="T43" s="13"/>
      <c r="U43" s="13"/>
      <c r="V43" s="13"/>
      <c r="W43" s="13"/>
      <c r="X43" s="13"/>
      <c r="Y43" s="13"/>
      <c r="Z43" s="14"/>
      <c r="AA43" s="14"/>
      <c r="AF43" s="131"/>
      <c r="AG43" s="132"/>
      <c r="AH43" s="132"/>
      <c r="AI43" s="133"/>
      <c r="AK43" s="68"/>
      <c r="AL43" s="69"/>
      <c r="AM43" s="69"/>
      <c r="AN43" s="69"/>
      <c r="AO43" s="69"/>
      <c r="AP43" s="69"/>
      <c r="AQ43" s="69"/>
      <c r="AR43" s="69"/>
      <c r="AS43" s="69"/>
      <c r="AT43" s="69"/>
      <c r="AU43" s="69"/>
      <c r="AV43" s="69"/>
      <c r="AW43" s="69"/>
      <c r="AX43" s="69"/>
      <c r="AY43" s="69"/>
      <c r="AZ43" s="69"/>
      <c r="BA43" s="69"/>
      <c r="BB43" s="70"/>
    </row>
    <row r="44" spans="2:55" ht="13.5" customHeight="1" x14ac:dyDescent="0.25">
      <c r="B44" s="86" t="s">
        <v>44</v>
      </c>
      <c r="C44" s="87"/>
      <c r="D44" s="87"/>
      <c r="E44" s="87"/>
      <c r="F44" s="87"/>
      <c r="G44" s="87"/>
      <c r="H44" s="87"/>
      <c r="I44" s="87"/>
      <c r="J44" s="87"/>
      <c r="K44" s="87"/>
      <c r="L44" s="87"/>
      <c r="M44" s="87"/>
      <c r="N44" s="87"/>
      <c r="O44" s="87"/>
      <c r="P44" s="87"/>
      <c r="Q44" s="87"/>
      <c r="R44" s="87"/>
      <c r="S44" s="87"/>
      <c r="T44" s="87"/>
      <c r="U44" s="87"/>
      <c r="V44" s="87"/>
      <c r="W44" s="87"/>
      <c r="X44" s="87"/>
      <c r="Y44" s="87"/>
      <c r="Z44" s="87"/>
      <c r="AA44" s="88"/>
      <c r="AF44" s="92" t="s">
        <v>21</v>
      </c>
      <c r="AG44" s="17" t="s">
        <v>15</v>
      </c>
      <c r="AH44" s="118" t="s">
        <v>23</v>
      </c>
      <c r="AI44" s="134" t="str">
        <f>IF(ISERROR($AD$39/$BA$44),"",($AD$39/$BA$44))</f>
        <v/>
      </c>
      <c r="AK44" s="166" t="s">
        <v>55</v>
      </c>
      <c r="AL44" s="116" t="s">
        <v>54</v>
      </c>
      <c r="AM44" s="51" t="s">
        <v>56</v>
      </c>
      <c r="AN44" s="168" t="s">
        <v>25</v>
      </c>
      <c r="AO44" s="118" t="s">
        <v>26</v>
      </c>
      <c r="AP44" s="104" t="str">
        <f>IF($AK$10="","",$AK$10)</f>
        <v/>
      </c>
      <c r="AQ44" s="104"/>
      <c r="AR44" s="118" t="s">
        <v>27</v>
      </c>
      <c r="AS44" s="116" t="s">
        <v>24</v>
      </c>
      <c r="AT44" s="113" t="str">
        <f>IF(COUNT(AD15:AE38)=0,"",IF(COUNT(AD15:AE38)=1,"",IF(COUNT(AD15:AE38)&lt;25,HLOOKUP(COUNT(AD15:AE38),C41:Y42,2,FALSE))))</f>
        <v/>
      </c>
      <c r="AU44" s="113"/>
      <c r="AV44" s="26" t="s">
        <v>34</v>
      </c>
      <c r="AW44" s="114" t="str">
        <f>$AD$40</f>
        <v/>
      </c>
      <c r="AX44" s="114"/>
      <c r="AY44" s="116" t="s">
        <v>25</v>
      </c>
      <c r="AZ44" s="118" t="s">
        <v>23</v>
      </c>
      <c r="BA44" s="104" t="str">
        <f>IF(ISERROR(AP44+(AT44*AW44/AT45)),"",(AP44+(AT44*AW44/AT45)))</f>
        <v/>
      </c>
      <c r="BB44" s="105"/>
    </row>
    <row r="45" spans="2:55" ht="13.5" customHeight="1" x14ac:dyDescent="0.25">
      <c r="B45" s="170" t="s">
        <v>61</v>
      </c>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2"/>
      <c r="AF45" s="93"/>
      <c r="AG45" s="49" t="s">
        <v>22</v>
      </c>
      <c r="AH45" s="119"/>
      <c r="AI45" s="135"/>
      <c r="AK45" s="167"/>
      <c r="AL45" s="117"/>
      <c r="AM45" s="52">
        <v>100</v>
      </c>
      <c r="AN45" s="169"/>
      <c r="AO45" s="119"/>
      <c r="AP45" s="106"/>
      <c r="AQ45" s="106"/>
      <c r="AR45" s="119"/>
      <c r="AS45" s="117"/>
      <c r="AT45" s="115">
        <v>100</v>
      </c>
      <c r="AU45" s="115"/>
      <c r="AV45" s="115"/>
      <c r="AW45" s="115"/>
      <c r="AX45" s="115"/>
      <c r="AY45" s="117"/>
      <c r="AZ45" s="119"/>
      <c r="BA45" s="106"/>
      <c r="BB45" s="107"/>
    </row>
    <row r="46" spans="2:55" ht="3.75" customHeight="1" x14ac:dyDescent="0.25">
      <c r="B46" s="173"/>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5"/>
      <c r="AH46" s="3"/>
      <c r="AI46" s="3"/>
      <c r="AJ46" s="3"/>
      <c r="AK46" s="3"/>
      <c r="AL46" s="3"/>
      <c r="AM46" s="3"/>
      <c r="AN46" s="18"/>
      <c r="AO46" s="18"/>
      <c r="AP46" s="18"/>
      <c r="AQ46" s="18"/>
      <c r="AR46" s="18"/>
      <c r="AS46" s="3"/>
      <c r="AT46" s="2"/>
      <c r="AU46" s="10"/>
      <c r="AV46" s="10"/>
      <c r="AW46" s="10"/>
      <c r="AX46" s="10"/>
      <c r="AY46" s="10"/>
      <c r="AZ46" s="10"/>
      <c r="BA46" s="22"/>
      <c r="BB46" s="3"/>
      <c r="BC46" s="11"/>
    </row>
    <row r="47" spans="2:55" ht="13.5" customHeight="1" x14ac:dyDescent="0.25">
      <c r="B47" s="173"/>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5"/>
      <c r="AC47" s="86" t="s">
        <v>49</v>
      </c>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8"/>
    </row>
    <row r="48" spans="2:55" ht="13.5" customHeight="1" x14ac:dyDescent="0.25">
      <c r="B48" s="173"/>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5"/>
      <c r="AC48" s="157"/>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9"/>
    </row>
    <row r="49" spans="2:54" ht="13.5" customHeight="1" x14ac:dyDescent="0.25">
      <c r="B49" s="173"/>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5"/>
      <c r="AC49" s="160"/>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2"/>
    </row>
    <row r="50" spans="2:54" ht="13.5" customHeight="1" x14ac:dyDescent="0.25">
      <c r="B50" s="173"/>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5"/>
      <c r="AC50" s="160"/>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2"/>
    </row>
    <row r="51" spans="2:54" ht="13.5" customHeight="1" x14ac:dyDescent="0.25">
      <c r="B51" s="173"/>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5"/>
      <c r="AC51" s="160"/>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2"/>
    </row>
    <row r="52" spans="2:54" ht="19.5" customHeight="1" x14ac:dyDescent="0.25">
      <c r="B52" s="176"/>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8"/>
      <c r="AC52" s="163"/>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5"/>
    </row>
    <row r="53" spans="2:54" ht="3" customHeight="1" x14ac:dyDescent="0.25">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W53" s="23"/>
      <c r="AX53" s="10"/>
      <c r="AY53" s="10"/>
      <c r="AZ53" s="10"/>
      <c r="BA53" s="3"/>
      <c r="BB53" s="3"/>
    </row>
    <row r="54" spans="2:54" s="21" customFormat="1" ht="13.5" customHeight="1" x14ac:dyDescent="0.25">
      <c r="B54" s="143" t="s">
        <v>64</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5"/>
      <c r="AC54" s="143" t="s">
        <v>37</v>
      </c>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5"/>
    </row>
    <row r="55" spans="2:54" s="21" customFormat="1" ht="13.5" customHeight="1" x14ac:dyDescent="0.25">
      <c r="B55" s="146" t="s">
        <v>45</v>
      </c>
      <c r="C55" s="146"/>
      <c r="D55" s="146"/>
      <c r="E55" s="146"/>
      <c r="F55" s="146"/>
      <c r="G55" s="146"/>
      <c r="H55" s="146"/>
      <c r="I55" s="146"/>
      <c r="J55" s="146"/>
      <c r="K55" s="146"/>
      <c r="L55" s="146"/>
      <c r="M55" s="146"/>
      <c r="N55" s="146" t="s">
        <v>35</v>
      </c>
      <c r="O55" s="146"/>
      <c r="P55" s="146"/>
      <c r="Q55" s="146"/>
      <c r="R55" s="146"/>
      <c r="S55" s="146"/>
      <c r="T55" s="146"/>
      <c r="U55" s="146"/>
      <c r="V55" s="146"/>
      <c r="W55" s="146"/>
      <c r="X55" s="146"/>
      <c r="Y55" s="62" t="s">
        <v>43</v>
      </c>
      <c r="Z55" s="63"/>
      <c r="AA55" s="64"/>
      <c r="AC55" s="62" t="s">
        <v>45</v>
      </c>
      <c r="AD55" s="63"/>
      <c r="AE55" s="63"/>
      <c r="AF55" s="63"/>
      <c r="AG55" s="63"/>
      <c r="AH55" s="64"/>
      <c r="AI55" s="62" t="s">
        <v>35</v>
      </c>
      <c r="AJ55" s="63"/>
      <c r="AK55" s="63"/>
      <c r="AL55" s="63"/>
      <c r="AM55" s="63"/>
      <c r="AN55" s="63"/>
      <c r="AO55" s="63"/>
      <c r="AP55" s="63"/>
      <c r="AQ55" s="63"/>
      <c r="AR55" s="63"/>
      <c r="AS55" s="63"/>
      <c r="AT55" s="63"/>
      <c r="AU55" s="64"/>
      <c r="AV55" s="62" t="s">
        <v>43</v>
      </c>
      <c r="AW55" s="63"/>
      <c r="AX55" s="63"/>
      <c r="AY55" s="63"/>
      <c r="AZ55" s="63"/>
      <c r="BA55" s="63"/>
      <c r="BB55" s="64"/>
    </row>
    <row r="56" spans="2:54" s="21" customFormat="1" ht="13.5" customHeight="1" x14ac:dyDescent="0.25">
      <c r="B56" s="153"/>
      <c r="C56" s="153"/>
      <c r="D56" s="153"/>
      <c r="E56" s="153"/>
      <c r="F56" s="153"/>
      <c r="G56" s="153"/>
      <c r="H56" s="153"/>
      <c r="I56" s="153"/>
      <c r="J56" s="153"/>
      <c r="K56" s="153"/>
      <c r="L56" s="153"/>
      <c r="M56" s="153"/>
      <c r="N56" s="65"/>
      <c r="O56" s="147"/>
      <c r="P56" s="147"/>
      <c r="Q56" s="147"/>
      <c r="R56" s="147"/>
      <c r="S56" s="147"/>
      <c r="T56" s="147"/>
      <c r="U56" s="147"/>
      <c r="V56" s="147"/>
      <c r="W56" s="147"/>
      <c r="X56" s="148"/>
      <c r="Y56" s="149"/>
      <c r="Z56" s="149"/>
      <c r="AA56" s="149"/>
      <c r="AC56" s="154"/>
      <c r="AD56" s="155"/>
      <c r="AE56" s="155"/>
      <c r="AF56" s="155"/>
      <c r="AG56" s="155"/>
      <c r="AH56" s="156"/>
      <c r="AI56" s="154"/>
      <c r="AJ56" s="155"/>
      <c r="AK56" s="155"/>
      <c r="AL56" s="155"/>
      <c r="AM56" s="155"/>
      <c r="AN56" s="155"/>
      <c r="AO56" s="155"/>
      <c r="AP56" s="155"/>
      <c r="AQ56" s="155"/>
      <c r="AR56" s="155"/>
      <c r="AS56" s="155"/>
      <c r="AT56" s="155"/>
      <c r="AU56" s="156"/>
      <c r="AV56" s="150"/>
      <c r="AW56" s="151"/>
      <c r="AX56" s="151"/>
      <c r="AY56" s="151"/>
      <c r="AZ56" s="151"/>
      <c r="BA56" s="151"/>
      <c r="BB56" s="152"/>
    </row>
    <row r="57" spans="2:54" ht="4.5" customHeight="1" x14ac:dyDescent="0.25">
      <c r="AW57" s="10"/>
      <c r="AX57" s="10"/>
      <c r="AY57" s="10"/>
      <c r="AZ57" s="10"/>
      <c r="BA57" s="3"/>
      <c r="BB57" s="3"/>
    </row>
    <row r="58" spans="2:54" ht="9"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9"/>
      <c r="AG58" s="15"/>
      <c r="AH58" s="15"/>
      <c r="AI58" s="15"/>
      <c r="AJ58" s="15"/>
      <c r="AK58" s="15"/>
      <c r="AL58" s="15"/>
    </row>
    <row r="59" spans="2:54" ht="6" customHeight="1" x14ac:dyDescent="0.25">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row>
    <row r="60" spans="2:54" ht="6" customHeight="1" x14ac:dyDescent="0.2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9"/>
      <c r="AG60" s="16"/>
      <c r="AH60" s="16"/>
      <c r="AI60" s="16"/>
      <c r="AJ60" s="16"/>
      <c r="AK60" s="16"/>
      <c r="AL60" s="16"/>
    </row>
    <row r="61" spans="2:54" ht="6" customHeight="1" x14ac:dyDescent="0.25"/>
    <row r="62" spans="2:54" ht="6" customHeight="1" x14ac:dyDescent="0.25"/>
    <row r="63" spans="2:54" ht="6" customHeight="1" x14ac:dyDescent="0.25"/>
    <row r="64" spans="2:54" ht="6" customHeight="1" x14ac:dyDescent="0.25"/>
    <row r="65" ht="6" customHeight="1" x14ac:dyDescent="0.25"/>
    <row r="66" ht="6" customHeight="1" x14ac:dyDescent="0.25"/>
    <row r="67" ht="6" customHeight="1" x14ac:dyDescent="0.25"/>
    <row r="68" ht="6" customHeight="1" x14ac:dyDescent="0.25"/>
    <row r="69" ht="6" customHeight="1" x14ac:dyDescent="0.25"/>
    <row r="70" ht="6" customHeight="1" x14ac:dyDescent="0.25"/>
    <row r="71" ht="6" customHeight="1" x14ac:dyDescent="0.25"/>
    <row r="72" ht="6" customHeight="1" x14ac:dyDescent="0.25"/>
    <row r="73" ht="6" customHeight="1" x14ac:dyDescent="0.25"/>
    <row r="74" ht="6" customHeight="1" x14ac:dyDescent="0.25"/>
    <row r="75" ht="6" customHeight="1" x14ac:dyDescent="0.25"/>
    <row r="76" ht="6" customHeight="1" x14ac:dyDescent="0.25"/>
    <row r="77" ht="6" customHeight="1" x14ac:dyDescent="0.25"/>
    <row r="78" ht="6" customHeight="1" x14ac:dyDescent="0.25"/>
    <row r="79" ht="6" customHeight="1" x14ac:dyDescent="0.25"/>
    <row r="80" ht="6" customHeight="1" x14ac:dyDescent="0.25"/>
    <row r="81" ht="6" customHeight="1" x14ac:dyDescent="0.25"/>
    <row r="82" ht="6" customHeight="1" x14ac:dyDescent="0.25"/>
    <row r="83" ht="6" customHeight="1" x14ac:dyDescent="0.25"/>
    <row r="84" ht="6" customHeight="1" x14ac:dyDescent="0.25"/>
    <row r="85" ht="6" customHeight="1" x14ac:dyDescent="0.25"/>
    <row r="86" ht="6" customHeight="1" x14ac:dyDescent="0.25"/>
    <row r="87" ht="6" customHeight="1" x14ac:dyDescent="0.25"/>
    <row r="88" ht="6" customHeight="1" x14ac:dyDescent="0.25"/>
    <row r="89" ht="6" customHeight="1" x14ac:dyDescent="0.25"/>
    <row r="90" ht="6" customHeight="1" x14ac:dyDescent="0.25"/>
    <row r="91" ht="6" customHeight="1" x14ac:dyDescent="0.25"/>
    <row r="92" ht="6" customHeight="1" x14ac:dyDescent="0.25"/>
    <row r="93" ht="6" customHeight="1" x14ac:dyDescent="0.25"/>
    <row r="94" ht="6" customHeight="1" x14ac:dyDescent="0.25"/>
  </sheetData>
  <sheetProtection algorithmName="SHA-512" hashValue="kZGwxuabXv3/kWwJqPCqec7X4o1LkouhZIXQIDK2HJaKryV7iG22glSmTz8V4hwz/++KRRRrqM/2JRJORVVsQw==" saltValue="Yf8+Yk1LPKGmMbEcOYcPXA==" spinCount="100000" sheet="1" selectLockedCells="1"/>
  <mergeCells count="332">
    <mergeCell ref="B54:AA54"/>
    <mergeCell ref="N55:X55"/>
    <mergeCell ref="Y55:AA55"/>
    <mergeCell ref="N56:X56"/>
    <mergeCell ref="Y56:AA56"/>
    <mergeCell ref="AV56:BB56"/>
    <mergeCell ref="AJ36:BB36"/>
    <mergeCell ref="B56:M56"/>
    <mergeCell ref="AC56:AH56"/>
    <mergeCell ref="AI56:AU56"/>
    <mergeCell ref="B55:M55"/>
    <mergeCell ref="AC54:BB54"/>
    <mergeCell ref="AC47:BB47"/>
    <mergeCell ref="AC48:BB52"/>
    <mergeCell ref="AK44:AK45"/>
    <mergeCell ref="AL44:AL45"/>
    <mergeCell ref="AN44:AN45"/>
    <mergeCell ref="AZ44:AZ45"/>
    <mergeCell ref="B45:AA52"/>
    <mergeCell ref="AA36:AB36"/>
    <mergeCell ref="AA37:AB37"/>
    <mergeCell ref="AA38:AB38"/>
    <mergeCell ref="AG36:AI36"/>
    <mergeCell ref="AG37:AI37"/>
    <mergeCell ref="AJ18:BB18"/>
    <mergeCell ref="AJ19:BB19"/>
    <mergeCell ref="AJ20:BB20"/>
    <mergeCell ref="AJ21:BB21"/>
    <mergeCell ref="AJ13:BB14"/>
    <mergeCell ref="AG13:AI14"/>
    <mergeCell ref="AR10:AS10"/>
    <mergeCell ref="AU10:AV10"/>
    <mergeCell ref="AG15:AI15"/>
    <mergeCell ref="AG16:AI16"/>
    <mergeCell ref="AG17:AI17"/>
    <mergeCell ref="AG18:AI18"/>
    <mergeCell ref="AG21:AI21"/>
    <mergeCell ref="AD34:AE34"/>
    <mergeCell ref="AD35:AE35"/>
    <mergeCell ref="AD36:AE36"/>
    <mergeCell ref="AD37:AE37"/>
    <mergeCell ref="AD38:AE38"/>
    <mergeCell ref="AH44:AH45"/>
    <mergeCell ref="AG22:AI22"/>
    <mergeCell ref="AG23:AI23"/>
    <mergeCell ref="AG24:AI24"/>
    <mergeCell ref="AD22:AE22"/>
    <mergeCell ref="AD23:AE23"/>
    <mergeCell ref="AD24:AE24"/>
    <mergeCell ref="AD25:AE25"/>
    <mergeCell ref="AD26:AE26"/>
    <mergeCell ref="AD27:AE27"/>
    <mergeCell ref="AD28:AE28"/>
    <mergeCell ref="AD29:AE29"/>
    <mergeCell ref="AD30:AE30"/>
    <mergeCell ref="AD31:AE31"/>
    <mergeCell ref="AG25:AI25"/>
    <mergeCell ref="AG26:AI26"/>
    <mergeCell ref="AG27:AI27"/>
    <mergeCell ref="AG28:AI28"/>
    <mergeCell ref="AG29:AI29"/>
    <mergeCell ref="AC55:AH55"/>
    <mergeCell ref="AI55:AU55"/>
    <mergeCell ref="AV55:BB55"/>
    <mergeCell ref="AG40:AI40"/>
    <mergeCell ref="AD39:AE39"/>
    <mergeCell ref="AD40:AE40"/>
    <mergeCell ref="AR44:AR45"/>
    <mergeCell ref="AF42:AI43"/>
    <mergeCell ref="AI44:AI45"/>
    <mergeCell ref="AG39:AI39"/>
    <mergeCell ref="AA15:AB15"/>
    <mergeCell ref="AA32:AB32"/>
    <mergeCell ref="K16:O16"/>
    <mergeCell ref="AF13:AF14"/>
    <mergeCell ref="AA16:AB16"/>
    <mergeCell ref="P14:R14"/>
    <mergeCell ref="S14:U14"/>
    <mergeCell ref="V14:X14"/>
    <mergeCell ref="P15:R15"/>
    <mergeCell ref="S15:U15"/>
    <mergeCell ref="V15:X15"/>
    <mergeCell ref="P16:R16"/>
    <mergeCell ref="S16:U16"/>
    <mergeCell ref="V16:X16"/>
    <mergeCell ref="K14:O14"/>
    <mergeCell ref="P13:X13"/>
    <mergeCell ref="AD15:AE15"/>
    <mergeCell ref="AD16:AE16"/>
    <mergeCell ref="Y13:AD13"/>
    <mergeCell ref="AD17:AE17"/>
    <mergeCell ref="AD18:AE18"/>
    <mergeCell ref="AD19:AE19"/>
    <mergeCell ref="AD20:AE20"/>
    <mergeCell ref="AD21:AE21"/>
    <mergeCell ref="AJ35:BB35"/>
    <mergeCell ref="AG30:AI30"/>
    <mergeCell ref="AG31:AI31"/>
    <mergeCell ref="AG32:AI32"/>
    <mergeCell ref="AG33:AI33"/>
    <mergeCell ref="AG34:AI34"/>
    <mergeCell ref="AG35:AI35"/>
    <mergeCell ref="AY10:BA10"/>
    <mergeCell ref="AG19:AI19"/>
    <mergeCell ref="AG20:AI20"/>
    <mergeCell ref="AJ31:BB31"/>
    <mergeCell ref="AJ32:BB32"/>
    <mergeCell ref="AJ24:BB24"/>
    <mergeCell ref="AJ25:BB25"/>
    <mergeCell ref="AJ26:BB26"/>
    <mergeCell ref="AJ27:BB27"/>
    <mergeCell ref="AJ28:BB28"/>
    <mergeCell ref="AJ29:BB29"/>
    <mergeCell ref="AJ30:BB30"/>
    <mergeCell ref="AB10:AI10"/>
    <mergeCell ref="AB11:AI11"/>
    <mergeCell ref="AJ15:BB15"/>
    <mergeCell ref="AJ16:BB16"/>
    <mergeCell ref="AJ17:BB17"/>
    <mergeCell ref="AA34:AB34"/>
    <mergeCell ref="AA35:AB35"/>
    <mergeCell ref="AR9:AV9"/>
    <mergeCell ref="BA44:BB45"/>
    <mergeCell ref="AK42:BB43"/>
    <mergeCell ref="AP44:AQ45"/>
    <mergeCell ref="AP10:AQ10"/>
    <mergeCell ref="AK9:AL9"/>
    <mergeCell ref="AM9:AQ9"/>
    <mergeCell ref="AW9:BB9"/>
    <mergeCell ref="AJ37:BB37"/>
    <mergeCell ref="AJ38:BB38"/>
    <mergeCell ref="AT44:AU44"/>
    <mergeCell ref="AW44:AX44"/>
    <mergeCell ref="AT45:AX45"/>
    <mergeCell ref="AY44:AY45"/>
    <mergeCell ref="AO44:AO45"/>
    <mergeCell ref="AS44:AS45"/>
    <mergeCell ref="AJ22:BB22"/>
    <mergeCell ref="AJ23:BB23"/>
    <mergeCell ref="AJ33:BB33"/>
    <mergeCell ref="AD32:AE32"/>
    <mergeCell ref="AG38:AI38"/>
    <mergeCell ref="AJ34:BB34"/>
    <mergeCell ref="AD33:AE33"/>
    <mergeCell ref="AA22:AB22"/>
    <mergeCell ref="AA23:AB23"/>
    <mergeCell ref="AA24:AB24"/>
    <mergeCell ref="AA25:AB25"/>
    <mergeCell ref="AA26:AB26"/>
    <mergeCell ref="AA27:AB27"/>
    <mergeCell ref="AA28:AB28"/>
    <mergeCell ref="AA29:AB29"/>
    <mergeCell ref="AA30:AB30"/>
    <mergeCell ref="AA33:AB33"/>
    <mergeCell ref="P37:R37"/>
    <mergeCell ref="S37:U37"/>
    <mergeCell ref="V37:X37"/>
    <mergeCell ref="P38:R38"/>
    <mergeCell ref="S38:U38"/>
    <mergeCell ref="V38:X38"/>
    <mergeCell ref="Y14:Z14"/>
    <mergeCell ref="Y15:Z15"/>
    <mergeCell ref="Y16:Z16"/>
    <mergeCell ref="Y17:Z17"/>
    <mergeCell ref="Y18:Z18"/>
    <mergeCell ref="Y19:Z19"/>
    <mergeCell ref="Y20:Z20"/>
    <mergeCell ref="Y21:Z21"/>
    <mergeCell ref="Y22:Z22"/>
    <mergeCell ref="Y23:Z23"/>
    <mergeCell ref="Y24:Z24"/>
    <mergeCell ref="Y25:Z25"/>
    <mergeCell ref="Y26:Z26"/>
    <mergeCell ref="Y27:Z27"/>
    <mergeCell ref="Y28:Z28"/>
    <mergeCell ref="Y29:Z29"/>
    <mergeCell ref="Y30:Z30"/>
    <mergeCell ref="P34:R34"/>
    <mergeCell ref="V35:X35"/>
    <mergeCell ref="P36:R36"/>
    <mergeCell ref="S36:U36"/>
    <mergeCell ref="V36:X36"/>
    <mergeCell ref="P31:R31"/>
    <mergeCell ref="S31:U31"/>
    <mergeCell ref="V31:X31"/>
    <mergeCell ref="P32:R32"/>
    <mergeCell ref="S32:U32"/>
    <mergeCell ref="V32:X32"/>
    <mergeCell ref="P33:R33"/>
    <mergeCell ref="S33:U33"/>
    <mergeCell ref="V33:X33"/>
    <mergeCell ref="Y36:Z36"/>
    <mergeCell ref="Y37:Z37"/>
    <mergeCell ref="P17:R17"/>
    <mergeCell ref="S17:U17"/>
    <mergeCell ref="V17:X17"/>
    <mergeCell ref="P18:R18"/>
    <mergeCell ref="S18:U18"/>
    <mergeCell ref="V18:X18"/>
    <mergeCell ref="P19:R19"/>
    <mergeCell ref="S19:U19"/>
    <mergeCell ref="V19:X19"/>
    <mergeCell ref="P28:R28"/>
    <mergeCell ref="S28:U28"/>
    <mergeCell ref="V28:X28"/>
    <mergeCell ref="P29:R29"/>
    <mergeCell ref="S29:U29"/>
    <mergeCell ref="V29:X29"/>
    <mergeCell ref="P30:R30"/>
    <mergeCell ref="S30:U30"/>
    <mergeCell ref="V30:X30"/>
    <mergeCell ref="S34:U34"/>
    <mergeCell ref="V34:X34"/>
    <mergeCell ref="P35:R35"/>
    <mergeCell ref="V27:X27"/>
    <mergeCell ref="B18:J18"/>
    <mergeCell ref="AA17:AB17"/>
    <mergeCell ref="AA18:AB18"/>
    <mergeCell ref="AA19:AB19"/>
    <mergeCell ref="AA20:AB20"/>
    <mergeCell ref="AA21:AB21"/>
    <mergeCell ref="J3:BB3"/>
    <mergeCell ref="B13:O13"/>
    <mergeCell ref="K18:O18"/>
    <mergeCell ref="B19:J19"/>
    <mergeCell ref="B20:J20"/>
    <mergeCell ref="K19:O19"/>
    <mergeCell ref="K20:O20"/>
    <mergeCell ref="K21:O21"/>
    <mergeCell ref="AA14:AB14"/>
    <mergeCell ref="AD14:AE14"/>
    <mergeCell ref="AD5:AI5"/>
    <mergeCell ref="AD6:AI6"/>
    <mergeCell ref="AK5:AP5"/>
    <mergeCell ref="AR5:BB5"/>
    <mergeCell ref="AK6:AP6"/>
    <mergeCell ref="AR6:BB6"/>
    <mergeCell ref="AK8:BB8"/>
    <mergeCell ref="B21:J21"/>
    <mergeCell ref="K29:O29"/>
    <mergeCell ref="K30:O30"/>
    <mergeCell ref="K31:O31"/>
    <mergeCell ref="K32:O32"/>
    <mergeCell ref="K33:O33"/>
    <mergeCell ref="K34:O34"/>
    <mergeCell ref="K35:O35"/>
    <mergeCell ref="B22:J22"/>
    <mergeCell ref="B23:J23"/>
    <mergeCell ref="B24:J24"/>
    <mergeCell ref="B25:J25"/>
    <mergeCell ref="B26:J26"/>
    <mergeCell ref="B27:J27"/>
    <mergeCell ref="B28:J28"/>
    <mergeCell ref="B29:J29"/>
    <mergeCell ref="K28:O28"/>
    <mergeCell ref="K22:O22"/>
    <mergeCell ref="K23:O23"/>
    <mergeCell ref="K24:O24"/>
    <mergeCell ref="K25:O25"/>
    <mergeCell ref="K26:O26"/>
    <mergeCell ref="K27:O27"/>
    <mergeCell ref="K36:O36"/>
    <mergeCell ref="B59:BB59"/>
    <mergeCell ref="B30:J30"/>
    <mergeCell ref="B31:J31"/>
    <mergeCell ref="B32:J32"/>
    <mergeCell ref="B33:J33"/>
    <mergeCell ref="B34:J34"/>
    <mergeCell ref="Y38:Z38"/>
    <mergeCell ref="B35:J35"/>
    <mergeCell ref="B36:J36"/>
    <mergeCell ref="B37:J37"/>
    <mergeCell ref="B38:J38"/>
    <mergeCell ref="Y31:Z31"/>
    <mergeCell ref="Y32:Z32"/>
    <mergeCell ref="Y33:Z33"/>
    <mergeCell ref="Y34:Z34"/>
    <mergeCell ref="Y35:Z35"/>
    <mergeCell ref="AA31:AB31"/>
    <mergeCell ref="B44:AA44"/>
    <mergeCell ref="B40:Y40"/>
    <mergeCell ref="K37:O37"/>
    <mergeCell ref="K38:O38"/>
    <mergeCell ref="AF44:AF45"/>
    <mergeCell ref="S35:U35"/>
    <mergeCell ref="V20:X20"/>
    <mergeCell ref="V21:X21"/>
    <mergeCell ref="V22:X22"/>
    <mergeCell ref="P27:R27"/>
    <mergeCell ref="S27:U27"/>
    <mergeCell ref="S20:U20"/>
    <mergeCell ref="P21:R21"/>
    <mergeCell ref="S21:U21"/>
    <mergeCell ref="P22:R22"/>
    <mergeCell ref="S22:U22"/>
    <mergeCell ref="P23:R23"/>
    <mergeCell ref="S23:U23"/>
    <mergeCell ref="P24:R24"/>
    <mergeCell ref="S24:U24"/>
    <mergeCell ref="V24:X24"/>
    <mergeCell ref="P25:R25"/>
    <mergeCell ref="S25:U25"/>
    <mergeCell ref="V25:X25"/>
    <mergeCell ref="P26:R26"/>
    <mergeCell ref="S26:U26"/>
    <mergeCell ref="V26:X26"/>
    <mergeCell ref="V23:X23"/>
    <mergeCell ref="P20:R20"/>
    <mergeCell ref="K17:O17"/>
    <mergeCell ref="K15:O15"/>
    <mergeCell ref="B14:J14"/>
    <mergeCell ref="B15:J15"/>
    <mergeCell ref="B16:J16"/>
    <mergeCell ref="B17:J17"/>
    <mergeCell ref="Y5:AC5"/>
    <mergeCell ref="J6:Q6"/>
    <mergeCell ref="R6:X6"/>
    <mergeCell ref="Y6:AC6"/>
    <mergeCell ref="AB8:AI8"/>
    <mergeCell ref="J8:AA8"/>
    <mergeCell ref="J9:AA9"/>
    <mergeCell ref="B8:I8"/>
    <mergeCell ref="B9:I9"/>
    <mergeCell ref="AB9:AI9"/>
    <mergeCell ref="J5:Q5"/>
    <mergeCell ref="R5:X5"/>
    <mergeCell ref="J10:S10"/>
    <mergeCell ref="J11:S11"/>
    <mergeCell ref="T10:AA10"/>
    <mergeCell ref="T11:AA11"/>
    <mergeCell ref="B10:I10"/>
    <mergeCell ref="B11:I11"/>
  </mergeCells>
  <dataValidations count="2">
    <dataValidation type="decimal" operator="greaterThanOrEqual" allowBlank="1" showInputMessage="1" showErrorMessage="1" sqref="AA15:AA38 AC15:AC38" xr:uid="{00000000-0002-0000-0000-000000000000}">
      <formula1>0</formula1>
    </dataValidation>
    <dataValidation type="decimal" allowBlank="1" showInputMessage="1" showErrorMessage="1" sqref="AK10" xr:uid="{00000000-0002-0000-0000-000001000000}">
      <formula1>0</formula1>
      <formula2>100</formula2>
    </dataValidation>
  </dataValidations>
  <printOptions horizontalCentered="1" verticalCentered="1"/>
  <pageMargins left="0.39370078740157483" right="0.39370078740157483" top="0.39370078740157483" bottom="0.39370078740157483" header="0" footer="0"/>
  <pageSetup paperSize="5" scale="92" orientation="landscape" r:id="rId1"/>
  <headerFooter>
    <oddFooter>&amp;C&amp;"Arial Narrow,Normal"&amp;8&amp;A (1)</oddFooter>
  </headerFooter>
  <ignoredErrors>
    <ignoredError sqref="AF39:AF40 AP44 AG40:AI40" emptyCellReference="1"/>
    <ignoredError sqref="AE39 AD39:AD40 AE40 AD38:AE38 AE15" twoDigitTextYear="1" emptyCellReference="1"/>
    <ignoredError sqref="AD16:AE37 AD15 AF15:AF38"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UMXZNRYXENRP-454-3373</_dlc_DocId>
    <_dlc_DocIdUrl xmlns="35ae7812-1ab0-4572-a6c7-91e90b93790a">
      <Url>http://edition.simtq.mtq.min.intra/fr/entreprises-partenaires/entreprises-reseaux-routier/guides-formulaires/_layouts/15/DocIdRedir.aspx?ID=UMXZNRYXENRP-454-3373</Url>
      <Description>UMXZNRYXENRP-454-3373</Description>
    </_dlc_DocIdUrl>
    <SousSousTheme xmlns="35ae7812-1ab0-4572-a6c7-91e90b93790a"/>
    <DatePublication xmlns="35ae7812-1ab0-4572-a6c7-91e90b93790a">2019-07-23T04:00:00+00:00</DatePublication>
    <DescriptionDocument xmlns="35ae7812-1ab0-4572-a6c7-91e90b93790a" xsi:nil="true"/>
    <Theme xmlns="35ae7812-1ab0-4572-a6c7-91e90b93790a">
      <Value>10</Value>
    </Theme>
    <ExclureImportation xmlns="35ae7812-1ab0-4572-a6c7-91e90b93790a">false</ExclureImportation>
    <LiensConnexes xmlns="35ae7812-1ab0-4572-a6c7-91e90b93790a">&lt;div title="_schemaversion" id="_3"&gt;
  &lt;div title="_view"&gt;
    &lt;span title="_columns"&gt;1&lt;/span&gt;
    &lt;span title="_linkstyle"&gt;&lt;/span&gt;
    &lt;span title="_groupstyle"&gt;&lt;/span&gt;
  &lt;/div&gt;
&lt;/div&gt;</LiensConnexes>
    <SousTheme xmlns="35ae7812-1ab0-4572-a6c7-91e90b93790a">
      <Value>57</Value>
    </SousTheme>
    <TypeDocument xmlns="35ae7812-1ab0-4572-a6c7-91e90b93790a">14</TypeDocument>
    <ImageDocument xmlns="35ae7812-1ab0-4572-a6c7-91e90b93790a">
      <Url xsi:nil="true"/>
      <Description xsi:nil="true"/>
    </ImageDocument>
    <RoutingRuleDescrip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75B75DB9157EA541A0922DFE4F350CA4" ma:contentTypeVersion="13" ma:contentTypeDescription="" ma:contentTypeScope="" ma:versionID="ceb70e2138405b90271f0d409898c88f">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cce00a36837cb80f98701a11edf3569e"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element name="SharedWithUsers" ma:index="22"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B2F29F-628D-489C-86C9-9E60509737D4}">
  <ds:schemaRefs>
    <ds:schemaRef ds:uri="http://schemas.microsoft.com/sharepoint/events"/>
  </ds:schemaRefs>
</ds:datastoreItem>
</file>

<file path=customXml/itemProps2.xml><?xml version="1.0" encoding="utf-8"?>
<ds:datastoreItem xmlns:ds="http://schemas.openxmlformats.org/officeDocument/2006/customXml" ds:itemID="{E30B805A-43D7-4227-9BF9-F232CA585B33}">
  <ds:schemaRefs>
    <ds:schemaRef ds:uri="http://schemas.microsoft.com/office/2006/metadata/properties"/>
    <ds:schemaRef ds:uri="http://schemas.microsoft.com/office/infopath/2007/PartnerControls"/>
    <ds:schemaRef ds:uri="35ae7812-1ab0-4572-a6c7-91e90b93790a"/>
    <ds:schemaRef ds:uri="http://schemas.microsoft.com/sharepoint/v3"/>
  </ds:schemaRefs>
</ds:datastoreItem>
</file>

<file path=customXml/itemProps3.xml><?xml version="1.0" encoding="utf-8"?>
<ds:datastoreItem xmlns:ds="http://schemas.openxmlformats.org/officeDocument/2006/customXml" ds:itemID="{1AFAECFA-2EDB-4028-BA5C-1D483C59ECEB}">
  <ds:schemaRefs>
    <ds:schemaRef ds:uri="http://schemas.microsoft.com/sharepoint/v3/contenttype/forms"/>
  </ds:schemaRefs>
</ds:datastoreItem>
</file>

<file path=customXml/itemProps4.xml><?xml version="1.0" encoding="utf-8"?>
<ds:datastoreItem xmlns:ds="http://schemas.openxmlformats.org/officeDocument/2006/customXml" ds:itemID="{8641DFB9-779C-4106-A51C-11F352AD5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ae7812-1ab0-4572-a6c7-91e90b937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Rapport de lot</vt:lpstr>
      <vt:lpstr>'Rapport de lot'!Zone_d_impression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V-1469-C : Ouvrages d'art et autres travaux en béton - Rapport par lot (2019-01)</dc:title>
  <dc:creator>Société de l'assurance automobile du Québec pour le Ministère des Transports</dc:creator>
  <cp:keywords>1469</cp:keywords>
  <cp:lastModifiedBy>Lépine, Mathieu</cp:lastModifiedBy>
  <cp:lastPrinted>2018-11-13T19:55:49Z</cp:lastPrinted>
  <dcterms:created xsi:type="dcterms:W3CDTF">2012-01-04T16:01:05Z</dcterms:created>
  <dcterms:modified xsi:type="dcterms:W3CDTF">2023-01-20T19:47:25Z</dcterms:modified>
  <cp:category>Formulaire ministériels.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35488;#1469|eed72525-6e9c-4318-b119-c24e27aec4c1</vt:lpwstr>
  </property>
  <property fmtid="{D5CDD505-2E9C-101B-9397-08002B2CF9AE}" pid="3" name="URL">
    <vt:lpwstr/>
  </property>
  <property fmtid="{D5CDD505-2E9C-101B-9397-08002B2CF9AE}" pid="4" name="ContentTypeId">
    <vt:lpwstr>0x0101004CF7858666DCF549A225B94A6B816A810075B75DB9157EA541A0922DFE4F350CA4</vt:lpwstr>
  </property>
  <property fmtid="{D5CDD505-2E9C-101B-9397-08002B2CF9AE}" pid="5" name="Personne ressource">
    <vt:lpwstr>419;#Dotsenko, Tatiana</vt:lpwstr>
  </property>
  <property fmtid="{D5CDD505-2E9C-101B-9397-08002B2CF9AE}" pid="6" name="AfficherListeRoleRH">
    <vt:bool>true</vt:bool>
  </property>
  <property fmtid="{D5CDD505-2E9C-101B-9397-08002B2CF9AE}" pid="7" name="SousSousTheme">
    <vt:lpwstr>92;#</vt:lpwstr>
  </property>
  <property fmtid="{D5CDD505-2E9C-101B-9397-08002B2CF9AE}" pid="8" name="Theme">
    <vt:lpwstr>10;#</vt:lpwstr>
  </property>
  <property fmtid="{D5CDD505-2E9C-101B-9397-08002B2CF9AE}" pid="9" name="ExclureImportation">
    <vt:bool>false</vt:bool>
  </property>
  <property fmtid="{D5CDD505-2E9C-101B-9397-08002B2CF9AE}" pid="10" name="LiensConnexes">
    <vt:lpwstr>&lt;div title="_schemaversion" id="_3"&gt;
  &lt;div title="_view"&gt;
    &lt;span title="_columns"&gt;1&lt;/span&gt;
    &lt;span title="_linkstyle"&gt;&lt;/span&gt;
    &lt;span title="_groupstyle"&gt;&lt;/span&gt;
  &lt;/div&gt;
&lt;/div&gt;</vt:lpwstr>
  </property>
  <property fmtid="{D5CDD505-2E9C-101B-9397-08002B2CF9AE}" pid="11" name="SousTheme">
    <vt:lpwstr>57;#</vt:lpwstr>
  </property>
  <property fmtid="{D5CDD505-2E9C-101B-9397-08002B2CF9AE}" pid="12" name="TypeDocument">
    <vt:lpwstr>14</vt:lpwstr>
  </property>
  <property fmtid="{D5CDD505-2E9C-101B-9397-08002B2CF9AE}" pid="13" name="_dlc_DocIdItemGuid">
    <vt:lpwstr>5d881c0d-ca86-4979-9c60-6254c81ce10f</vt:lpwstr>
  </property>
  <property fmtid="{D5CDD505-2E9C-101B-9397-08002B2CF9AE}" pid="14" name="ImageDocument">
    <vt:lpwstr>, </vt:lpwstr>
  </property>
</Properties>
</file>