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trlProps/ctrlProp16.xml" ContentType="application/vnd.ms-excel.contro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erri\Desktop\Vérification des formulaires avant l'impression finales\"/>
    </mc:Choice>
  </mc:AlternateContent>
  <xr:revisionPtr revIDLastSave="0" documentId="8_{8C979CBA-4A15-42E2-823B-6BE8A9A348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-2009" sheetId="1" r:id="rId1"/>
    <sheet name="Manuel d'utilisation" sheetId="4" r:id="rId2"/>
  </sheets>
  <definedNames>
    <definedName name="CaseACocher1" localSheetId="0">'V-2009'!$C$16</definedName>
    <definedName name="OLE_LINK1" localSheetId="0">'V-2009'!#REF!</definedName>
    <definedName name="Texte1" localSheetId="0">'V-2009'!$L$34</definedName>
    <definedName name="Texte2" localSheetId="0">'V-2009'!$A$7</definedName>
    <definedName name="Texte3" localSheetId="0">'V-2009'!$A$65</definedName>
    <definedName name="Texte4" localSheetId="0">'V-2009'!$I$48</definedName>
    <definedName name="_xlnm.Print_Area" localSheetId="1">'Manuel d''utilisation'!$A$1:$AK$81</definedName>
    <definedName name="_xlnm.Print_Area" localSheetId="0">'V-2009'!$A$2:$AF$72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6" i="4" l="1"/>
  <c r="W47" i="4" s="1"/>
  <c r="S46" i="4"/>
  <c r="S47" i="4" s="1"/>
  <c r="I46" i="4"/>
  <c r="I47" i="4" s="1"/>
  <c r="I43" i="4"/>
  <c r="L43" i="4"/>
  <c r="P43" i="4"/>
  <c r="S43" i="4"/>
  <c r="W43" i="4"/>
  <c r="AA43" i="4"/>
  <c r="M24" i="4" l="1"/>
  <c r="G26" i="4" s="1"/>
  <c r="G28" i="4" s="1"/>
  <c r="L46" i="4" l="1"/>
  <c r="L47" i="4" s="1"/>
  <c r="P46" i="4"/>
  <c r="P47" i="4" s="1"/>
  <c r="AA46" i="4"/>
  <c r="AA47" i="4" s="1"/>
  <c r="L43" i="1"/>
  <c r="P43" i="1"/>
  <c r="S43" i="1"/>
  <c r="W43" i="1"/>
  <c r="M24" i="1" l="1"/>
  <c r="G26" i="1" l="1"/>
  <c r="G28" i="1" s="1"/>
  <c r="W46" i="1" s="1"/>
  <c r="W47" i="1" s="1"/>
  <c r="S46" i="1" l="1"/>
  <c r="S47" i="1" s="1"/>
  <c r="P46" i="1"/>
  <c r="P47" i="1" s="1"/>
  <c r="I46" i="1"/>
  <c r="I47" i="1" s="1"/>
  <c r="L46" i="1"/>
  <c r="L47" i="1" s="1"/>
  <c r="AA46" i="1"/>
  <c r="AA47" i="1" s="1"/>
  <c r="I43" i="1"/>
  <c r="A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Haddad, Rachid</author>
  </authors>
  <commentList>
    <comment ref="A12" authorId="0" shapeId="0" xr:uid="{072D3C6F-AD65-44FC-A40D-1A03E0AEAE21}">
      <text>
        <r>
          <rPr>
            <sz val="9"/>
            <color indexed="81"/>
            <rFont val="Tahoma"/>
            <family val="2"/>
          </rPr>
          <t xml:space="preserve">Veuillez utiliser le menu déroulant :
Matériau :
Pierre concassée
Gravier concassé
Granulat naturel
Matériau recyclé
Sable
Criblure
Sol naturel
Argile et silt (compactable)
</t>
        </r>
      </text>
    </comment>
    <comment ref="H12" authorId="0" shapeId="0" xr:uid="{16038688-134D-4904-BA91-E3686E3C5CE0}">
      <text>
        <r>
          <rPr>
            <sz val="9"/>
            <color indexed="81"/>
            <rFont val="Tahoma"/>
            <family val="2"/>
          </rPr>
          <t xml:space="preserve">Veuillez utiliser le menu déroulant :
Calibre :
MG 20
MG 20b
MG 56
MG 80 
MG 112
CG 14
CG 20
0-125 (infra. am.)
</t>
        </r>
      </text>
    </comment>
    <comment ref="Q12" authorId="0" shapeId="0" xr:uid="{043AEF99-7274-40AD-9EA4-128A6F434D6A}">
      <text>
        <r>
          <rPr>
            <sz val="9"/>
            <color indexed="81"/>
            <rFont val="Tahoma"/>
            <family val="2"/>
          </rPr>
          <t xml:space="preserve">Veuillez utiliser le menu déroulant :
Usage :
Fondation 
Sous-Fondation
Derniers 150 mm de la sous-fondation
Transition
Infrastructure améliorée 
Fermeture de remblai (min : 600 mm)
Remblai
Remblais d'ouvrage d'art
Coussin du support
Remblai latéral
Recouvrement de protection
Rechargement d'accotement
Couche de roulement sur route non revêtue
Couche de transition sur roc brisé
</t>
        </r>
      </text>
    </comment>
    <comment ref="I40" authorId="0" shapeId="0" xr:uid="{F5A42E5D-FC16-4C40-8E97-E2AD7B57E167}">
      <text>
        <r>
          <rPr>
            <sz val="9"/>
            <color indexed="81"/>
            <rFont val="Tahoma"/>
            <family val="2"/>
          </rPr>
          <t xml:space="preserve">Veuillez utiliser le menu déroulant :
Profondeur
25 (1")
50 (2")
100 (4")
150 (6")
200 (8")
300 (12")
</t>
        </r>
      </text>
    </comment>
    <comment ref="I49" authorId="0" shapeId="0" xr:uid="{5DEBA821-3EC6-4EAD-87A9-A2A609099BC9}">
      <text>
        <r>
          <rPr>
            <sz val="9"/>
            <color indexed="81"/>
            <rFont val="Tahoma"/>
            <family val="2"/>
          </rPr>
          <t xml:space="preserve">Veuillez utiliser le menu déroulant : 
Validation des résultats:
Conforme
Non conforme
Acceptable
Refaire MVmax.
Attente Pchantier 
</t>
        </r>
      </text>
    </comment>
  </commentList>
</comments>
</file>

<file path=xl/sharedStrings.xml><?xml version="1.0" encoding="utf-8"?>
<sst xmlns="http://schemas.openxmlformats.org/spreadsheetml/2006/main" count="347" uniqueCount="163">
  <si>
    <t>Information générale</t>
  </si>
  <si>
    <t>Dossier du laboratoire</t>
  </si>
  <si>
    <t>     </t>
  </si>
  <si>
    <t>Entrepreneur</t>
  </si>
  <si>
    <t>Route</t>
  </si>
  <si>
    <t>Municipalité</t>
  </si>
  <si>
    <t>Information spécifique</t>
  </si>
  <si>
    <t>Usage</t>
  </si>
  <si>
    <t>Nom et numéro de la source</t>
  </si>
  <si>
    <t>Municipalité (source)</t>
  </si>
  <si>
    <t>Numéro de lot</t>
  </si>
  <si>
    <r>
      <t>Épaisseur moyenne</t>
    </r>
    <r>
      <rPr>
        <sz val="8"/>
        <color theme="1"/>
        <rFont val="Arial Narrow"/>
        <family val="2"/>
      </rPr>
      <t xml:space="preserve"> (mm)</t>
    </r>
  </si>
  <si>
    <r>
      <t>Superficie (m</t>
    </r>
    <r>
      <rPr>
        <vertAlign val="superscript"/>
        <sz val="9"/>
        <color theme="1"/>
        <rFont val="Arial Narrow"/>
        <family val="2"/>
      </rPr>
      <t>2</t>
    </r>
    <r>
      <rPr>
        <sz val="9"/>
        <color theme="1"/>
        <rFont val="Arial Narrow"/>
        <family val="2"/>
      </rPr>
      <t>)</t>
    </r>
  </si>
  <si>
    <t>Localisation du lot</t>
  </si>
  <si>
    <t>Nucléodensimètre</t>
  </si>
  <si>
    <t>Marque</t>
  </si>
  <si>
    <t>Modèle</t>
  </si>
  <si>
    <t>Numéro de série</t>
  </si>
  <si>
    <r>
      <t>Kg/m</t>
    </r>
    <r>
      <rPr>
        <vertAlign val="superscript"/>
        <sz val="8"/>
        <color theme="1"/>
        <rFont val="Arial Narrow"/>
        <family val="2"/>
      </rPr>
      <t>3</t>
    </r>
  </si>
  <si>
    <t>%</t>
  </si>
  <si>
    <t>Densité</t>
  </si>
  <si>
    <t>Humidité</t>
  </si>
  <si>
    <t>Numéro de l’échantillon (analyse granulométrique)</t>
  </si>
  <si>
    <t>Voie, rampe ou autre</t>
  </si>
  <si>
    <t>Chaînage</t>
  </si>
  <si>
    <t>Élévation</t>
  </si>
  <si>
    <t>Degré de compacité minimal exigé</t>
  </si>
  <si>
    <t>x 100</t>
  </si>
  <si>
    <t xml:space="preserve"> x 100</t>
  </si>
  <si>
    <t>(100-Pr)</t>
  </si>
  <si>
    <t>Pr</t>
  </si>
  <si>
    <t xml:space="preserve"> ou MV = MVmax</t>
  </si>
  <si>
    <t>MV</t>
  </si>
  <si>
    <t>Nom</t>
  </si>
  <si>
    <t>Signature</t>
  </si>
  <si>
    <t>Organisme</t>
  </si>
  <si>
    <t xml:space="preserve">  CHANTIER</t>
  </si>
  <si>
    <t xml:space="preserve">  FORMULES</t>
  </si>
  <si>
    <t xml:space="preserve">  Formulaire préparé par</t>
  </si>
  <si>
    <t xml:space="preserve">  Approuvé par</t>
  </si>
  <si>
    <t xml:space="preserve">  DONNÉES</t>
  </si>
  <si>
    <t>Couche</t>
  </si>
  <si>
    <t>  de      </t>
  </si>
  <si>
    <t>Distance de la bordure (m)</t>
  </si>
  <si>
    <t xml:space="preserve">MV = </t>
  </si>
  <si>
    <r>
      <t>Date</t>
    </r>
    <r>
      <rPr>
        <sz val="6"/>
        <color theme="1"/>
        <rFont val="Arial Narrow"/>
        <family val="2"/>
      </rPr>
      <t xml:space="preserve"> (année-mois-jour)</t>
    </r>
  </si>
  <si>
    <r>
      <t xml:space="preserve">Date </t>
    </r>
    <r>
      <rPr>
        <sz val="6"/>
        <color theme="1"/>
        <rFont val="Arial Narrow"/>
        <family val="2"/>
      </rPr>
      <t>(année-mois-jour)</t>
    </r>
  </si>
  <si>
    <t>Dossier Ministère-entrepreneur</t>
  </si>
  <si>
    <t>Dossier Ministère-laboratoire</t>
  </si>
  <si>
    <t>Surveillant-organisme</t>
  </si>
  <si>
    <t xml:space="preserve">        Planche de référence</t>
  </si>
  <si>
    <t>Ministère des Transports et de la Mobilité durable</t>
  </si>
  <si>
    <t>Criblure</t>
  </si>
  <si>
    <t>25 (1")</t>
  </si>
  <si>
    <t>100 (4")</t>
  </si>
  <si>
    <t>50 (2")</t>
  </si>
  <si>
    <t>150 (6")</t>
  </si>
  <si>
    <t>200 (8")</t>
  </si>
  <si>
    <t>300 (12")</t>
  </si>
  <si>
    <t xml:space="preserve">Infrastructure améliorée </t>
  </si>
  <si>
    <t>Transition</t>
  </si>
  <si>
    <t xml:space="preserve">Fondation </t>
  </si>
  <si>
    <t>Calibre</t>
  </si>
  <si>
    <t>Matériau</t>
  </si>
  <si>
    <t xml:space="preserve">Calibre </t>
  </si>
  <si>
    <t>Pierre concassée</t>
  </si>
  <si>
    <t>Gravier concassé</t>
  </si>
  <si>
    <t>0-125 (infra. am.)</t>
  </si>
  <si>
    <t>Sol naturel</t>
  </si>
  <si>
    <t>Remblai latéral</t>
  </si>
  <si>
    <t>Remblai</t>
  </si>
  <si>
    <t>Fermeture de remblai (min : 600 mm)</t>
  </si>
  <si>
    <t>Recouvrement de protection</t>
  </si>
  <si>
    <t>Rechargement d'accotement</t>
  </si>
  <si>
    <t>Validation des résultats</t>
  </si>
  <si>
    <t>Conforme</t>
  </si>
  <si>
    <t>Non conforme</t>
  </si>
  <si>
    <t>Acceptable</t>
  </si>
  <si>
    <t>Couche de roulement sur route non revêtue</t>
  </si>
  <si>
    <t>Profondeur</t>
  </si>
  <si>
    <t>Argile et silt (compactable)</t>
  </si>
  <si>
    <t>Coussin du support</t>
  </si>
  <si>
    <t>Couche de transition sur roc brisé</t>
  </si>
  <si>
    <t>Ce formulaire a été spécialement conçu pour être rempli à l'écran, car il contient des calculs automatisés et des menus déroulants qui permettent de choisir plusieurs options.</t>
  </si>
  <si>
    <t>Sable</t>
  </si>
  <si>
    <r>
      <t>Attente P</t>
    </r>
    <r>
      <rPr>
        <vertAlign val="subscript"/>
        <sz val="10"/>
        <color theme="1"/>
        <rFont val="Arial Narrow"/>
        <family val="2"/>
      </rPr>
      <t>chantier</t>
    </r>
    <r>
      <rPr>
        <sz val="10"/>
        <color theme="1"/>
        <rFont val="Arial Narrow"/>
        <family val="2"/>
      </rPr>
      <t xml:space="preserve"> </t>
    </r>
  </si>
  <si>
    <t>Granulat naturel</t>
  </si>
  <si>
    <t>Matériau recyclé</t>
  </si>
  <si>
    <t>Sous-Fondation</t>
  </si>
  <si>
    <t>Remblais d'ouvrage d'art</t>
  </si>
  <si>
    <t>Derniers 150 mm de la sous-fondation</t>
  </si>
  <si>
    <r>
      <t>% retenu tamis 5 mm du matériau ausculté (P</t>
    </r>
    <r>
      <rPr>
        <vertAlign val="subscript"/>
        <sz val="10"/>
        <color theme="1"/>
        <rFont val="Arial Narrow"/>
        <family val="2"/>
      </rPr>
      <t>chantier</t>
    </r>
    <r>
      <rPr>
        <sz val="8"/>
        <color theme="1"/>
        <rFont val="Arial Narrow"/>
        <family val="2"/>
      </rPr>
      <t>)</t>
    </r>
  </si>
  <si>
    <t>Notes :</t>
  </si>
  <si>
    <t xml:space="preserve">       150 derniers mm de la sous-fondation</t>
  </si>
  <si>
    <r>
      <t>Proctor méthode B</t>
    </r>
    <r>
      <rPr>
        <vertAlign val="superscript"/>
        <sz val="8"/>
        <color theme="1"/>
        <rFont val="Arial Narrow"/>
        <family val="2"/>
      </rPr>
      <t>1</t>
    </r>
  </si>
  <si>
    <r>
      <t>Proctor méthode C</t>
    </r>
    <r>
      <rPr>
        <vertAlign val="superscript"/>
        <sz val="8"/>
        <color theme="1"/>
        <rFont val="Arial Narrow"/>
        <family val="2"/>
      </rPr>
      <t>1</t>
    </r>
  </si>
  <si>
    <t>Densité brute du gros granulat (D) (ex. 2,575)</t>
  </si>
  <si>
    <r>
      <t>de référence</t>
    </r>
    <r>
      <rPr>
        <sz val="7"/>
        <rFont val="Arial Narrow"/>
        <family val="2"/>
      </rPr>
      <t xml:space="preserve"> (si applicable)</t>
    </r>
  </si>
  <si>
    <r>
      <t>kg/m</t>
    </r>
    <r>
      <rPr>
        <vertAlign val="superscript"/>
        <sz val="8"/>
        <color theme="1"/>
        <rFont val="Arial Narrow"/>
        <family val="2"/>
      </rPr>
      <t>3</t>
    </r>
  </si>
  <si>
    <t>Sr (% passant le tamis de 5 mm) (Sr = 100 – Pr)</t>
  </si>
  <si>
    <r>
      <t>Teneur en eau optimale (W</t>
    </r>
    <r>
      <rPr>
        <vertAlign val="subscript"/>
        <sz val="8"/>
        <color theme="1"/>
        <rFont val="Arial Narrow"/>
        <family val="2"/>
      </rPr>
      <t>opt</t>
    </r>
    <r>
      <rPr>
        <sz val="8"/>
        <color theme="1"/>
        <rFont val="Arial Narrow"/>
        <family val="2"/>
      </rPr>
      <t>)</t>
    </r>
  </si>
  <si>
    <t xml:space="preserve">MVc =  </t>
  </si>
  <si>
    <r>
      <t xml:space="preserve">Masse volumique sèche corrigée à 0 % de pierre
(MVc) </t>
    </r>
    <r>
      <rPr>
        <i/>
        <sz val="8"/>
        <color theme="1"/>
        <rFont val="Arial Narrow"/>
        <family val="2"/>
      </rPr>
      <t>Formule 1</t>
    </r>
  </si>
  <si>
    <t xml:space="preserve">Correction de la teneur en eau </t>
  </si>
  <si>
    <t>(facteur K, formulaire V-2335)</t>
  </si>
  <si>
    <t>Date de l’essai (année-mois-jour)</t>
  </si>
  <si>
    <r>
      <t>Degré de compacité obtenu (% compacité)</t>
    </r>
    <r>
      <rPr>
        <i/>
        <sz val="8"/>
        <color theme="1"/>
        <rFont val="Arial Narrow"/>
        <family val="2"/>
      </rPr>
      <t xml:space="preserve"> Formule 4</t>
    </r>
  </si>
  <si>
    <t>autres</t>
  </si>
  <si>
    <t>2.	Facteur de correction (pour le % de pierre)</t>
  </si>
  <si>
    <t>Fc =</t>
  </si>
  <si>
    <t xml:space="preserve">% compacité = </t>
  </si>
  <si>
    <r>
      <t xml:space="preserve">Valeurs référentielles (R) (calibration </t>
    </r>
    <r>
      <rPr>
        <i/>
        <sz val="8"/>
        <color theme="1"/>
        <rFont val="Arial Narrow"/>
        <family val="2"/>
      </rPr>
      <t xml:space="preserve">in situ </t>
    </r>
    <r>
      <rPr>
        <sz val="8"/>
        <color theme="1"/>
        <rFont val="Arial Narrow"/>
        <family val="2"/>
      </rPr>
      <t>du nucléodensimètre)</t>
    </r>
  </si>
  <si>
    <r>
      <t xml:space="preserve">Facteur de correction (pour le % de pierre) (Fc)
</t>
    </r>
    <r>
      <rPr>
        <i/>
        <sz val="8"/>
        <color theme="1"/>
        <rFont val="Arial Narrow"/>
        <family val="2"/>
      </rPr>
      <t>Formule 2</t>
    </r>
  </si>
  <si>
    <r>
      <t>(Fc X P</t>
    </r>
    <r>
      <rPr>
        <vertAlign val="subscript"/>
        <sz val="9.5"/>
        <color theme="1"/>
        <rFont val="Arial Narrow"/>
        <family val="2"/>
      </rPr>
      <t>chantier</t>
    </r>
    <r>
      <rPr>
        <vertAlign val="subscript"/>
        <sz val="8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) + MV</t>
    </r>
    <r>
      <rPr>
        <vertAlign val="subscript"/>
        <sz val="8"/>
        <color theme="1"/>
        <rFont val="Arial Narrow"/>
        <family val="2"/>
      </rPr>
      <t xml:space="preserve">C </t>
    </r>
  </si>
  <si>
    <r>
      <t>MV</t>
    </r>
    <r>
      <rPr>
        <sz val="9"/>
        <color theme="1"/>
        <rFont val="Arial Narrow"/>
        <family val="2"/>
      </rPr>
      <t>s</t>
    </r>
    <r>
      <rPr>
        <vertAlign val="subscript"/>
        <sz val="9.5"/>
        <color theme="1"/>
        <rFont val="Arial Narrow"/>
        <family val="2"/>
      </rPr>
      <t>chantier</t>
    </r>
  </si>
  <si>
    <r>
      <t>Pr (% retenu au tamis de 5 mm)</t>
    </r>
    <r>
      <rPr>
        <vertAlign val="superscript"/>
        <sz val="8"/>
        <rFont val="Arial Narrow"/>
        <family val="2"/>
      </rPr>
      <t>2</t>
    </r>
  </si>
  <si>
    <r>
      <t>Masse volumique humide (MVH</t>
    </r>
    <r>
      <rPr>
        <vertAlign val="subscript"/>
        <sz val="10"/>
        <rFont val="Arial Narrow"/>
        <family val="2"/>
      </rPr>
      <t>chantier</t>
    </r>
    <r>
      <rPr>
        <sz val="8"/>
        <rFont val="Arial Narrow"/>
        <family val="2"/>
      </rPr>
      <t>) (kg/m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)</t>
    </r>
    <r>
      <rPr>
        <vertAlign val="superscript"/>
        <sz val="8"/>
        <rFont val="Arial Narrow"/>
        <family val="2"/>
      </rPr>
      <t>3</t>
    </r>
  </si>
  <si>
    <r>
      <t>Masse volumique sèche (MV</t>
    </r>
    <r>
      <rPr>
        <sz val="9"/>
        <rFont val="Arial Narrow"/>
        <family val="2"/>
      </rPr>
      <t>s</t>
    </r>
    <r>
      <rPr>
        <vertAlign val="subscript"/>
        <sz val="9.5"/>
        <rFont val="Arial Narrow"/>
        <family val="2"/>
      </rPr>
      <t>chantier</t>
    </r>
    <r>
      <rPr>
        <sz val="8"/>
        <rFont val="Arial Narrow"/>
        <family val="2"/>
      </rPr>
      <t>) (kg/m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)</t>
    </r>
    <r>
      <rPr>
        <vertAlign val="superscript"/>
        <sz val="8"/>
        <rFont val="Arial Narrow"/>
        <family val="2"/>
      </rPr>
      <t>3</t>
    </r>
  </si>
  <si>
    <r>
      <t>Quantité d’eau dans 1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de matériau </t>
    </r>
    <r>
      <rPr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(M</t>
    </r>
    <r>
      <rPr>
        <vertAlign val="subscript"/>
        <sz val="9.5"/>
        <rFont val="Arial Narrow"/>
        <family val="2"/>
      </rPr>
      <t>chantier</t>
    </r>
    <r>
      <rPr>
        <sz val="8"/>
        <rFont val="Arial Narrow"/>
        <family val="2"/>
      </rPr>
      <t>) (kg/m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)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
</t>
    </r>
  </si>
  <si>
    <r>
      <t>Masse volumique sèche maximale à atteindre (MV) (kg/m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 xml:space="preserve">) </t>
    </r>
    <r>
      <rPr>
        <i/>
        <sz val="8"/>
        <color theme="1"/>
        <rFont val="Arial Narrow"/>
        <family val="2"/>
      </rPr>
      <t>Formule 3</t>
    </r>
    <r>
      <rPr>
        <i/>
        <vertAlign val="superscript"/>
        <sz val="8"/>
        <color theme="1"/>
        <rFont val="Arial Narrow"/>
        <family val="2"/>
      </rPr>
      <t>4</t>
    </r>
  </si>
  <si>
    <r>
      <t>3.	Masse volumique sèche maximale à atteindre</t>
    </r>
    <r>
      <rPr>
        <vertAlign val="superscript"/>
        <sz val="8"/>
        <rFont val="Arial Narrow"/>
        <family val="2"/>
      </rPr>
      <t>4</t>
    </r>
  </si>
  <si>
    <r>
      <t>4.	Degré de compacité obtenu</t>
    </r>
    <r>
      <rPr>
        <vertAlign val="superscript"/>
        <sz val="9"/>
        <rFont val="Arial Narrow"/>
        <family val="2"/>
      </rPr>
      <t>4</t>
    </r>
  </si>
  <si>
    <r>
      <t xml:space="preserve">Profondeur de l’essai (mm)                                  </t>
    </r>
    <r>
      <rPr>
        <i/>
        <sz val="8"/>
        <color theme="1"/>
        <rFont val="Arial Narrow"/>
        <family val="2"/>
      </rPr>
      <t>cocher un choix aux menus déroulants</t>
    </r>
  </si>
  <si>
    <r>
      <t xml:space="preserve">Validation des résultats                                        </t>
    </r>
    <r>
      <rPr>
        <i/>
        <sz val="8"/>
        <color theme="1"/>
        <rFont val="Arial Narrow"/>
        <family val="2"/>
      </rPr>
      <t>cocher un choix aux menus déroulants</t>
    </r>
    <r>
      <rPr>
        <i/>
        <vertAlign val="superscript"/>
        <sz val="8"/>
        <color theme="1"/>
        <rFont val="Arial Narrow"/>
        <family val="2"/>
      </rPr>
      <t>5</t>
    </r>
  </si>
  <si>
    <r>
      <t>Teneur en eau (W</t>
    </r>
    <r>
      <rPr>
        <vertAlign val="subscript"/>
        <sz val="9.5"/>
        <rFont val="Arial Narrow"/>
        <family val="2"/>
      </rPr>
      <t>chantier</t>
    </r>
    <r>
      <rPr>
        <sz val="8"/>
        <rFont val="Arial Narrow"/>
        <family val="2"/>
      </rPr>
      <t>) (% )</t>
    </r>
    <r>
      <rPr>
        <vertAlign val="superscript"/>
        <sz val="8"/>
        <rFont val="Arial Narrow"/>
        <family val="2"/>
      </rPr>
      <t>3</t>
    </r>
  </si>
  <si>
    <r>
      <t xml:space="preserve"> </t>
    </r>
    <r>
      <rPr>
        <sz val="9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Proctor méthode A</t>
    </r>
    <r>
      <rPr>
        <vertAlign val="superscript"/>
        <sz val="8"/>
        <color theme="1"/>
        <rFont val="Arial Narrow"/>
        <family val="2"/>
      </rPr>
      <t>1</t>
    </r>
  </si>
  <si>
    <t>Ce formulaire peut aussi être utilisé pour déterminer un degré de compacité à partir d'une masse volumique sèche maximale établie à partir d'une planche de référence. Pour ce faire, il convient de retranscrire certains résultats provenant du V-2746 dans le formulaire actuel. Lorsqu'il est nécessaire de générer un rapport par lot, veuillez remplir le formulaire V-2430 correspondant au calibre des matériaux granulaires.</t>
  </si>
  <si>
    <t>REMARQUES :</t>
  </si>
  <si>
    <t>Gauche.</t>
  </si>
  <si>
    <t>CL.</t>
  </si>
  <si>
    <t>Droite.</t>
  </si>
  <si>
    <r>
      <rPr>
        <b/>
        <sz val="6.5"/>
        <rFont val="Arial Narrow"/>
        <family val="2"/>
      </rPr>
      <t>V-2009</t>
    </r>
    <r>
      <rPr>
        <sz val="6.5"/>
        <rFont val="Arial Narrow"/>
        <family val="2"/>
      </rPr>
      <t xml:space="preserve">  (2024-03)</t>
    </r>
  </si>
  <si>
    <t>100 %  (Planche)</t>
  </si>
  <si>
    <t>1.	Masse volumique sèche corrigée à 0 % de pierre</t>
  </si>
  <si>
    <t xml:space="preserve">  Notes</t>
  </si>
  <si>
    <t>MG 20</t>
  </si>
  <si>
    <t>MG 20b</t>
  </si>
  <si>
    <t xml:space="preserve">MG 80 </t>
  </si>
  <si>
    <t>CG 14</t>
  </si>
  <si>
    <t>MG 112</t>
  </si>
  <si>
    <t>MG 56</t>
  </si>
  <si>
    <t>CG 20</t>
  </si>
  <si>
    <t>Ga</t>
  </si>
  <si>
    <t>Dr</t>
  </si>
  <si>
    <t>10+021</t>
  </si>
  <si>
    <t>10+153</t>
  </si>
  <si>
    <t>10+250</t>
  </si>
  <si>
    <t>10+350</t>
  </si>
  <si>
    <t>10+450</t>
  </si>
  <si>
    <t>10+480</t>
  </si>
  <si>
    <t>Fond-S</t>
  </si>
  <si>
    <t>Assie</t>
  </si>
  <si>
    <t>Assise</t>
  </si>
  <si>
    <t>Fond S</t>
  </si>
  <si>
    <t xml:space="preserve">Attente Pchantier </t>
  </si>
  <si>
    <t>Masse volumique sèche maximale (MVmax.)</t>
  </si>
  <si>
    <t xml:space="preserve">  MVmax. - MVc</t>
  </si>
  <si>
    <t>MVmax. – (9 x Pr x D)</t>
  </si>
  <si>
    <t>Méthode pour MVmax.</t>
  </si>
  <si>
    <t>Refaire MVmax.</t>
  </si>
  <si>
    <r>
      <t>1. ●	Méthode A : retenu 5 mm &lt; 7 % (l'essai doit être fait dans un moule d'un diamètre de 101,6 mm).
●	Méthode B : retenu 5 mm &lt; 7 % (l'essai doit être fait dans un moule d'un diamètre de 152,4 mm). 
●	Méthode C : retenu 20 mm ≤ 10 % aussi, si : 10 % &lt; retenu 20 mm &lt; 45 % avec correction mathématique (l'essai doit être fait dans un moule d'un diamètre de 152,4 mm) / article 9.4CAN/BNQ 2501–255).
2.	Dans le cas où la MVmax. a été établie à partir d'un Proctor « cette donnée est issue du rapport d'essai ou de l’attestation de conformité » ; ne pas oublier de convertir le pourcentage passant en pourcentage retenu). Dans le cas où la MVmax. a été déterminée en utilisant une planche de référence, cette donnée provient du formulaire V-2746.
3.	Valeur provenant de l’appareil nucléodensimètre (mesure en chantier :  M</t>
    </r>
    <r>
      <rPr>
        <vertAlign val="subscript"/>
        <sz val="9.5"/>
        <rFont val="Arial Narrow"/>
        <family val="2"/>
      </rPr>
      <t>chantier</t>
    </r>
    <r>
      <rPr>
        <sz val="8.5"/>
        <rFont val="Arial Narrow"/>
        <family val="2"/>
      </rPr>
      <t xml:space="preserve"> = MV</t>
    </r>
    <r>
      <rPr>
        <sz val="8"/>
        <rFont val="Arial Narrow"/>
        <family val="2"/>
      </rPr>
      <t>H</t>
    </r>
    <r>
      <rPr>
        <vertAlign val="subscript"/>
        <sz val="9.5"/>
        <rFont val="Arial Narrow"/>
        <family val="2"/>
      </rPr>
      <t>chantier</t>
    </r>
    <r>
      <rPr>
        <sz val="8.5"/>
        <rFont val="Arial Narrow"/>
        <family val="2"/>
      </rPr>
      <t xml:space="preserve"> – MV</t>
    </r>
    <r>
      <rPr>
        <sz val="10"/>
        <rFont val="Arial Narrow"/>
        <family val="2"/>
      </rPr>
      <t>s</t>
    </r>
    <r>
      <rPr>
        <vertAlign val="subscript"/>
        <sz val="9.5"/>
        <rFont val="Arial Narrow"/>
        <family val="2"/>
      </rPr>
      <t>chantier</t>
    </r>
    <r>
      <rPr>
        <sz val="8.5"/>
        <rFont val="Arial Narrow"/>
        <family val="2"/>
      </rPr>
      <t>) ● en cas d'absence de la valeur de MV</t>
    </r>
    <r>
      <rPr>
        <sz val="10"/>
        <rFont val="Arial Narrow"/>
        <family val="2"/>
      </rPr>
      <t>s</t>
    </r>
    <r>
      <rPr>
        <vertAlign val="subscript"/>
        <sz val="9.5"/>
        <rFont val="Arial Narrow"/>
        <family val="2"/>
      </rPr>
      <t>chantier</t>
    </r>
    <r>
      <rPr>
        <sz val="8.5"/>
        <rFont val="Arial Narrow"/>
        <family val="2"/>
      </rPr>
      <t>, le message « MV</t>
    </r>
    <r>
      <rPr>
        <sz val="8"/>
        <rFont val="Arial Narrow"/>
        <family val="2"/>
      </rPr>
      <t>S</t>
    </r>
    <r>
      <rPr>
        <sz val="8.5"/>
        <rFont val="Arial Narrow"/>
        <family val="2"/>
      </rPr>
      <t xml:space="preserve"> manquante » va apparaître.
4.	● En se référant à l'article 7.1 de la méthode LC 22–003 ● si P</t>
    </r>
    <r>
      <rPr>
        <vertAlign val="subscript"/>
        <sz val="9.5"/>
        <rFont val="Arial Narrow"/>
        <family val="2"/>
      </rPr>
      <t xml:space="preserve">chantier </t>
    </r>
    <r>
      <rPr>
        <sz val="8.5"/>
        <rFont val="Arial Narrow"/>
        <family val="2"/>
      </rPr>
      <t>– Pr &lt; 5 % et P</t>
    </r>
    <r>
      <rPr>
        <vertAlign val="subscript"/>
        <sz val="9.5"/>
        <rFont val="Arial Narrow"/>
        <family val="2"/>
      </rPr>
      <t>chantier</t>
    </r>
    <r>
      <rPr>
        <sz val="8.5"/>
        <rFont val="Arial Narrow"/>
        <family val="2"/>
      </rPr>
      <t xml:space="preserve"> &gt; 50 % : MV = MVmax. et la cellule Excel reste blanche ● dans le cas où P</t>
    </r>
    <r>
      <rPr>
        <vertAlign val="subscript"/>
        <sz val="9.5"/>
        <rFont val="Arial Narrow"/>
        <family val="2"/>
      </rPr>
      <t>chantier</t>
    </r>
    <r>
      <rPr>
        <sz val="8.5"/>
        <rFont val="Arial Narrow"/>
        <family val="2"/>
      </rPr>
      <t xml:space="preserve"> – Pr &gt; 5 %, la cellule Excel devient rouge pour signaler qu'il est nécessaire d'établir une nouvelle MVmax. ● si la valeur de P</t>
    </r>
    <r>
      <rPr>
        <vertAlign val="subscript"/>
        <sz val="9.5"/>
        <rFont val="Arial Narrow"/>
        <family val="2"/>
      </rPr>
      <t>chantier</t>
    </r>
    <r>
      <rPr>
        <sz val="8.5"/>
        <rFont val="Arial Narrow"/>
        <family val="2"/>
      </rPr>
      <t xml:space="preserve"> n'est pas encore déterminée ou si RTSCQ omet de la mentionner (pas de donnée à la ligne 45), la cellule Excel devient jaune et le restera tant qu'une donnée de P</t>
    </r>
    <r>
      <rPr>
        <vertAlign val="subscript"/>
        <sz val="9.5"/>
        <rFont val="Arial Narrow"/>
        <family val="2"/>
      </rPr>
      <t>chantier</t>
    </r>
    <r>
      <rPr>
        <sz val="8.5"/>
        <rFont val="Arial Narrow"/>
        <family val="2"/>
      </rPr>
      <t xml:space="preserve"> ne sera pas inscrite. ● si on retire les valeurs de Pr ou MVmax. après avoir inscrit une valeur de P</t>
    </r>
    <r>
      <rPr>
        <vertAlign val="subscript"/>
        <sz val="9.5"/>
        <rFont val="Arial Narrow"/>
        <family val="2"/>
      </rPr>
      <t>chantier</t>
    </r>
    <r>
      <rPr>
        <sz val="8.5"/>
        <rFont val="Arial Narrow"/>
        <family val="2"/>
      </rPr>
      <t>, le message « Info manquante » va apparaître.
5.	Il s'agit d'une validation individuelle des résultats. Si, pour un matériau un usage donné, il y a un contrôle de réception par lot, il faut transcrire les résultats sur le formulaire V–2430 approprié.</t>
    </r>
  </si>
  <si>
    <t>Détermination du degré de compacité d’un sol, d’un matériau granulaire et matériaux recyclés à l’aide d’un nucléodensimètre (LC 22–003)</t>
  </si>
  <si>
    <r>
      <t xml:space="preserve">    100 %</t>
    </r>
    <r>
      <rPr>
        <sz val="6"/>
        <color theme="1"/>
        <rFont val="Arial Narrow"/>
        <family val="2"/>
      </rPr>
      <t xml:space="preserve"> (Planche)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</si>
</sst>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yyyy/mm/dd;@"/>
    <numFmt numFmtId="166" formatCode="0_);\(0\)"/>
    <numFmt numFmtId="167" formatCode="0.00_);\(0.00\)"/>
    <numFmt numFmtId="168" formatCode="0.000_);\(0.000\)"/>
    <numFmt numFmtId="169" formatCode="0.0_);\(0.0\)"/>
    <numFmt numFmtId="170" formatCode="0.0"/>
    <numFmt numFmtId="171" formatCode="#,##0.0_);\(#,##0.0\)"/>
  </numFmts>
  <fonts count="42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vertAlign val="superscript"/>
      <sz val="9"/>
      <color theme="1"/>
      <name val="Arial Narrow"/>
      <family val="2"/>
    </font>
    <font>
      <vertAlign val="superscript"/>
      <sz val="8"/>
      <color theme="1"/>
      <name val="Arial Narrow"/>
      <family val="2"/>
    </font>
    <font>
      <vertAlign val="subscript"/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sz val="6"/>
      <color theme="1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11"/>
      <color theme="1"/>
      <name val="Arial Narrow"/>
      <family val="2"/>
    </font>
    <font>
      <sz val="9"/>
      <name val="Arial Narrow"/>
      <family val="2"/>
    </font>
    <font>
      <vertAlign val="superscript"/>
      <sz val="8"/>
      <name val="Arial Narrow"/>
      <family val="2"/>
    </font>
    <font>
      <sz val="6.5"/>
      <color theme="1"/>
      <name val="Arial Narrow"/>
      <family val="2"/>
    </font>
    <font>
      <sz val="8"/>
      <name val="Calibri"/>
      <family val="2"/>
      <scheme val="minor"/>
    </font>
    <font>
      <sz val="12"/>
      <color rgb="FF000000"/>
      <name val="Arial Narrow"/>
      <family val="2"/>
    </font>
    <font>
      <sz val="8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  <font>
      <u/>
      <sz val="10"/>
      <color theme="10"/>
      <name val="Calibri"/>
      <family val="2"/>
      <scheme val="minor"/>
    </font>
    <font>
      <b/>
      <sz val="11"/>
      <color theme="1"/>
      <name val="Arial Narrow"/>
      <family val="2"/>
    </font>
    <font>
      <vertAlign val="superscript"/>
      <sz val="9"/>
      <name val="Arial Narrow"/>
      <family val="2"/>
    </font>
    <font>
      <sz val="8.5"/>
      <name val="Arial Narrow"/>
      <family val="2"/>
    </font>
    <font>
      <vertAlign val="subscript"/>
      <sz val="10"/>
      <color theme="1"/>
      <name val="Arial Narrow"/>
      <family val="2"/>
    </font>
    <font>
      <sz val="11"/>
      <color rgb="FF000000"/>
      <name val="Calibri"/>
      <family val="2"/>
    </font>
    <font>
      <vertAlign val="subscript"/>
      <sz val="10"/>
      <name val="Arial Narrow"/>
      <family val="2"/>
    </font>
    <font>
      <i/>
      <vertAlign val="superscript"/>
      <sz val="8"/>
      <color theme="1"/>
      <name val="Arial Narrow"/>
      <family val="2"/>
    </font>
    <font>
      <sz val="10"/>
      <color rgb="FF000000"/>
      <name val="Arial"/>
      <family val="2"/>
    </font>
    <font>
      <vertAlign val="subscript"/>
      <sz val="9.5"/>
      <name val="Arial Narrow"/>
      <family val="2"/>
    </font>
    <font>
      <vertAlign val="subscript"/>
      <sz val="9.5"/>
      <color theme="1"/>
      <name val="Arial Narrow"/>
      <family val="2"/>
    </font>
    <font>
      <b/>
      <sz val="8.5"/>
      <color theme="1"/>
      <name val="Arial Narrow"/>
      <family val="2"/>
    </font>
    <font>
      <sz val="8.5"/>
      <color theme="1"/>
      <name val="Arial Narrow"/>
      <family val="2"/>
    </font>
    <font>
      <b/>
      <sz val="8.5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rgb="FF595959"/>
      </left>
      <right style="hair">
        <color rgb="FF595959"/>
      </right>
      <top/>
      <bottom/>
      <diagonal/>
    </border>
    <border>
      <left style="hair">
        <color rgb="FF595959"/>
      </left>
      <right style="hair">
        <color rgb="FF595959"/>
      </right>
      <top/>
      <bottom/>
      <diagonal/>
    </border>
    <border>
      <left style="hair">
        <color rgb="FF595959"/>
      </left>
      <right style="thin">
        <color rgb="FF595959"/>
      </right>
      <top/>
      <bottom/>
      <diagonal/>
    </border>
    <border>
      <left style="thin">
        <color rgb="FF595959"/>
      </left>
      <right style="hair">
        <color rgb="FF595959"/>
      </right>
      <top/>
      <bottom style="hair">
        <color rgb="FF595959"/>
      </bottom>
      <diagonal/>
    </border>
    <border>
      <left style="hair">
        <color rgb="FF595959"/>
      </left>
      <right style="hair">
        <color rgb="FF595959"/>
      </right>
      <top/>
      <bottom style="hair">
        <color rgb="FF595959"/>
      </bottom>
      <diagonal/>
    </border>
    <border>
      <left style="hair">
        <color rgb="FF595959"/>
      </left>
      <right style="thin">
        <color rgb="FF595959"/>
      </right>
      <top/>
      <bottom style="hair">
        <color rgb="FF595959"/>
      </bottom>
      <diagonal/>
    </border>
    <border>
      <left style="thin">
        <color rgb="FF595959"/>
      </left>
      <right style="hair">
        <color rgb="FF595959"/>
      </right>
      <top style="hair">
        <color rgb="FF595959"/>
      </top>
      <bottom/>
      <diagonal/>
    </border>
    <border>
      <left style="hair">
        <color rgb="FF595959"/>
      </left>
      <right style="hair">
        <color rgb="FF595959"/>
      </right>
      <top style="hair">
        <color rgb="FF595959"/>
      </top>
      <bottom/>
      <diagonal/>
    </border>
    <border>
      <left style="hair">
        <color rgb="FF595959"/>
      </left>
      <right style="thin">
        <color rgb="FF595959"/>
      </right>
      <top style="hair">
        <color rgb="FF595959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595959"/>
      </left>
      <right style="hair">
        <color rgb="FF595959"/>
      </right>
      <top/>
      <bottom style="thin">
        <color rgb="FF595959"/>
      </bottom>
      <diagonal/>
    </border>
    <border>
      <left style="hair">
        <color rgb="FF595959"/>
      </left>
      <right style="hair">
        <color rgb="FF595959"/>
      </right>
      <top/>
      <bottom style="thin">
        <color rgb="FF595959"/>
      </bottom>
      <diagonal/>
    </border>
    <border>
      <left style="hair">
        <color rgb="FF595959"/>
      </left>
      <right style="thin">
        <color rgb="FF595959"/>
      </right>
      <top/>
      <bottom style="thin">
        <color rgb="FF595959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595959"/>
      </left>
      <right style="hair">
        <color rgb="FF595959"/>
      </right>
      <top style="thin">
        <color rgb="FF595959"/>
      </top>
      <bottom/>
      <diagonal/>
    </border>
    <border>
      <left style="hair">
        <color rgb="FF595959"/>
      </left>
      <right style="hair">
        <color rgb="FF595959"/>
      </right>
      <top style="thin">
        <color rgb="FF595959"/>
      </top>
      <bottom/>
      <diagonal/>
    </border>
    <border>
      <left style="hair">
        <color rgb="FF595959"/>
      </left>
      <right style="thin">
        <color rgb="FF595959"/>
      </right>
      <top style="thin">
        <color rgb="FF595959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rgb="FF595959"/>
      </left>
      <right style="hair">
        <color rgb="FF595959"/>
      </right>
      <top style="hair">
        <color rgb="FF595959"/>
      </top>
      <bottom style="hair">
        <color rgb="FF595959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rgb="FF595959"/>
      </left>
      <right/>
      <top/>
      <bottom/>
      <diagonal/>
    </border>
    <border>
      <left style="hair">
        <color rgb="FF595959"/>
      </left>
      <right/>
      <top style="hair">
        <color rgb="FF595959"/>
      </top>
      <bottom/>
      <diagonal/>
    </border>
    <border>
      <left/>
      <right/>
      <top style="hair">
        <color rgb="FF595959"/>
      </top>
      <bottom/>
      <diagonal/>
    </border>
    <border>
      <left/>
      <right style="thin">
        <color rgb="FF595959"/>
      </right>
      <top style="hair">
        <color rgb="FF595959"/>
      </top>
      <bottom/>
      <diagonal/>
    </border>
    <border>
      <left/>
      <right style="hair">
        <color rgb="FF595959"/>
      </right>
      <top style="hair">
        <color rgb="FF595959"/>
      </top>
      <bottom/>
      <diagonal/>
    </border>
    <border>
      <left/>
      <right style="hair">
        <color rgb="FF595959"/>
      </right>
      <top/>
      <bottom/>
      <diagonal/>
    </border>
    <border>
      <left/>
      <right style="thin">
        <color rgb="FF595959"/>
      </right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29">
    <xf numFmtId="0" fontId="0" fillId="0" borderId="0" xfId="0"/>
    <xf numFmtId="0" fontId="2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3" borderId="0" xfId="0" applyFont="1" applyFill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>
      <alignment vertical="center"/>
    </xf>
    <xf numFmtId="0" fontId="24" fillId="0" borderId="0" xfId="0" applyFont="1" applyAlignment="1" applyProtection="1">
      <alignment vertical="center"/>
    </xf>
    <xf numFmtId="0" fontId="13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10" fillId="3" borderId="33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vertical="center"/>
    </xf>
    <xf numFmtId="0" fontId="25" fillId="0" borderId="0" xfId="1" applyFont="1"/>
    <xf numFmtId="0" fontId="5" fillId="0" borderId="0" xfId="0" applyFont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vertical="center" wrapText="1"/>
      <protection hidden="1"/>
    </xf>
    <xf numFmtId="0" fontId="2" fillId="0" borderId="27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 applyProtection="1">
      <alignment vertical="center" wrapText="1"/>
      <protection hidden="1"/>
    </xf>
    <xf numFmtId="0" fontId="10" fillId="3" borderId="34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 shrinkToFit="1"/>
    </xf>
    <xf numFmtId="167" fontId="5" fillId="0" borderId="31" xfId="0" applyNumberFormat="1" applyFont="1" applyFill="1" applyBorder="1" applyAlignment="1" applyProtection="1">
      <alignment vertical="center" wrapText="1"/>
      <protection hidden="1"/>
    </xf>
    <xf numFmtId="0" fontId="2" fillId="5" borderId="20" xfId="0" applyFont="1" applyFill="1" applyBorder="1" applyAlignment="1" applyProtection="1">
      <alignment vertical="center" wrapText="1"/>
      <protection hidden="1"/>
    </xf>
    <xf numFmtId="0" fontId="2" fillId="5" borderId="4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6" fillId="3" borderId="51" xfId="0" applyFont="1" applyFill="1" applyBorder="1" applyAlignment="1" applyProtection="1">
      <alignment vertical="center"/>
      <protection hidden="1"/>
    </xf>
    <xf numFmtId="0" fontId="2" fillId="0" borderId="51" xfId="0" applyFont="1" applyFill="1" applyBorder="1" applyAlignment="1" applyProtection="1">
      <alignment vertical="center" wrapText="1"/>
      <protection hidden="1"/>
    </xf>
    <xf numFmtId="0" fontId="16" fillId="0" borderId="51" xfId="0" applyFont="1" applyBorder="1" applyAlignment="1" applyProtection="1">
      <alignment vertical="center"/>
      <protection hidden="1"/>
    </xf>
    <xf numFmtId="0" fontId="16" fillId="0" borderId="51" xfId="0" applyFont="1" applyFill="1" applyBorder="1" applyAlignment="1" applyProtection="1">
      <alignment vertical="center"/>
      <protection hidden="1"/>
    </xf>
    <xf numFmtId="0" fontId="2" fillId="0" borderId="51" xfId="0" applyFont="1" applyFill="1" applyBorder="1" applyAlignment="1" applyProtection="1">
      <alignment vertical="center"/>
      <protection hidden="1"/>
    </xf>
    <xf numFmtId="166" fontId="13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hidden="1"/>
    </xf>
    <xf numFmtId="0" fontId="2" fillId="5" borderId="11" xfId="0" applyFont="1" applyFill="1" applyBorder="1" applyAlignment="1" applyProtection="1">
      <alignment vertical="center" wrapText="1"/>
    </xf>
    <xf numFmtId="0" fontId="2" fillId="0" borderId="5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 inden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horizontal="center" vertical="top" wrapText="1" shrinkToFit="1"/>
    </xf>
    <xf numFmtId="0" fontId="4" fillId="0" borderId="8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36" fillId="3" borderId="0" xfId="0" applyFont="1" applyFill="1" applyBorder="1" applyAlignment="1" applyProtection="1">
      <alignment horizontal="left" vertical="center"/>
      <protection hidden="1"/>
    </xf>
    <xf numFmtId="0" fontId="12" fillId="3" borderId="0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/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0" fontId="1" fillId="3" borderId="0" xfId="0" applyFont="1" applyFill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horizontal="left" vertical="top" wrapText="1" shrinkToFit="1"/>
      <protection hidden="1"/>
    </xf>
    <xf numFmtId="0" fontId="5" fillId="0" borderId="0" xfId="0" applyFont="1" applyAlignment="1" applyProtection="1">
      <alignment vertical="center"/>
      <protection hidden="1"/>
    </xf>
    <xf numFmtId="0" fontId="25" fillId="0" borderId="0" xfId="1" applyFont="1" applyProtection="1">
      <protection hidden="1"/>
    </xf>
    <xf numFmtId="0" fontId="19" fillId="3" borderId="0" xfId="0" applyFont="1" applyFill="1" applyBorder="1" applyAlignment="1" applyProtection="1">
      <alignment horizontal="right" vertical="center" wrapText="1" shrinkToFi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49" fontId="5" fillId="3" borderId="0" xfId="0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49" fontId="5" fillId="3" borderId="0" xfId="0" applyNumberFormat="1" applyFont="1" applyFill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6" fontId="13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NumberFormat="1" applyFont="1" applyFill="1" applyBorder="1" applyAlignment="1" applyProtection="1">
      <alignment horizontal="left" vertical="center" wrapText="1"/>
      <protection hidden="1"/>
    </xf>
    <xf numFmtId="166" fontId="5" fillId="3" borderId="0" xfId="0" applyNumberFormat="1" applyFont="1" applyFill="1" applyBorder="1" applyAlignment="1" applyProtection="1">
      <alignment horizontal="left" vertical="center" wrapText="1"/>
      <protection hidden="1"/>
    </xf>
    <xf numFmtId="0" fontId="36" fillId="3" borderId="0" xfId="0" applyFont="1" applyFill="1" applyBorder="1" applyAlignment="1" applyProtection="1">
      <alignment vertical="center"/>
      <protection hidden="1"/>
    </xf>
    <xf numFmtId="0" fontId="2" fillId="0" borderId="27" xfId="0" applyFont="1" applyFill="1" applyBorder="1" applyAlignment="1" applyProtection="1">
      <alignment horizontal="center" vertical="center" wrapText="1"/>
      <protection hidden="1"/>
    </xf>
    <xf numFmtId="166" fontId="13" fillId="3" borderId="0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left" vertical="center" wrapText="1"/>
      <protection hidden="1"/>
    </xf>
    <xf numFmtId="168" fontId="5" fillId="3" borderId="0" xfId="0" applyNumberFormat="1" applyFont="1" applyFill="1" applyBorder="1" applyAlignment="1" applyProtection="1">
      <alignment horizontal="left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167" fontId="5" fillId="3" borderId="0" xfId="0" applyNumberFormat="1" applyFont="1" applyFill="1" applyBorder="1" applyAlignment="1" applyProtection="1">
      <alignment horizontal="left" vertical="center" wrapText="1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165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vertical="center"/>
      <protection hidden="1"/>
    </xf>
    <xf numFmtId="166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2" fillId="5" borderId="11" xfId="0" applyFont="1" applyFill="1" applyBorder="1" applyAlignment="1" applyProtection="1">
      <alignment horizontal="right" vertical="center" wrapText="1"/>
      <protection hidden="1"/>
    </xf>
    <xf numFmtId="167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169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37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171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49" fontId="28" fillId="3" borderId="0" xfId="0" applyNumberFormat="1" applyFont="1" applyFill="1" applyBorder="1" applyAlignment="1" applyProtection="1">
      <alignment horizontal="left" vertical="top" wrapText="1" shrinkToFit="1"/>
      <protection hidden="1"/>
    </xf>
    <xf numFmtId="49" fontId="37" fillId="3" borderId="0" xfId="0" applyNumberFormat="1" applyFont="1" applyFill="1" applyBorder="1" applyAlignment="1" applyProtection="1">
      <alignment horizontal="left" vertical="top" wrapText="1"/>
      <protection hidden="1"/>
    </xf>
    <xf numFmtId="49" fontId="4" fillId="3" borderId="0" xfId="0" applyNumberFormat="1" applyFont="1" applyFill="1" applyBorder="1" applyAlignment="1" applyProtection="1">
      <alignment horizontal="left" vertical="top" wrapText="1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38" fillId="3" borderId="0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Border="1" applyAlignment="1" applyProtection="1">
      <alignment horizontal="center" vertical="center" wrapText="1"/>
      <protection hidden="1"/>
    </xf>
    <xf numFmtId="0" fontId="39" fillId="3" borderId="0" xfId="0" applyFont="1" applyFill="1" applyAlignment="1" applyProtection="1">
      <alignment horizontal="left" vertical="top"/>
      <protection hidden="1"/>
    </xf>
    <xf numFmtId="0" fontId="2" fillId="0" borderId="5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 inden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left" vertical="top" wrapText="1" shrinkToFit="1"/>
      <protection hidden="1"/>
    </xf>
    <xf numFmtId="0" fontId="2" fillId="5" borderId="20" xfId="0" applyFont="1" applyFill="1" applyBorder="1" applyAlignment="1" applyProtection="1">
      <alignment vertical="center" wrapText="1"/>
      <protection hidden="1"/>
    </xf>
    <xf numFmtId="0" fontId="2" fillId="5" borderId="11" xfId="0" applyFont="1" applyFill="1" applyBorder="1" applyAlignment="1" applyProtection="1">
      <alignment vertical="center" wrapText="1"/>
      <protection hidden="1"/>
    </xf>
    <xf numFmtId="0" fontId="2" fillId="5" borderId="40" xfId="0" applyFont="1" applyFill="1" applyBorder="1" applyAlignment="1" applyProtection="1">
      <alignment horizontal="left" vertical="center" wrapText="1"/>
      <protection hidden="1"/>
    </xf>
    <xf numFmtId="0" fontId="39" fillId="0" borderId="0" xfId="0" applyFont="1" applyFill="1" applyAlignment="1" applyProtection="1">
      <alignment horizontal="left" vertical="top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37" fontId="4" fillId="3" borderId="39" xfId="0" applyNumberFormat="1" applyFont="1" applyFill="1" applyBorder="1" applyAlignment="1" applyProtection="1">
      <alignment horizontal="center" vertical="center" wrapText="1"/>
    </xf>
    <xf numFmtId="37" fontId="4" fillId="3" borderId="11" xfId="0" applyNumberFormat="1" applyFont="1" applyFill="1" applyBorder="1" applyAlignment="1" applyProtection="1">
      <alignment horizontal="center" vertical="center" wrapText="1"/>
    </xf>
    <xf numFmtId="37" fontId="4" fillId="3" borderId="40" xfId="0" applyNumberFormat="1" applyFont="1" applyFill="1" applyBorder="1" applyAlignment="1" applyProtection="1">
      <alignment horizontal="center" vertical="center" wrapText="1"/>
    </xf>
    <xf numFmtId="0" fontId="2" fillId="5" borderId="27" xfId="0" applyFont="1" applyFill="1" applyBorder="1" applyAlignment="1" applyProtection="1">
      <alignment vertical="center" wrapText="1"/>
    </xf>
    <xf numFmtId="0" fontId="2" fillId="5" borderId="39" xfId="0" applyFont="1" applyFill="1" applyBorder="1" applyAlignment="1" applyProtection="1">
      <alignment vertical="center" wrapText="1"/>
    </xf>
    <xf numFmtId="0" fontId="2" fillId="5" borderId="20" xfId="0" applyFont="1" applyFill="1" applyBorder="1" applyAlignment="1" applyProtection="1">
      <alignment vertical="center" wrapText="1"/>
    </xf>
    <xf numFmtId="0" fontId="2" fillId="0" borderId="33" xfId="0" applyFont="1" applyFill="1" applyBorder="1" applyAlignment="1" applyProtection="1">
      <alignment vertical="center" wrapText="1"/>
    </xf>
    <xf numFmtId="0" fontId="2" fillId="0" borderId="34" xfId="0" applyFont="1" applyFill="1" applyBorder="1" applyAlignment="1" applyProtection="1">
      <alignment vertical="center" wrapText="1"/>
    </xf>
    <xf numFmtId="166" fontId="5" fillId="0" borderId="35" xfId="0" applyNumberFormat="1" applyFont="1" applyFill="1" applyBorder="1" applyAlignment="1" applyProtection="1">
      <alignment horizontal="right" vertical="center" wrapText="1"/>
      <protection locked="0"/>
    </xf>
    <xf numFmtId="166" fontId="5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11" xfId="0" applyFont="1" applyFill="1" applyBorder="1" applyAlignment="1" applyProtection="1">
      <alignment vertical="center" wrapText="1"/>
    </xf>
    <xf numFmtId="16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66" fontId="4" fillId="0" borderId="27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vertical="center" wrapText="1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0" fontId="2" fillId="5" borderId="26" xfId="0" applyFont="1" applyFill="1" applyBorder="1" applyAlignment="1" applyProtection="1">
      <alignment horizontal="left" vertical="center" wrapText="1"/>
    </xf>
    <xf numFmtId="0" fontId="2" fillId="5" borderId="27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36" fillId="0" borderId="26" xfId="0" applyFont="1" applyFill="1" applyBorder="1" applyAlignment="1" applyProtection="1">
      <alignment vertical="center"/>
    </xf>
    <xf numFmtId="0" fontId="36" fillId="0" borderId="27" xfId="0" applyFont="1" applyFill="1" applyBorder="1" applyAlignment="1" applyProtection="1">
      <alignment vertical="center"/>
    </xf>
    <xf numFmtId="0" fontId="36" fillId="0" borderId="28" xfId="0" applyFont="1" applyFill="1" applyBorder="1" applyAlignment="1" applyProtection="1">
      <alignment vertical="center"/>
    </xf>
    <xf numFmtId="0" fontId="2" fillId="3" borderId="45" xfId="0" applyFont="1" applyFill="1" applyBorder="1" applyAlignment="1" applyProtection="1">
      <alignment horizontal="center" vertical="center" wrapText="1"/>
      <protection hidden="1"/>
    </xf>
    <xf numFmtId="0" fontId="2" fillId="3" borderId="4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7" fillId="0" borderId="2" xfId="0" applyFont="1" applyFill="1" applyBorder="1" applyAlignment="1" applyProtection="1">
      <alignment vertical="center" wrapText="1"/>
    </xf>
    <xf numFmtId="49" fontId="5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vertical="center" wrapText="1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vertical="center" wrapText="1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top" wrapText="1" shrinkToFit="1"/>
    </xf>
    <xf numFmtId="0" fontId="4" fillId="0" borderId="8" xfId="0" applyFont="1" applyFill="1" applyBorder="1" applyAlignment="1" applyProtection="1">
      <alignment horizontal="center" vertical="top" wrapText="1"/>
    </xf>
    <xf numFmtId="0" fontId="3" fillId="4" borderId="36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vertical="center" wrapText="1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0" fontId="36" fillId="0" borderId="41" xfId="0" applyFont="1" applyFill="1" applyBorder="1" applyAlignment="1" applyProtection="1">
      <alignment horizontal="left" vertical="center"/>
      <protection hidden="1"/>
    </xf>
    <xf numFmtId="0" fontId="2" fillId="5" borderId="29" xfId="0" applyFont="1" applyFill="1" applyBorder="1" applyAlignment="1" applyProtection="1">
      <alignment horizontal="left" vertical="center" wrapText="1"/>
      <protection hidden="1"/>
    </xf>
    <xf numFmtId="0" fontId="2" fillId="5" borderId="20" xfId="0" applyFont="1" applyFill="1" applyBorder="1" applyAlignment="1" applyProtection="1">
      <alignment horizontal="left" vertical="center" wrapText="1"/>
      <protection hidden="1"/>
    </xf>
    <xf numFmtId="171" fontId="4" fillId="0" borderId="39" xfId="0" applyNumberFormat="1" applyFont="1" applyFill="1" applyBorder="1" applyAlignment="1" applyProtection="1">
      <alignment horizontal="center" vertical="center" wrapText="1"/>
    </xf>
    <xf numFmtId="171" fontId="4" fillId="0" borderId="11" xfId="0" applyNumberFormat="1" applyFont="1" applyFill="1" applyBorder="1" applyAlignment="1" applyProtection="1">
      <alignment horizontal="center" vertical="center" wrapText="1"/>
    </xf>
    <xf numFmtId="171" fontId="4" fillId="0" borderId="40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right" vertical="center" wrapText="1"/>
      <protection hidden="1"/>
    </xf>
    <xf numFmtId="0" fontId="2" fillId="0" borderId="13" xfId="0" applyFont="1" applyFill="1" applyBorder="1" applyAlignment="1" applyProtection="1">
      <alignment horizontal="right" vertical="center" wrapText="1"/>
      <protection hidden="1"/>
    </xf>
    <xf numFmtId="0" fontId="2" fillId="0" borderId="33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2" fillId="3" borderId="42" xfId="0" applyFont="1" applyFill="1" applyBorder="1" applyAlignment="1" applyProtection="1">
      <alignment horizontal="right" vertical="center" wrapText="1"/>
      <protection hidden="1"/>
    </xf>
    <xf numFmtId="0" fontId="2" fillId="3" borderId="12" xfId="0" applyFont="1" applyFill="1" applyBorder="1" applyAlignment="1" applyProtection="1">
      <alignment horizontal="right" vertical="center" wrapText="1"/>
      <protection hidden="1"/>
    </xf>
    <xf numFmtId="0" fontId="2" fillId="3" borderId="33" xfId="0" applyFont="1" applyFill="1" applyBorder="1" applyAlignment="1" applyProtection="1">
      <alignment horizontal="left" vertical="center" wrapText="1"/>
      <protection hidden="1"/>
    </xf>
    <xf numFmtId="0" fontId="2" fillId="3" borderId="13" xfId="0" applyFont="1" applyFill="1" applyBorder="1" applyAlignment="1" applyProtection="1">
      <alignment horizontal="left" vertical="center" wrapText="1"/>
      <protection hidden="1"/>
    </xf>
    <xf numFmtId="0" fontId="2" fillId="5" borderId="12" xfId="0" applyFont="1" applyFill="1" applyBorder="1" applyAlignment="1" applyProtection="1">
      <alignment horizontal="left" vertical="center"/>
    </xf>
    <xf numFmtId="0" fontId="2" fillId="5" borderId="13" xfId="0" applyFont="1" applyFill="1" applyBorder="1" applyAlignment="1" applyProtection="1">
      <alignment horizontal="left" vertical="center"/>
    </xf>
    <xf numFmtId="0" fontId="2" fillId="5" borderId="49" xfId="0" applyFont="1" applyFill="1" applyBorder="1" applyAlignment="1" applyProtection="1">
      <alignment horizontal="lef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4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51" xfId="0" applyFont="1" applyFill="1" applyBorder="1" applyAlignment="1" applyProtection="1">
      <alignment horizontal="center" vertical="center" wrapText="1"/>
      <protection hidden="1"/>
    </xf>
    <xf numFmtId="0" fontId="2" fillId="3" borderId="33" xfId="0" applyFont="1" applyFill="1" applyBorder="1" applyAlignment="1" applyProtection="1">
      <alignment horizontal="center" vertical="center" wrapText="1"/>
      <protection hidden="1"/>
    </xf>
    <xf numFmtId="166" fontId="4" fillId="0" borderId="39" xfId="0" applyNumberFormat="1" applyFont="1" applyBorder="1" applyAlignment="1" applyProtection="1">
      <alignment horizontal="center" vertical="center" wrapText="1"/>
      <protection locked="0"/>
    </xf>
    <xf numFmtId="166" fontId="4" fillId="0" borderId="11" xfId="0" applyNumberFormat="1" applyFont="1" applyBorder="1" applyAlignment="1" applyProtection="1">
      <alignment horizontal="center" vertical="center" wrapText="1"/>
      <protection locked="0"/>
    </xf>
    <xf numFmtId="166" fontId="4" fillId="0" borderId="40" xfId="0" applyNumberFormat="1" applyFont="1" applyBorder="1" applyAlignment="1" applyProtection="1">
      <alignment horizontal="center" vertical="center" wrapText="1"/>
      <protection locked="0"/>
    </xf>
    <xf numFmtId="0" fontId="12" fillId="5" borderId="26" xfId="0" applyFont="1" applyFill="1" applyBorder="1" applyAlignment="1" applyProtection="1">
      <alignment horizontal="left" vertical="center" wrapText="1"/>
    </xf>
    <xf numFmtId="0" fontId="12" fillId="5" borderId="27" xfId="0" applyFont="1" applyFill="1" applyBorder="1" applyAlignment="1" applyProtection="1">
      <alignment horizontal="left" vertical="center" wrapText="1"/>
    </xf>
    <xf numFmtId="166" fontId="4" fillId="0" borderId="39" xfId="0" applyNumberFormat="1" applyFont="1" applyBorder="1" applyAlignment="1" applyProtection="1">
      <alignment horizontal="center" vertical="center" wrapText="1"/>
    </xf>
    <xf numFmtId="166" fontId="4" fillId="0" borderId="11" xfId="0" applyNumberFormat="1" applyFont="1" applyBorder="1" applyAlignment="1" applyProtection="1">
      <alignment horizontal="center" vertical="center" wrapText="1"/>
    </xf>
    <xf numFmtId="166" fontId="4" fillId="0" borderId="40" xfId="0" applyNumberFormat="1" applyFont="1" applyBorder="1" applyAlignment="1" applyProtection="1">
      <alignment horizontal="center" vertical="center" wrapText="1"/>
    </xf>
    <xf numFmtId="166" fontId="4" fillId="0" borderId="27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</xf>
    <xf numFmtId="166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167" fontId="4" fillId="0" borderId="27" xfId="0" applyNumberFormat="1" applyFont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vertical="center" wrapText="1"/>
    </xf>
    <xf numFmtId="49" fontId="5" fillId="0" borderId="55" xfId="0" applyNumberFormat="1" applyFont="1" applyBorder="1" applyAlignment="1" applyProtection="1">
      <alignment vertical="center" wrapText="1"/>
      <protection locked="0"/>
    </xf>
    <xf numFmtId="49" fontId="5" fillId="0" borderId="56" xfId="0" applyNumberFormat="1" applyFont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50" xfId="0" applyFont="1" applyFill="1" applyBorder="1" applyAlignment="1" applyProtection="1">
      <alignment horizontal="center" vertical="center" wrapText="1"/>
    </xf>
    <xf numFmtId="165" fontId="5" fillId="0" borderId="31" xfId="0" applyNumberFormat="1" applyFont="1" applyBorder="1" applyAlignment="1" applyProtection="1">
      <alignment horizontal="center" vertical="center"/>
      <protection locked="0"/>
    </xf>
    <xf numFmtId="165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vertical="center" wrapText="1"/>
      <protection locked="0"/>
    </xf>
    <xf numFmtId="49" fontId="5" fillId="0" borderId="31" xfId="0" applyNumberFormat="1" applyFont="1" applyBorder="1" applyAlignment="1" applyProtection="1">
      <alignment vertical="center" wrapText="1"/>
      <protection locked="0"/>
    </xf>
    <xf numFmtId="49" fontId="5" fillId="0" borderId="31" xfId="0" applyNumberFormat="1" applyFont="1" applyFill="1" applyBorder="1" applyAlignment="1" applyProtection="1">
      <alignment vertical="center" wrapText="1"/>
    </xf>
    <xf numFmtId="0" fontId="2" fillId="0" borderId="43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 indent="1"/>
      <protection hidden="1"/>
    </xf>
    <xf numFmtId="0" fontId="12" fillId="0" borderId="41" xfId="0" applyFont="1" applyFill="1" applyBorder="1" applyAlignment="1" applyProtection="1">
      <alignment horizontal="center" vertical="center" wrapText="1"/>
      <protection hidden="1"/>
    </xf>
    <xf numFmtId="0" fontId="12" fillId="0" borderId="44" xfId="0" applyFont="1" applyFill="1" applyBorder="1" applyAlignment="1" applyProtection="1">
      <alignment horizontal="center" vertical="center" wrapText="1"/>
      <protection hidden="1"/>
    </xf>
    <xf numFmtId="169" fontId="4" fillId="0" borderId="27" xfId="0" applyNumberFormat="1" applyFont="1" applyBorder="1" applyAlignment="1" applyProtection="1">
      <alignment horizontal="center" vertical="center" wrapText="1"/>
      <protection locked="0"/>
    </xf>
    <xf numFmtId="169" fontId="4" fillId="0" borderId="28" xfId="0" applyNumberFormat="1" applyFont="1" applyBorder="1" applyAlignment="1" applyProtection="1">
      <alignment horizontal="center" vertical="center" wrapText="1"/>
      <protection locked="0"/>
    </xf>
    <xf numFmtId="37" fontId="4" fillId="3" borderId="46" xfId="0" applyNumberFormat="1" applyFont="1" applyFill="1" applyBorder="1" applyAlignment="1" applyProtection="1">
      <alignment horizontal="center" vertical="center" wrapText="1"/>
    </xf>
    <xf numFmtId="171" fontId="4" fillId="0" borderId="46" xfId="0" applyNumberFormat="1" applyFont="1" applyFill="1" applyBorder="1" applyAlignment="1" applyProtection="1">
      <alignment horizontal="center" vertical="center" wrapText="1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horizontal="left" vertical="center" wrapText="1"/>
    </xf>
    <xf numFmtId="0" fontId="2" fillId="5" borderId="15" xfId="0" applyFont="1" applyFill="1" applyBorder="1" applyAlignment="1" applyProtection="1">
      <alignment horizontal="left" vertical="center" wrapText="1"/>
    </xf>
    <xf numFmtId="0" fontId="2" fillId="5" borderId="22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center" vertical="center" wrapText="1"/>
      <protection hidden="1"/>
    </xf>
    <xf numFmtId="165" fontId="5" fillId="0" borderId="56" xfId="0" applyNumberFormat="1" applyFont="1" applyBorder="1" applyAlignment="1" applyProtection="1">
      <alignment horizontal="center" vertical="center"/>
      <protection locked="0"/>
    </xf>
    <xf numFmtId="165" fontId="5" fillId="0" borderId="57" xfId="0" applyNumberFormat="1" applyFont="1" applyBorder="1" applyAlignment="1" applyProtection="1">
      <alignment horizontal="center" vertical="center"/>
      <protection locked="0"/>
    </xf>
    <xf numFmtId="0" fontId="36" fillId="0" borderId="23" xfId="0" applyFont="1" applyFill="1" applyBorder="1" applyAlignment="1" applyProtection="1">
      <alignment vertical="center"/>
    </xf>
    <xf numFmtId="0" fontId="36" fillId="0" borderId="24" xfId="0" applyFont="1" applyFill="1" applyBorder="1" applyAlignment="1" applyProtection="1">
      <alignment vertical="center"/>
    </xf>
    <xf numFmtId="0" fontId="36" fillId="0" borderId="25" xfId="0" applyFont="1" applyFill="1" applyBorder="1" applyAlignment="1" applyProtection="1">
      <alignment vertical="center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5" borderId="23" xfId="0" applyFont="1" applyFill="1" applyBorder="1" applyAlignment="1" applyProtection="1">
      <alignment horizontal="left" vertical="center" wrapText="1"/>
    </xf>
    <xf numFmtId="0" fontId="2" fillId="5" borderId="24" xfId="0" applyFont="1" applyFill="1" applyBorder="1" applyAlignment="1" applyProtection="1">
      <alignment horizontal="left" vertical="center" wrapText="1"/>
    </xf>
    <xf numFmtId="0" fontId="4" fillId="0" borderId="28" xfId="0" applyNumberFormat="1" applyFont="1" applyBorder="1" applyAlignment="1" applyProtection="1">
      <alignment horizontal="center" vertical="center" wrapText="1"/>
      <protection locked="0"/>
    </xf>
    <xf numFmtId="167" fontId="4" fillId="0" borderId="28" xfId="0" applyNumberFormat="1" applyFont="1" applyBorder="1" applyAlignment="1" applyProtection="1">
      <alignment horizontal="center" vertical="center" wrapText="1"/>
      <protection locked="0"/>
    </xf>
    <xf numFmtId="165" fontId="4" fillId="0" borderId="24" xfId="0" applyNumberFormat="1" applyFont="1" applyBorder="1" applyAlignment="1" applyProtection="1">
      <alignment horizontal="center" vertical="center" wrapText="1"/>
      <protection locked="0"/>
    </xf>
    <xf numFmtId="165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5" fillId="0" borderId="56" xfId="0" applyNumberFormat="1" applyFont="1" applyFill="1" applyBorder="1" applyAlignment="1" applyProtection="1">
      <alignment vertical="center" wrapText="1"/>
    </xf>
    <xf numFmtId="166" fontId="4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vertical="center" wrapText="1"/>
    </xf>
    <xf numFmtId="0" fontId="2" fillId="5" borderId="39" xfId="0" applyFont="1" applyFill="1" applyBorder="1" applyAlignment="1" applyProtection="1">
      <alignment horizontal="left" vertical="center"/>
    </xf>
    <xf numFmtId="0" fontId="2" fillId="5" borderId="11" xfId="0" applyFont="1" applyFill="1" applyBorder="1" applyAlignment="1" applyProtection="1">
      <alignment horizontal="left" vertical="center"/>
    </xf>
    <xf numFmtId="166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166" fontId="5" fillId="0" borderId="40" xfId="0" applyNumberFormat="1" applyFont="1" applyFill="1" applyBorder="1" applyAlignment="1" applyProtection="1">
      <alignment horizontal="left" vertical="center" wrapText="1"/>
      <protection locked="0"/>
    </xf>
    <xf numFmtId="166" fontId="5" fillId="0" borderId="11" xfId="0" applyNumberFormat="1" applyFont="1" applyFill="1" applyBorder="1" applyAlignment="1" applyProtection="1">
      <alignment horizontal="left" vertical="center" wrapText="1"/>
    </xf>
    <xf numFmtId="166" fontId="5" fillId="0" borderId="40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4" fillId="0" borderId="61" xfId="0" applyFont="1" applyFill="1" applyBorder="1" applyAlignment="1" applyProtection="1">
      <alignment horizontal="left" vertical="center" wrapText="1"/>
    </xf>
    <xf numFmtId="0" fontId="4" fillId="0" borderId="62" xfId="0" applyFont="1" applyFill="1" applyBorder="1" applyAlignment="1" applyProtection="1">
      <alignment horizontal="left" vertical="center" wrapText="1"/>
    </xf>
    <xf numFmtId="0" fontId="4" fillId="0" borderId="63" xfId="0" applyFont="1" applyFill="1" applyBorder="1" applyAlignment="1" applyProtection="1">
      <alignment horizontal="left" vertical="center" wrapText="1"/>
    </xf>
    <xf numFmtId="0" fontId="4" fillId="0" borderId="6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66" xfId="0" applyFont="1" applyFill="1" applyBorder="1" applyAlignment="1" applyProtection="1">
      <alignment horizontal="left" vertical="center" wrapText="1"/>
      <protection locked="0"/>
    </xf>
    <xf numFmtId="0" fontId="4" fillId="0" borderId="64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 indent="1"/>
    </xf>
    <xf numFmtId="0" fontId="12" fillId="5" borderId="39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right" vertical="center" wrapText="1" shrinkToFit="1"/>
    </xf>
    <xf numFmtId="0" fontId="5" fillId="0" borderId="19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 wrapText="1"/>
    </xf>
    <xf numFmtId="0" fontId="10" fillId="3" borderId="34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  <xf numFmtId="168" fontId="5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Fill="1" applyBorder="1" applyAlignment="1" applyProtection="1">
      <alignment vertical="center"/>
    </xf>
    <xf numFmtId="166" fontId="5" fillId="0" borderId="17" xfId="0" applyNumberFormat="1" applyFont="1" applyBorder="1" applyAlignment="1" applyProtection="1">
      <alignment horizontal="left" vertical="center" wrapText="1"/>
      <protection locked="0"/>
    </xf>
    <xf numFmtId="166" fontId="5" fillId="0" borderId="18" xfId="0" applyNumberFormat="1" applyFont="1" applyBorder="1" applyAlignment="1" applyProtection="1">
      <alignment horizontal="left" vertical="center" wrapText="1"/>
      <protection locked="0"/>
    </xf>
    <xf numFmtId="0" fontId="2" fillId="5" borderId="39" xfId="0" applyFont="1" applyFill="1" applyBorder="1" applyAlignment="1" applyProtection="1">
      <alignment horizontal="left" vertical="center" wrapText="1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5" borderId="20" xfId="0" applyFont="1" applyFill="1" applyBorder="1" applyAlignment="1" applyProtection="1">
      <alignment horizontal="left" vertical="center" wrapText="1"/>
    </xf>
    <xf numFmtId="166" fontId="5" fillId="0" borderId="11" xfId="0" applyNumberFormat="1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left" vertical="center" wrapText="1"/>
    </xf>
    <xf numFmtId="0" fontId="12" fillId="5" borderId="11" xfId="0" applyFont="1" applyFill="1" applyBorder="1" applyAlignment="1" applyProtection="1">
      <alignment horizontal="left" vertical="center" wrapText="1"/>
    </xf>
    <xf numFmtId="166" fontId="13" fillId="0" borderId="11" xfId="0" applyNumberFormat="1" applyFont="1" applyFill="1" applyBorder="1" applyAlignment="1" applyProtection="1">
      <alignment horizontal="left" vertical="center" wrapText="1"/>
      <protection locked="0"/>
    </xf>
    <xf numFmtId="166" fontId="13" fillId="0" borderId="4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65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right" vertical="center" wrapText="1"/>
      <protection locked="0"/>
    </xf>
    <xf numFmtId="0" fontId="2" fillId="5" borderId="35" xfId="0" applyFont="1" applyFill="1" applyBorder="1" applyAlignment="1" applyProtection="1">
      <alignment horizontal="left" vertical="center" wrapText="1"/>
    </xf>
    <xf numFmtId="0" fontId="2" fillId="5" borderId="33" xfId="0" applyFont="1" applyFill="1" applyBorder="1" applyAlignment="1" applyProtection="1">
      <alignment horizontal="left" vertical="center" wrapText="1"/>
    </xf>
    <xf numFmtId="0" fontId="5" fillId="3" borderId="15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167" fontId="5" fillId="0" borderId="33" xfId="0" applyNumberFormat="1" applyFont="1" applyFill="1" applyBorder="1" applyAlignment="1" applyProtection="1">
      <alignment horizontal="left" vertical="center" wrapText="1"/>
    </xf>
    <xf numFmtId="167" fontId="5" fillId="0" borderId="34" xfId="0" applyNumberFormat="1" applyFont="1" applyFill="1" applyBorder="1" applyAlignment="1" applyProtection="1">
      <alignment horizontal="left" vertical="center" wrapText="1"/>
    </xf>
    <xf numFmtId="169" fontId="5" fillId="0" borderId="35" xfId="0" applyNumberFormat="1" applyFont="1" applyBorder="1" applyAlignment="1" applyProtection="1">
      <alignment horizontal="center" vertical="center" wrapText="1"/>
      <protection locked="0"/>
    </xf>
    <xf numFmtId="169" fontId="5" fillId="0" borderId="33" xfId="0" applyNumberFormat="1" applyFont="1" applyBorder="1" applyAlignment="1" applyProtection="1">
      <alignment horizontal="center" vertical="center" wrapText="1"/>
      <protection locked="0"/>
    </xf>
    <xf numFmtId="167" fontId="5" fillId="0" borderId="15" xfId="0" applyNumberFormat="1" applyFont="1" applyFill="1" applyBorder="1" applyAlignment="1" applyProtection="1">
      <alignment horizontal="center" vertical="center" wrapText="1"/>
    </xf>
    <xf numFmtId="167" fontId="5" fillId="0" borderId="22" xfId="0" applyNumberFormat="1" applyFont="1" applyFill="1" applyBorder="1" applyAlignment="1" applyProtection="1">
      <alignment horizontal="center" vertical="center" wrapText="1"/>
    </xf>
    <xf numFmtId="167" fontId="5" fillId="0" borderId="33" xfId="0" applyNumberFormat="1" applyFont="1" applyFill="1" applyBorder="1" applyAlignment="1" applyProtection="1">
      <alignment horizontal="center" vertical="center" wrapText="1"/>
    </xf>
    <xf numFmtId="167" fontId="5" fillId="0" borderId="34" xfId="0" applyNumberFormat="1" applyFont="1" applyFill="1" applyBorder="1" applyAlignment="1" applyProtection="1">
      <alignment horizontal="center" vertical="center" wrapText="1"/>
    </xf>
    <xf numFmtId="49" fontId="4" fillId="0" borderId="58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49" fontId="4" fillId="0" borderId="59" xfId="0" applyNumberFormat="1" applyFont="1" applyFill="1" applyBorder="1" applyAlignment="1" applyProtection="1">
      <alignment horizontal="left" vertical="top" wrapText="1"/>
      <protection locked="0"/>
    </xf>
    <xf numFmtId="49" fontId="4" fillId="0" borderId="53" xfId="0" applyNumberFormat="1" applyFont="1" applyFill="1" applyBorder="1" applyAlignment="1" applyProtection="1">
      <alignment horizontal="left" vertical="top" wrapText="1"/>
      <protection locked="0"/>
    </xf>
    <xf numFmtId="49" fontId="4" fillId="0" borderId="51" xfId="0" applyNumberFormat="1" applyFont="1" applyFill="1" applyBorder="1" applyAlignment="1" applyProtection="1">
      <alignment horizontal="left" vertical="top" wrapText="1"/>
      <protection locked="0"/>
    </xf>
    <xf numFmtId="49" fontId="4" fillId="0" borderId="52" xfId="0" applyNumberFormat="1" applyFont="1" applyFill="1" applyBorder="1" applyAlignment="1" applyProtection="1">
      <alignment horizontal="left" vertical="top" wrapText="1"/>
      <protection locked="0"/>
    </xf>
    <xf numFmtId="49" fontId="36" fillId="0" borderId="54" xfId="0" applyNumberFormat="1" applyFont="1" applyFill="1" applyBorder="1" applyAlignment="1" applyProtection="1">
      <alignment horizontal="left" vertical="top" wrapText="1"/>
    </xf>
    <xf numFmtId="49" fontId="37" fillId="0" borderId="54" xfId="0" applyNumberFormat="1" applyFont="1" applyFill="1" applyBorder="1" applyAlignment="1" applyProtection="1">
      <alignment horizontal="left" vertical="top" wrapText="1"/>
    </xf>
    <xf numFmtId="49" fontId="28" fillId="0" borderId="45" xfId="0" applyNumberFormat="1" applyFont="1" applyFill="1" applyBorder="1" applyAlignment="1" applyProtection="1">
      <alignment horizontal="left" vertical="top" wrapText="1" shrinkToFit="1"/>
    </xf>
    <xf numFmtId="49" fontId="28" fillId="0" borderId="41" xfId="0" applyNumberFormat="1" applyFont="1" applyFill="1" applyBorder="1" applyAlignment="1" applyProtection="1">
      <alignment horizontal="left" vertical="top" wrapText="1" shrinkToFit="1"/>
    </xf>
    <xf numFmtId="49" fontId="28" fillId="0" borderId="44" xfId="0" applyNumberFormat="1" applyFont="1" applyFill="1" applyBorder="1" applyAlignment="1" applyProtection="1">
      <alignment horizontal="left" vertical="top" wrapText="1" shrinkToFit="1"/>
    </xf>
    <xf numFmtId="49" fontId="28" fillId="0" borderId="58" xfId="0" applyNumberFormat="1" applyFont="1" applyFill="1" applyBorder="1" applyAlignment="1" applyProtection="1">
      <alignment horizontal="left" vertical="top" wrapText="1" shrinkToFit="1"/>
    </xf>
    <xf numFmtId="49" fontId="28" fillId="0" borderId="0" xfId="0" applyNumberFormat="1" applyFont="1" applyFill="1" applyBorder="1" applyAlignment="1" applyProtection="1">
      <alignment horizontal="left" vertical="top" wrapText="1" shrinkToFit="1"/>
    </xf>
    <xf numFmtId="49" fontId="28" fillId="0" borderId="59" xfId="0" applyNumberFormat="1" applyFont="1" applyFill="1" applyBorder="1" applyAlignment="1" applyProtection="1">
      <alignment horizontal="left" vertical="top" wrapText="1" shrinkToFit="1"/>
    </xf>
    <xf numFmtId="49" fontId="28" fillId="0" borderId="53" xfId="0" applyNumberFormat="1" applyFont="1" applyFill="1" applyBorder="1" applyAlignment="1" applyProtection="1">
      <alignment horizontal="left" vertical="top" wrapText="1" shrinkToFit="1"/>
    </xf>
    <xf numFmtId="49" fontId="28" fillId="0" borderId="51" xfId="0" applyNumberFormat="1" applyFont="1" applyFill="1" applyBorder="1" applyAlignment="1" applyProtection="1">
      <alignment horizontal="left" vertical="top" wrapText="1" shrinkToFit="1"/>
    </xf>
    <xf numFmtId="49" fontId="28" fillId="0" borderId="52" xfId="0" applyNumberFormat="1" applyFont="1" applyFill="1" applyBorder="1" applyAlignment="1" applyProtection="1">
      <alignment horizontal="left" vertical="top" wrapText="1" shrinkToFit="1"/>
    </xf>
    <xf numFmtId="166" fontId="4" fillId="0" borderId="28" xfId="0" applyNumberFormat="1" applyFont="1" applyBorder="1" applyAlignment="1" applyProtection="1">
      <alignment horizontal="center" vertical="center" wrapText="1"/>
    </xf>
    <xf numFmtId="164" fontId="2" fillId="0" borderId="11" xfId="0" applyNumberFormat="1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right" vertical="center"/>
      <protection hidden="1"/>
    </xf>
    <xf numFmtId="170" fontId="2" fillId="0" borderId="11" xfId="0" applyNumberFormat="1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left" vertical="center"/>
      <protection hidden="1"/>
    </xf>
    <xf numFmtId="0" fontId="2" fillId="0" borderId="46" xfId="0" applyFont="1" applyBorder="1" applyAlignment="1" applyProtection="1">
      <alignment horizontal="left" vertical="center"/>
      <protection hidden="1"/>
    </xf>
    <xf numFmtId="0" fontId="36" fillId="3" borderId="41" xfId="0" applyFont="1" applyFill="1" applyBorder="1" applyAlignment="1" applyProtection="1">
      <alignment horizontal="left" vertical="center"/>
    </xf>
    <xf numFmtId="0" fontId="14" fillId="0" borderId="41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/>
      <protection locked="0"/>
    </xf>
    <xf numFmtId="164" fontId="22" fillId="0" borderId="39" xfId="0" applyNumberFormat="1" applyFont="1" applyBorder="1" applyAlignment="1" applyProtection="1">
      <alignment horizontal="center" vertical="center"/>
      <protection hidden="1"/>
    </xf>
    <xf numFmtId="164" fontId="22" fillId="0" borderId="11" xfId="0" applyNumberFormat="1" applyFont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Fill="1" applyAlignment="1" applyProtection="1">
      <alignment horizontal="left" vertical="top"/>
      <protection hidden="1"/>
    </xf>
    <xf numFmtId="0" fontId="4" fillId="0" borderId="61" xfId="0" applyFont="1" applyFill="1" applyBorder="1" applyAlignment="1" applyProtection="1">
      <alignment horizontal="left" vertical="center" wrapText="1"/>
      <protection hidden="1"/>
    </xf>
    <xf numFmtId="0" fontId="4" fillId="0" borderId="62" xfId="0" applyFont="1" applyFill="1" applyBorder="1" applyAlignment="1" applyProtection="1">
      <alignment horizontal="left" vertical="center" wrapText="1"/>
      <protection hidden="1"/>
    </xf>
    <xf numFmtId="0" fontId="4" fillId="0" borderId="63" xfId="0" applyFont="1" applyFill="1" applyBorder="1" applyAlignment="1" applyProtection="1">
      <alignment horizontal="left" vertical="center" wrapText="1"/>
      <protection hidden="1"/>
    </xf>
    <xf numFmtId="0" fontId="4" fillId="0" borderId="6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66" xfId="0" applyFont="1" applyFill="1" applyBorder="1" applyAlignment="1" applyProtection="1">
      <alignment horizontal="left" vertical="center" wrapText="1"/>
      <protection hidden="1"/>
    </xf>
    <xf numFmtId="49" fontId="5" fillId="0" borderId="55" xfId="0" applyNumberFormat="1" applyFont="1" applyBorder="1" applyAlignment="1" applyProtection="1">
      <alignment vertical="center" wrapText="1"/>
      <protection hidden="1"/>
    </xf>
    <xf numFmtId="49" fontId="5" fillId="0" borderId="56" xfId="0" applyNumberFormat="1" applyFont="1" applyBorder="1" applyAlignment="1" applyProtection="1">
      <alignment vertical="center" wrapText="1"/>
      <protection hidden="1"/>
    </xf>
    <xf numFmtId="49" fontId="5" fillId="0" borderId="56" xfId="0" applyNumberFormat="1" applyFont="1" applyFill="1" applyBorder="1" applyAlignment="1" applyProtection="1">
      <alignment vertical="center" wrapText="1"/>
      <protection hidden="1"/>
    </xf>
    <xf numFmtId="165" fontId="5" fillId="0" borderId="56" xfId="0" applyNumberFormat="1" applyFont="1" applyBorder="1" applyAlignment="1" applyProtection="1">
      <alignment horizontal="center" vertical="center"/>
      <protection hidden="1"/>
    </xf>
    <xf numFmtId="165" fontId="5" fillId="0" borderId="57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Fill="1" applyBorder="1" applyAlignment="1" applyProtection="1">
      <alignment horizontal="left" vertical="center"/>
      <protection hidden="1"/>
    </xf>
    <xf numFmtId="49" fontId="5" fillId="0" borderId="30" xfId="0" applyNumberFormat="1" applyFont="1" applyBorder="1" applyAlignment="1" applyProtection="1">
      <alignment vertical="center" wrapText="1"/>
      <protection hidden="1"/>
    </xf>
    <xf numFmtId="49" fontId="5" fillId="0" borderId="31" xfId="0" applyNumberFormat="1" applyFont="1" applyBorder="1" applyAlignment="1" applyProtection="1">
      <alignment vertical="center" wrapText="1"/>
      <protection hidden="1"/>
    </xf>
    <xf numFmtId="49" fontId="5" fillId="0" borderId="31" xfId="0" applyNumberFormat="1" applyFont="1" applyFill="1" applyBorder="1" applyAlignment="1" applyProtection="1">
      <alignment vertical="center" wrapText="1"/>
      <protection hidden="1"/>
    </xf>
    <xf numFmtId="165" fontId="5" fillId="0" borderId="31" xfId="0" applyNumberFormat="1" applyFont="1" applyBorder="1" applyAlignment="1" applyProtection="1">
      <alignment horizontal="center" vertical="center"/>
      <protection hidden="1"/>
    </xf>
    <xf numFmtId="165" fontId="5" fillId="0" borderId="32" xfId="0" applyNumberFormat="1" applyFont="1" applyBorder="1" applyAlignment="1" applyProtection="1">
      <alignment horizontal="center" vertical="center"/>
      <protection hidden="1"/>
    </xf>
    <xf numFmtId="0" fontId="36" fillId="0" borderId="26" xfId="0" applyFont="1" applyFill="1" applyBorder="1" applyAlignment="1" applyProtection="1">
      <alignment vertical="center"/>
      <protection hidden="1"/>
    </xf>
    <xf numFmtId="0" fontId="36" fillId="0" borderId="27" xfId="0" applyFont="1" applyFill="1" applyBorder="1" applyAlignment="1" applyProtection="1">
      <alignment vertical="center"/>
      <protection hidden="1"/>
    </xf>
    <xf numFmtId="0" fontId="36" fillId="0" borderId="28" xfId="0" applyFont="1" applyFill="1" applyBorder="1" applyAlignment="1" applyProtection="1">
      <alignment vertical="center"/>
      <protection hidden="1"/>
    </xf>
    <xf numFmtId="0" fontId="2" fillId="0" borderId="29" xfId="0" applyFont="1" applyFill="1" applyBorder="1" applyAlignment="1" applyProtection="1">
      <alignment vertical="center" wrapText="1"/>
      <protection hidden="1"/>
    </xf>
    <xf numFmtId="0" fontId="2" fillId="0" borderId="20" xfId="0" applyFont="1" applyFill="1" applyBorder="1" applyAlignment="1" applyProtection="1">
      <alignment vertical="center" wrapText="1"/>
      <protection hidden="1"/>
    </xf>
    <xf numFmtId="0" fontId="2" fillId="0" borderId="20" xfId="0" applyFont="1" applyFill="1" applyBorder="1" applyAlignment="1" applyProtection="1">
      <alignment horizontal="center" vertical="center" wrapText="1"/>
      <protection hidden="1"/>
    </xf>
    <xf numFmtId="0" fontId="2" fillId="0" borderId="50" xfId="0" applyFont="1" applyFill="1" applyBorder="1" applyAlignment="1" applyProtection="1">
      <alignment horizontal="center" vertical="center" wrapText="1"/>
      <protection hidden="1"/>
    </xf>
    <xf numFmtId="0" fontId="36" fillId="3" borderId="41" xfId="0" applyFont="1" applyFill="1" applyBorder="1" applyAlignment="1" applyProtection="1">
      <alignment horizontal="left" vertical="center"/>
      <protection hidden="1"/>
    </xf>
    <xf numFmtId="49" fontId="28" fillId="0" borderId="45" xfId="0" applyNumberFormat="1" applyFont="1" applyFill="1" applyBorder="1" applyAlignment="1" applyProtection="1">
      <alignment horizontal="left" vertical="top" wrapText="1" shrinkToFit="1"/>
      <protection hidden="1"/>
    </xf>
    <xf numFmtId="49" fontId="28" fillId="0" borderId="41" xfId="0" applyNumberFormat="1" applyFont="1" applyFill="1" applyBorder="1" applyAlignment="1" applyProtection="1">
      <alignment horizontal="left" vertical="top" wrapText="1" shrinkToFit="1"/>
      <protection hidden="1"/>
    </xf>
    <xf numFmtId="49" fontId="28" fillId="0" borderId="44" xfId="0" applyNumberFormat="1" applyFont="1" applyFill="1" applyBorder="1" applyAlignment="1" applyProtection="1">
      <alignment horizontal="left" vertical="top" wrapText="1" shrinkToFit="1"/>
      <protection hidden="1"/>
    </xf>
    <xf numFmtId="49" fontId="28" fillId="0" borderId="58" xfId="0" applyNumberFormat="1" applyFont="1" applyFill="1" applyBorder="1" applyAlignment="1" applyProtection="1">
      <alignment horizontal="left" vertical="top" wrapText="1" shrinkToFit="1"/>
      <protection hidden="1"/>
    </xf>
    <xf numFmtId="49" fontId="28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49" fontId="28" fillId="0" borderId="59" xfId="0" applyNumberFormat="1" applyFont="1" applyFill="1" applyBorder="1" applyAlignment="1" applyProtection="1">
      <alignment horizontal="left" vertical="top" wrapText="1" shrinkToFit="1"/>
      <protection hidden="1"/>
    </xf>
    <xf numFmtId="49" fontId="28" fillId="0" borderId="53" xfId="0" applyNumberFormat="1" applyFont="1" applyFill="1" applyBorder="1" applyAlignment="1" applyProtection="1">
      <alignment horizontal="left" vertical="top" wrapText="1" shrinkToFit="1"/>
      <protection hidden="1"/>
    </xf>
    <xf numFmtId="49" fontId="28" fillId="0" borderId="51" xfId="0" applyNumberFormat="1" applyFont="1" applyFill="1" applyBorder="1" applyAlignment="1" applyProtection="1">
      <alignment horizontal="left" vertical="top" wrapText="1" shrinkToFit="1"/>
      <protection hidden="1"/>
    </xf>
    <xf numFmtId="49" fontId="28" fillId="0" borderId="52" xfId="0" applyNumberFormat="1" applyFont="1" applyFill="1" applyBorder="1" applyAlignment="1" applyProtection="1">
      <alignment horizontal="left" vertical="top" wrapText="1" shrinkToFit="1"/>
      <protection hidden="1"/>
    </xf>
    <xf numFmtId="49" fontId="36" fillId="0" borderId="54" xfId="0" applyNumberFormat="1" applyFont="1" applyFill="1" applyBorder="1" applyAlignment="1" applyProtection="1">
      <alignment horizontal="left" vertical="top" wrapText="1"/>
      <protection hidden="1"/>
    </xf>
    <xf numFmtId="49" fontId="37" fillId="0" borderId="54" xfId="0" applyNumberFormat="1" applyFont="1" applyFill="1" applyBorder="1" applyAlignment="1" applyProtection="1">
      <alignment horizontal="left" vertical="top" wrapText="1"/>
      <protection hidden="1"/>
    </xf>
    <xf numFmtId="49" fontId="4" fillId="0" borderId="58" xfId="0" applyNumberFormat="1" applyFont="1" applyFill="1" applyBorder="1" applyAlignment="1" applyProtection="1">
      <alignment horizontal="left" vertical="top" wrapText="1"/>
      <protection hidden="1"/>
    </xf>
    <xf numFmtId="49" fontId="4" fillId="0" borderId="0" xfId="0" applyNumberFormat="1" applyFont="1" applyFill="1" applyBorder="1" applyAlignment="1" applyProtection="1">
      <alignment horizontal="left" vertical="top" wrapText="1"/>
      <protection hidden="1"/>
    </xf>
    <xf numFmtId="49" fontId="4" fillId="0" borderId="59" xfId="0" applyNumberFormat="1" applyFont="1" applyFill="1" applyBorder="1" applyAlignment="1" applyProtection="1">
      <alignment horizontal="left" vertical="top" wrapText="1"/>
      <protection hidden="1"/>
    </xf>
    <xf numFmtId="49" fontId="4" fillId="0" borderId="53" xfId="0" applyNumberFormat="1" applyFont="1" applyFill="1" applyBorder="1" applyAlignment="1" applyProtection="1">
      <alignment horizontal="left" vertical="top" wrapText="1"/>
      <protection hidden="1"/>
    </xf>
    <xf numFmtId="49" fontId="4" fillId="0" borderId="51" xfId="0" applyNumberFormat="1" applyFont="1" applyFill="1" applyBorder="1" applyAlignment="1" applyProtection="1">
      <alignment horizontal="left" vertical="top" wrapText="1"/>
      <protection hidden="1"/>
    </xf>
    <xf numFmtId="49" fontId="4" fillId="0" borderId="52" xfId="0" applyNumberFormat="1" applyFont="1" applyFill="1" applyBorder="1" applyAlignment="1" applyProtection="1">
      <alignment horizontal="left" vertical="top" wrapText="1"/>
      <protection hidden="1"/>
    </xf>
    <xf numFmtId="0" fontId="36" fillId="0" borderId="23" xfId="0" applyFont="1" applyFill="1" applyBorder="1" applyAlignment="1" applyProtection="1">
      <alignment vertical="center"/>
      <protection hidden="1"/>
    </xf>
    <xf numFmtId="0" fontId="36" fillId="0" borderId="24" xfId="0" applyFont="1" applyFill="1" applyBorder="1" applyAlignment="1" applyProtection="1">
      <alignment vertical="center"/>
      <protection hidden="1"/>
    </xf>
    <xf numFmtId="0" fontId="36" fillId="0" borderId="25" xfId="0" applyFont="1" applyFill="1" applyBorder="1" applyAlignment="1" applyProtection="1">
      <alignment vertical="center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left" vertical="center"/>
      <protection hidden="1"/>
    </xf>
    <xf numFmtId="0" fontId="2" fillId="5" borderId="13" xfId="0" applyFont="1" applyFill="1" applyBorder="1" applyAlignment="1" applyProtection="1">
      <alignment horizontal="left" vertical="center"/>
      <protection hidden="1"/>
    </xf>
    <xf numFmtId="0" fontId="2" fillId="5" borderId="49" xfId="0" applyFont="1" applyFill="1" applyBorder="1" applyAlignment="1" applyProtection="1">
      <alignment horizontal="left" vertical="center"/>
      <protection hidden="1"/>
    </xf>
    <xf numFmtId="0" fontId="4" fillId="0" borderId="49" xfId="0" applyFont="1" applyBorder="1" applyAlignment="1" applyProtection="1">
      <alignment horizontal="center" vertical="center"/>
      <protection hidden="1"/>
    </xf>
    <xf numFmtId="171" fontId="4" fillId="0" borderId="39" xfId="0" applyNumberFormat="1" applyFont="1" applyFill="1" applyBorder="1" applyAlignment="1" applyProtection="1">
      <alignment horizontal="center" vertical="center" wrapText="1"/>
      <protection hidden="1"/>
    </xf>
    <xf numFmtId="171" fontId="4" fillId="0" borderId="11" xfId="0" applyNumberFormat="1" applyFont="1" applyFill="1" applyBorder="1" applyAlignment="1" applyProtection="1">
      <alignment horizontal="center" vertical="center" wrapText="1"/>
      <protection hidden="1"/>
    </xf>
    <xf numFmtId="171" fontId="4" fillId="0" borderId="46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11" xfId="0" applyNumberFormat="1" applyFont="1" applyBorder="1" applyAlignment="1" applyProtection="1">
      <alignment horizontal="right" vertical="center"/>
      <protection hidden="1"/>
    </xf>
    <xf numFmtId="0" fontId="2" fillId="5" borderId="10" xfId="0" applyFont="1" applyFill="1" applyBorder="1" applyAlignment="1" applyProtection="1">
      <alignment horizontal="left" vertical="center" wrapText="1"/>
      <protection hidden="1"/>
    </xf>
    <xf numFmtId="0" fontId="2" fillId="5" borderId="11" xfId="0" applyFont="1" applyFill="1" applyBorder="1" applyAlignment="1" applyProtection="1">
      <alignment horizontal="left" vertical="center" wrapText="1"/>
      <protection hidden="1"/>
    </xf>
    <xf numFmtId="0" fontId="2" fillId="5" borderId="40" xfId="0" applyFont="1" applyFill="1" applyBorder="1" applyAlignment="1" applyProtection="1">
      <alignment horizontal="left" vertical="center" wrapText="1"/>
      <protection hidden="1"/>
    </xf>
    <xf numFmtId="171" fontId="4" fillId="0" borderId="40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27" xfId="0" applyNumberFormat="1" applyFont="1" applyBorder="1" applyAlignment="1" applyProtection="1">
      <alignment horizontal="center" vertical="center" wrapText="1"/>
      <protection hidden="1"/>
    </xf>
    <xf numFmtId="166" fontId="4" fillId="0" borderId="28" xfId="0" applyNumberFormat="1" applyFont="1" applyBorder="1" applyAlignment="1" applyProtection="1">
      <alignment horizontal="center" vertical="center" wrapText="1"/>
      <protection hidden="1"/>
    </xf>
    <xf numFmtId="0" fontId="2" fillId="5" borderId="26" xfId="0" applyFont="1" applyFill="1" applyBorder="1" applyAlignment="1" applyProtection="1">
      <alignment horizontal="left" vertical="center" wrapText="1"/>
      <protection hidden="1"/>
    </xf>
    <xf numFmtId="0" fontId="2" fillId="5" borderId="27" xfId="0" applyFont="1" applyFill="1" applyBorder="1" applyAlignment="1" applyProtection="1">
      <alignment horizontal="left" vertical="center" wrapText="1"/>
      <protection hidden="1"/>
    </xf>
    <xf numFmtId="37" fontId="4" fillId="3" borderId="39" xfId="0" applyNumberFormat="1" applyFont="1" applyFill="1" applyBorder="1" applyAlignment="1" applyProtection="1">
      <alignment horizontal="center" vertical="center" wrapText="1"/>
      <protection hidden="1"/>
    </xf>
    <xf numFmtId="37" fontId="4" fillId="3" borderId="11" xfId="0" applyNumberFormat="1" applyFont="1" applyFill="1" applyBorder="1" applyAlignment="1" applyProtection="1">
      <alignment horizontal="center" vertical="center" wrapText="1"/>
      <protection hidden="1"/>
    </xf>
    <xf numFmtId="37" fontId="4" fillId="3" borderId="40" xfId="0" applyNumberFormat="1" applyFont="1" applyFill="1" applyBorder="1" applyAlignment="1" applyProtection="1">
      <alignment horizontal="center" vertical="center" wrapText="1"/>
      <protection hidden="1"/>
    </xf>
    <xf numFmtId="37" fontId="4" fillId="3" borderId="46" xfId="0" applyNumberFormat="1" applyFont="1" applyFill="1" applyBorder="1" applyAlignment="1" applyProtection="1">
      <alignment horizontal="center" vertical="center" wrapText="1"/>
      <protection hidden="1"/>
    </xf>
    <xf numFmtId="166" fontId="4" fillId="3" borderId="27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26" xfId="0" applyFont="1" applyFill="1" applyBorder="1" applyAlignment="1" applyProtection="1">
      <alignment horizontal="left" vertical="center" wrapText="1"/>
      <protection hidden="1"/>
    </xf>
    <xf numFmtId="0" fontId="12" fillId="5" borderId="27" xfId="0" applyFont="1" applyFill="1" applyBorder="1" applyAlignment="1" applyProtection="1">
      <alignment horizontal="left" vertical="center" wrapText="1"/>
      <protection hidden="1"/>
    </xf>
    <xf numFmtId="169" fontId="4" fillId="0" borderId="27" xfId="0" applyNumberFormat="1" applyFont="1" applyBorder="1" applyAlignment="1" applyProtection="1">
      <alignment horizontal="center" vertical="center" wrapText="1"/>
      <protection hidden="1"/>
    </xf>
    <xf numFmtId="169" fontId="4" fillId="0" borderId="28" xfId="0" applyNumberFormat="1" applyFont="1" applyBorder="1" applyAlignment="1" applyProtection="1">
      <alignment horizontal="center" vertical="center" wrapText="1"/>
      <protection hidden="1"/>
    </xf>
    <xf numFmtId="166" fontId="4" fillId="0" borderId="39" xfId="0" applyNumberFormat="1" applyFont="1" applyBorder="1" applyAlignment="1" applyProtection="1">
      <alignment horizontal="center" vertical="center" wrapText="1"/>
      <protection hidden="1"/>
    </xf>
    <xf numFmtId="166" fontId="4" fillId="0" borderId="11" xfId="0" applyNumberFormat="1" applyFont="1" applyBorder="1" applyAlignment="1" applyProtection="1">
      <alignment horizontal="center" vertical="center" wrapText="1"/>
      <protection hidden="1"/>
    </xf>
    <xf numFmtId="166" fontId="4" fillId="0" borderId="40" xfId="0" applyNumberFormat="1" applyFont="1" applyBorder="1" applyAlignment="1" applyProtection="1">
      <alignment horizontal="center" vertical="center" wrapText="1"/>
      <protection hidden="1"/>
    </xf>
    <xf numFmtId="0" fontId="4" fillId="0" borderId="27" xfId="0" applyNumberFormat="1" applyFont="1" applyBorder="1" applyAlignment="1" applyProtection="1">
      <alignment horizontal="center" vertical="center" wrapText="1"/>
      <protection hidden="1"/>
    </xf>
    <xf numFmtId="0" fontId="4" fillId="0" borderId="28" xfId="0" applyNumberFormat="1" applyFont="1" applyBorder="1" applyAlignment="1" applyProtection="1">
      <alignment horizontal="center" vertical="center" wrapText="1"/>
      <protection hidden="1"/>
    </xf>
    <xf numFmtId="49" fontId="4" fillId="0" borderId="27" xfId="0" applyNumberFormat="1" applyFont="1" applyBorder="1" applyAlignment="1" applyProtection="1">
      <alignment horizontal="center" vertical="center" wrapText="1"/>
      <protection hidden="1"/>
    </xf>
    <xf numFmtId="49" fontId="4" fillId="0" borderId="28" xfId="0" applyNumberFormat="1" applyFont="1" applyBorder="1" applyAlignment="1" applyProtection="1">
      <alignment horizontal="center" vertical="center" wrapText="1"/>
      <protection hidden="1"/>
    </xf>
    <xf numFmtId="0" fontId="2" fillId="5" borderId="10" xfId="0" applyFont="1" applyFill="1" applyBorder="1" applyAlignment="1" applyProtection="1">
      <alignment vertical="center" wrapText="1"/>
      <protection hidden="1"/>
    </xf>
    <xf numFmtId="0" fontId="2" fillId="5" borderId="11" xfId="0" applyFont="1" applyFill="1" applyBorder="1" applyAlignment="1" applyProtection="1">
      <alignment vertical="center" wrapText="1"/>
      <protection hidden="1"/>
    </xf>
    <xf numFmtId="167" fontId="4" fillId="0" borderId="27" xfId="0" applyNumberFormat="1" applyFont="1" applyBorder="1" applyAlignment="1" applyProtection="1">
      <alignment horizontal="center" vertical="center" wrapText="1"/>
      <protection hidden="1"/>
    </xf>
    <xf numFmtId="167" fontId="4" fillId="0" borderId="28" xfId="0" applyNumberFormat="1" applyFont="1" applyBorder="1" applyAlignment="1" applyProtection="1">
      <alignment horizontal="center" vertical="center" wrapText="1"/>
      <protection hidden="1"/>
    </xf>
    <xf numFmtId="0" fontId="10" fillId="0" borderId="13" xfId="0" applyFont="1" applyFill="1" applyBorder="1" applyAlignment="1" applyProtection="1">
      <alignment vertical="center"/>
      <protection hidden="1"/>
    </xf>
    <xf numFmtId="0" fontId="2" fillId="5" borderId="23" xfId="0" applyFont="1" applyFill="1" applyBorder="1" applyAlignment="1" applyProtection="1">
      <alignment horizontal="left" vertical="center" wrapText="1"/>
      <protection hidden="1"/>
    </xf>
    <xf numFmtId="0" fontId="2" fillId="5" borderId="24" xfId="0" applyFont="1" applyFill="1" applyBorder="1" applyAlignment="1" applyProtection="1">
      <alignment horizontal="left" vertical="center" wrapText="1"/>
      <protection hidden="1"/>
    </xf>
    <xf numFmtId="165" fontId="4" fillId="0" borderId="24" xfId="0" applyNumberFormat="1" applyFont="1" applyBorder="1" applyAlignment="1" applyProtection="1">
      <alignment horizontal="center" vertical="center" wrapText="1"/>
      <protection hidden="1"/>
    </xf>
    <xf numFmtId="165" fontId="4" fillId="0" borderId="25" xfId="0" applyNumberFormat="1" applyFont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5" borderId="20" xfId="0" applyFont="1" applyFill="1" applyBorder="1" applyAlignment="1" applyProtection="1">
      <alignment vertical="center" wrapText="1"/>
      <protection hidden="1"/>
    </xf>
    <xf numFmtId="0" fontId="2" fillId="5" borderId="21" xfId="0" applyFont="1" applyFill="1" applyBorder="1" applyAlignment="1" applyProtection="1">
      <alignment horizontal="left" vertical="center" wrapText="1"/>
      <protection hidden="1"/>
    </xf>
    <xf numFmtId="0" fontId="2" fillId="5" borderId="15" xfId="0" applyFont="1" applyFill="1" applyBorder="1" applyAlignment="1" applyProtection="1">
      <alignment horizontal="left" vertical="center" wrapText="1"/>
      <protection hidden="1"/>
    </xf>
    <xf numFmtId="0" fontId="2" fillId="5" borderId="22" xfId="0" applyFont="1" applyFill="1" applyBorder="1" applyAlignment="1" applyProtection="1">
      <alignment horizontal="left" vertical="center" wrapText="1"/>
      <protection hidden="1"/>
    </xf>
    <xf numFmtId="168" fontId="5" fillId="0" borderId="31" xfId="0" applyNumberFormat="1" applyFont="1" applyFill="1" applyBorder="1" applyAlignment="1" applyProtection="1">
      <alignment horizontal="left" vertical="center" wrapText="1"/>
      <protection hidden="1"/>
    </xf>
    <xf numFmtId="169" fontId="5" fillId="0" borderId="35" xfId="0" applyNumberFormat="1" applyFont="1" applyBorder="1" applyAlignment="1" applyProtection="1">
      <alignment horizontal="center" vertical="center" wrapText="1"/>
      <protection hidden="1"/>
    </xf>
    <xf numFmtId="169" fontId="5" fillId="0" borderId="33" xfId="0" applyNumberFormat="1" applyFont="1" applyBorder="1" applyAlignment="1" applyProtection="1">
      <alignment horizontal="center" vertical="center" wrapText="1"/>
      <protection hidden="1"/>
    </xf>
    <xf numFmtId="167" fontId="5" fillId="0" borderId="33" xfId="0" applyNumberFormat="1" applyFont="1" applyFill="1" applyBorder="1" applyAlignment="1" applyProtection="1">
      <alignment horizontal="left" vertical="center" wrapText="1"/>
      <protection hidden="1"/>
    </xf>
    <xf numFmtId="167" fontId="5" fillId="0" borderId="34" xfId="0" applyNumberFormat="1" applyFont="1" applyFill="1" applyBorder="1" applyAlignment="1" applyProtection="1">
      <alignment horizontal="left" vertical="center" wrapText="1"/>
      <protection hidden="1"/>
    </xf>
    <xf numFmtId="0" fontId="2" fillId="3" borderId="39" xfId="0" applyFont="1" applyFill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2" fillId="3" borderId="40" xfId="0" applyFont="1" applyFill="1" applyBorder="1" applyAlignment="1" applyProtection="1">
      <alignment horizontal="center" vertical="center" wrapText="1"/>
      <protection hidden="1"/>
    </xf>
    <xf numFmtId="0" fontId="2" fillId="5" borderId="27" xfId="0" applyFont="1" applyFill="1" applyBorder="1" applyAlignment="1" applyProtection="1">
      <alignment vertical="center" wrapText="1"/>
      <protection hidden="1"/>
    </xf>
    <xf numFmtId="0" fontId="2" fillId="5" borderId="39" xfId="0" applyFont="1" applyFill="1" applyBorder="1" applyAlignment="1" applyProtection="1">
      <alignment vertical="center" wrapText="1"/>
      <protection hidden="1"/>
    </xf>
    <xf numFmtId="167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3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5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33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2" fillId="3" borderId="22" xfId="0" applyFont="1" applyFill="1" applyBorder="1" applyAlignment="1" applyProtection="1">
      <alignment horizontal="center" vertical="center" wrapText="1"/>
      <protection hidden="1"/>
    </xf>
    <xf numFmtId="0" fontId="2" fillId="3" borderId="34" xfId="0" applyFont="1" applyFill="1" applyBorder="1" applyAlignment="1" applyProtection="1">
      <alignment horizontal="center" vertical="center" wrapText="1"/>
      <protection hidden="1"/>
    </xf>
    <xf numFmtId="0" fontId="2" fillId="5" borderId="35" xfId="0" applyFont="1" applyFill="1" applyBorder="1" applyAlignment="1" applyProtection="1">
      <alignment horizontal="left" vertical="center" wrapText="1"/>
      <protection hidden="1"/>
    </xf>
    <xf numFmtId="0" fontId="2" fillId="5" borderId="33" xfId="0" applyFont="1" applyFill="1" applyBorder="1" applyAlignment="1" applyProtection="1">
      <alignment horizontal="left" vertical="center" wrapText="1"/>
      <protection hidden="1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0" fontId="10" fillId="3" borderId="33" xfId="0" applyFont="1" applyFill="1" applyBorder="1" applyAlignment="1" applyProtection="1">
      <alignment horizontal="center" vertical="center" wrapText="1"/>
      <protection hidden="1"/>
    </xf>
    <xf numFmtId="0" fontId="10" fillId="3" borderId="34" xfId="0" applyFont="1" applyFill="1" applyBorder="1" applyAlignment="1" applyProtection="1">
      <alignment horizontal="center" vertical="center" wrapText="1"/>
      <protection hidden="1"/>
    </xf>
    <xf numFmtId="166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left" vertical="center" wrapText="1"/>
      <protection hidden="1"/>
    </xf>
    <xf numFmtId="0" fontId="2" fillId="0" borderId="4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right" vertical="center" wrapText="1"/>
      <protection hidden="1"/>
    </xf>
    <xf numFmtId="0" fontId="2" fillId="0" borderId="19" xfId="0" applyFont="1" applyFill="1" applyBorder="1" applyAlignment="1" applyProtection="1">
      <alignment horizontal="center" vertical="center" wrapText="1"/>
      <protection hidden="1"/>
    </xf>
    <xf numFmtId="0" fontId="12" fillId="5" borderId="39" xfId="0" applyFont="1" applyFill="1" applyBorder="1" applyAlignment="1" applyProtection="1">
      <alignment horizontal="left" vertical="center"/>
      <protection hidden="1"/>
    </xf>
    <xf numFmtId="0" fontId="2" fillId="5" borderId="11" xfId="0" applyFont="1" applyFill="1" applyBorder="1" applyAlignment="1" applyProtection="1">
      <alignment horizontal="left" vertical="center"/>
      <protection hidden="1"/>
    </xf>
    <xf numFmtId="166" fontId="5" fillId="0" borderId="11" xfId="0" applyNumberFormat="1" applyFont="1" applyFill="1" applyBorder="1" applyAlignment="1" applyProtection="1">
      <alignment horizontal="left" vertical="center" wrapText="1"/>
      <protection hidden="1"/>
    </xf>
    <xf numFmtId="166" fontId="5" fillId="0" borderId="40" xfId="0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0" applyFont="1" applyFill="1" applyBorder="1" applyAlignment="1" applyProtection="1">
      <alignment horizontal="center" vertical="center" wrapText="1"/>
      <protection hidden="1"/>
    </xf>
    <xf numFmtId="166" fontId="5" fillId="0" borderId="35" xfId="0" applyNumberFormat="1" applyFont="1" applyFill="1" applyBorder="1" applyAlignment="1" applyProtection="1">
      <alignment horizontal="right" vertical="center" wrapText="1"/>
      <protection hidden="1"/>
    </xf>
    <xf numFmtId="166" fontId="5" fillId="0" borderId="33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3" xfId="0" applyFont="1" applyFill="1" applyBorder="1" applyAlignment="1" applyProtection="1">
      <alignment vertical="center" wrapText="1"/>
      <protection hidden="1"/>
    </xf>
    <xf numFmtId="0" fontId="2" fillId="0" borderId="34" xfId="0" applyFont="1" applyFill="1" applyBorder="1" applyAlignment="1" applyProtection="1">
      <alignment vertical="center" wrapText="1"/>
      <protection hidden="1"/>
    </xf>
    <xf numFmtId="0" fontId="2" fillId="5" borderId="39" xfId="0" applyFont="1" applyFill="1" applyBorder="1" applyAlignment="1" applyProtection="1">
      <alignment horizontal="left" vertical="center"/>
      <protection hidden="1"/>
    </xf>
    <xf numFmtId="0" fontId="36" fillId="0" borderId="0" xfId="0" applyFont="1" applyFill="1" applyBorder="1" applyAlignment="1" applyProtection="1">
      <alignment vertical="center"/>
      <protection hidden="1"/>
    </xf>
    <xf numFmtId="0" fontId="2" fillId="5" borderId="39" xfId="0" applyFont="1" applyFill="1" applyBorder="1" applyAlignment="1" applyProtection="1">
      <alignment horizontal="left" vertical="center" wrapText="1"/>
      <protection hidden="1"/>
    </xf>
    <xf numFmtId="0" fontId="2" fillId="0" borderId="11" xfId="0" applyFont="1" applyFill="1" applyBorder="1" applyAlignment="1" applyProtection="1">
      <alignment horizontal="left" vertical="center" wrapText="1" indent="1"/>
      <protection hidden="1"/>
    </xf>
    <xf numFmtId="0" fontId="2" fillId="0" borderId="11" xfId="0" applyFont="1" applyFill="1" applyBorder="1" applyAlignment="1" applyProtection="1">
      <alignment vertical="center" wrapText="1"/>
      <protection hidden="1"/>
    </xf>
    <xf numFmtId="0" fontId="12" fillId="5" borderId="39" xfId="0" applyFont="1" applyFill="1" applyBorder="1" applyAlignment="1" applyProtection="1">
      <alignment horizontal="left" vertical="center" wrapText="1"/>
      <protection hidden="1"/>
    </xf>
    <xf numFmtId="0" fontId="12" fillId="5" borderId="11" xfId="0" applyFont="1" applyFill="1" applyBorder="1" applyAlignment="1" applyProtection="1">
      <alignment horizontal="left" vertical="center" wrapText="1"/>
      <protection hidden="1"/>
    </xf>
    <xf numFmtId="166" fontId="13" fillId="0" borderId="11" xfId="0" applyNumberFormat="1" applyFont="1" applyFill="1" applyBorder="1" applyAlignment="1" applyProtection="1">
      <alignment horizontal="left" vertical="center" wrapText="1"/>
      <protection hidden="1"/>
    </xf>
    <xf numFmtId="166" fontId="13" fillId="0" borderId="40" xfId="0" applyNumberFormat="1" applyFont="1" applyFill="1" applyBorder="1" applyAlignment="1" applyProtection="1">
      <alignment horizontal="left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vertical="center" wrapText="1"/>
      <protection hidden="1"/>
    </xf>
    <xf numFmtId="0" fontId="4" fillId="0" borderId="3" xfId="0" applyFont="1" applyFill="1" applyBorder="1" applyAlignment="1" applyProtection="1">
      <alignment vertical="center" wrapText="1"/>
      <protection hidden="1"/>
    </xf>
    <xf numFmtId="49" fontId="5" fillId="0" borderId="16" xfId="0" applyNumberFormat="1" applyFont="1" applyBorder="1" applyAlignment="1" applyProtection="1">
      <alignment horizontal="left" vertical="center" wrapText="1"/>
      <protection hidden="1"/>
    </xf>
    <xf numFmtId="49" fontId="5" fillId="0" borderId="17" xfId="0" applyNumberFormat="1" applyFont="1" applyBorder="1" applyAlignment="1" applyProtection="1">
      <alignment horizontal="left" vertical="center" wrapText="1"/>
      <protection hidden="1"/>
    </xf>
    <xf numFmtId="166" fontId="5" fillId="0" borderId="17" xfId="0" applyNumberFormat="1" applyFont="1" applyBorder="1" applyAlignment="1" applyProtection="1">
      <alignment horizontal="left" vertical="center" wrapText="1"/>
      <protection hidden="1"/>
    </xf>
    <xf numFmtId="166" fontId="5" fillId="0" borderId="18" xfId="0" applyNumberFormat="1" applyFont="1" applyBorder="1" applyAlignment="1" applyProtection="1">
      <alignment horizontal="left" vertical="center" wrapText="1"/>
      <protection hidden="1"/>
    </xf>
    <xf numFmtId="0" fontId="4" fillId="0" borderId="7" xfId="0" applyFont="1" applyFill="1" applyBorder="1" applyAlignment="1" applyProtection="1">
      <alignment vertical="center" wrapText="1"/>
      <protection hidden="1"/>
    </xf>
    <xf numFmtId="0" fontId="4" fillId="0" borderId="8" xfId="0" applyFont="1" applyFill="1" applyBorder="1" applyAlignment="1" applyProtection="1">
      <alignment vertical="center" wrapText="1"/>
      <protection hidden="1"/>
    </xf>
    <xf numFmtId="0" fontId="4" fillId="0" borderId="8" xfId="0" applyFont="1" applyFill="1" applyBorder="1" applyAlignment="1" applyProtection="1">
      <alignment horizontal="center" vertical="top" wrapText="1"/>
      <protection hidden="1"/>
    </xf>
    <xf numFmtId="166" fontId="5" fillId="0" borderId="1" xfId="0" applyNumberFormat="1" applyFont="1" applyFill="1" applyBorder="1" applyAlignment="1" applyProtection="1">
      <alignment horizontal="left" vertical="center" wrapText="1"/>
      <protection hidden="1"/>
    </xf>
    <xf numFmtId="166" fontId="5" fillId="0" borderId="2" xfId="0" applyNumberFormat="1" applyFont="1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 applyProtection="1">
      <alignment horizontal="right" vertical="center" wrapText="1"/>
      <protection hidden="1"/>
    </xf>
    <xf numFmtId="49" fontId="5" fillId="3" borderId="4" xfId="0" applyNumberFormat="1" applyFont="1" applyFill="1" applyBorder="1" applyAlignment="1" applyProtection="1">
      <alignment horizontal="left" vertical="center" wrapText="1"/>
      <protection hidden="1"/>
    </xf>
    <xf numFmtId="49" fontId="5" fillId="3" borderId="5" xfId="0" applyNumberFormat="1" applyFont="1" applyFill="1" applyBorder="1" applyAlignment="1" applyProtection="1">
      <alignment horizontal="left" vertical="center" wrapText="1"/>
      <protection hidden="1"/>
    </xf>
    <xf numFmtId="49" fontId="5" fillId="0" borderId="5" xfId="0" applyNumberFormat="1" applyFont="1" applyBorder="1" applyAlignment="1" applyProtection="1">
      <alignment horizontal="left" vertical="center" wrapText="1"/>
      <protection hidden="1"/>
    </xf>
    <xf numFmtId="49" fontId="5" fillId="0" borderId="6" xfId="0" applyNumberFormat="1" applyFont="1" applyBorder="1" applyAlignment="1" applyProtection="1">
      <alignment horizontal="left" vertical="center" wrapText="1"/>
      <protection hidden="1"/>
    </xf>
    <xf numFmtId="0" fontId="4" fillId="0" borderId="9" xfId="0" applyFont="1" applyFill="1" applyBorder="1" applyAlignment="1" applyProtection="1">
      <alignment vertical="center" wrapText="1"/>
      <protection hidden="1"/>
    </xf>
    <xf numFmtId="49" fontId="5" fillId="0" borderId="4" xfId="0" applyNumberFormat="1" applyFont="1" applyBorder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9" fillId="0" borderId="0" xfId="0" applyFont="1" applyFill="1" applyBorder="1" applyAlignment="1" applyProtection="1">
      <alignment horizontal="left" vertical="top" wrapText="1" shrinkToFit="1"/>
      <protection hidden="1"/>
    </xf>
    <xf numFmtId="0" fontId="19" fillId="0" borderId="0" xfId="0" applyFont="1" applyFill="1" applyBorder="1" applyAlignment="1" applyProtection="1">
      <alignment horizontal="right" vertical="center" wrapText="1" shrinkToFit="1"/>
      <protection hidden="1"/>
    </xf>
    <xf numFmtId="0" fontId="3" fillId="4" borderId="36" xfId="0" applyFont="1" applyFill="1" applyBorder="1" applyAlignment="1" applyProtection="1">
      <alignment horizontal="center" vertical="center" wrapText="1"/>
      <protection hidden="1"/>
    </xf>
    <xf numFmtId="0" fontId="3" fillId="4" borderId="37" xfId="0" applyFont="1" applyFill="1" applyBorder="1" applyAlignment="1" applyProtection="1">
      <alignment horizontal="center" vertical="center" wrapText="1"/>
      <protection hidden="1"/>
    </xf>
    <xf numFmtId="0" fontId="3" fillId="4" borderId="38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vertical="center" wrapText="1"/>
      <protection hidden="1"/>
    </xf>
    <xf numFmtId="0" fontId="17" fillId="0" borderId="2" xfId="0" applyFont="1" applyFill="1" applyBorder="1" applyAlignment="1" applyProtection="1">
      <alignment vertical="center" wrapText="1"/>
      <protection hidden="1"/>
    </xf>
    <xf numFmtId="0" fontId="4" fillId="0" borderId="64" xfId="0" applyFont="1" applyFill="1" applyBorder="1" applyAlignment="1" applyProtection="1">
      <alignment horizontal="left" vertical="center" wrapText="1"/>
      <protection hidden="1"/>
    </xf>
    <xf numFmtId="0" fontId="4" fillId="0" borderId="65" xfId="0" applyFont="1" applyFill="1" applyBorder="1" applyAlignment="1" applyProtection="1">
      <alignment horizontal="left" vertical="center" wrapText="1"/>
      <protection hidden="1"/>
    </xf>
    <xf numFmtId="49" fontId="5" fillId="0" borderId="1" xfId="0" applyNumberFormat="1" applyFont="1" applyBorder="1" applyAlignment="1" applyProtection="1">
      <alignment horizontal="left" vertical="center" wrapText="1"/>
      <protection hidden="1"/>
    </xf>
    <xf numFmtId="49" fontId="5" fillId="0" borderId="2" xfId="0" applyNumberFormat="1" applyFont="1" applyBorder="1" applyAlignment="1" applyProtection="1">
      <alignment horizontal="left" vertical="center" wrapText="1"/>
      <protection hidden="1"/>
    </xf>
    <xf numFmtId="49" fontId="5" fillId="0" borderId="2" xfId="0" applyNumberFormat="1" applyFont="1" applyBorder="1" applyAlignment="1" applyProtection="1">
      <alignment horizontal="left" vertical="center"/>
      <protection hidden="1"/>
    </xf>
    <xf numFmtId="49" fontId="5" fillId="0" borderId="3" xfId="0" applyNumberFormat="1" applyFont="1" applyBorder="1" applyAlignment="1" applyProtection="1">
      <alignment horizontal="left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</cellXfs>
  <cellStyles count="2">
    <cellStyle name="Lien hypertexte" xfId="1" builtinId="8"/>
    <cellStyle name="Normal" xfId="0" builtinId="0"/>
  </cellStyles>
  <dxfs count="30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FF99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257175</xdr:colOff>
          <xdr:row>20</xdr:row>
          <xdr:rowOff>9525</xdr:rowOff>
        </xdr:from>
        <xdr:to>
          <xdr:col>6</xdr:col>
          <xdr:colOff>161925</xdr:colOff>
          <xdr:row>21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   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266700</xdr:colOff>
          <xdr:row>36</xdr:row>
          <xdr:rowOff>152400</xdr:rowOff>
        </xdr:from>
        <xdr:to>
          <xdr:col>7</xdr:col>
          <xdr:colOff>0</xdr:colOff>
          <xdr:row>37</xdr:row>
          <xdr:rowOff>142875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419100</xdr:colOff>
          <xdr:row>36</xdr:row>
          <xdr:rowOff>152400</xdr:rowOff>
        </xdr:from>
        <xdr:to>
          <xdr:col>3</xdr:col>
          <xdr:colOff>152400</xdr:colOff>
          <xdr:row>37</xdr:row>
          <xdr:rowOff>142875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142875</xdr:colOff>
          <xdr:row>15</xdr:row>
          <xdr:rowOff>19050</xdr:rowOff>
        </xdr:from>
        <xdr:to>
          <xdr:col>2</xdr:col>
          <xdr:colOff>333375</xdr:colOff>
          <xdr:row>15</xdr:row>
          <xdr:rowOff>171450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57150</xdr:colOff>
          <xdr:row>36</xdr:row>
          <xdr:rowOff>152400</xdr:rowOff>
        </xdr:from>
        <xdr:to>
          <xdr:col>5</xdr:col>
          <xdr:colOff>9525</xdr:colOff>
          <xdr:row>37</xdr:row>
          <xdr:rowOff>142875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76200</xdr:rowOff>
    </xdr:from>
    <xdr:to>
      <xdr:col>2</xdr:col>
      <xdr:colOff>478155</xdr:colOff>
      <xdr:row>2</xdr:row>
      <xdr:rowOff>1552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1636395" cy="6378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20</xdr:row>
          <xdr:rowOff>9525</xdr:rowOff>
        </xdr:from>
        <xdr:to>
          <xdr:col>2</xdr:col>
          <xdr:colOff>238125</xdr:colOff>
          <xdr:row>21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   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190500</xdr:colOff>
          <xdr:row>20</xdr:row>
          <xdr:rowOff>9525</xdr:rowOff>
        </xdr:from>
        <xdr:to>
          <xdr:col>9</xdr:col>
          <xdr:colOff>19050</xdr:colOff>
          <xdr:row>21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   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0</xdr:colOff>
          <xdr:row>20</xdr:row>
          <xdr:rowOff>9525</xdr:rowOff>
        </xdr:from>
        <xdr:to>
          <xdr:col>15</xdr:col>
          <xdr:colOff>38100</xdr:colOff>
          <xdr:row>21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   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46</xdr:row>
          <xdr:rowOff>123825</xdr:rowOff>
        </xdr:from>
        <xdr:to>
          <xdr:col>8</xdr:col>
          <xdr:colOff>361950</xdr:colOff>
          <xdr:row>48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46</xdr:row>
          <xdr:rowOff>133350</xdr:rowOff>
        </xdr:from>
        <xdr:to>
          <xdr:col>12</xdr:col>
          <xdr:colOff>133350</xdr:colOff>
          <xdr:row>48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46</xdr:row>
          <xdr:rowOff>133350</xdr:rowOff>
        </xdr:from>
        <xdr:to>
          <xdr:col>16</xdr:col>
          <xdr:colOff>0</xdr:colOff>
          <xdr:row>48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46</xdr:row>
          <xdr:rowOff>133350</xdr:rowOff>
        </xdr:from>
        <xdr:to>
          <xdr:col>19</xdr:col>
          <xdr:colOff>19050</xdr:colOff>
          <xdr:row>48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46</xdr:row>
          <xdr:rowOff>133350</xdr:rowOff>
        </xdr:from>
        <xdr:to>
          <xdr:col>23</xdr:col>
          <xdr:colOff>133350</xdr:colOff>
          <xdr:row>48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</xdr:colOff>
      <xdr:row>0</xdr:row>
      <xdr:rowOff>104775</xdr:rowOff>
    </xdr:from>
    <xdr:to>
      <xdr:col>2</xdr:col>
      <xdr:colOff>421005</xdr:colOff>
      <xdr:row>1</xdr:row>
      <xdr:rowOff>485775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" y="104775"/>
          <a:ext cx="1520190" cy="5905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161925</xdr:colOff>
          <xdr:row>15</xdr:row>
          <xdr:rowOff>9525</xdr:rowOff>
        </xdr:from>
        <xdr:to>
          <xdr:col>2</xdr:col>
          <xdr:colOff>352425</xdr:colOff>
          <xdr:row>15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781050</xdr:colOff>
          <xdr:row>20</xdr:row>
          <xdr:rowOff>9525</xdr:rowOff>
        </xdr:from>
        <xdr:to>
          <xdr:col>2</xdr:col>
          <xdr:colOff>180975</xdr:colOff>
          <xdr:row>20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247650</xdr:colOff>
          <xdr:row>20</xdr:row>
          <xdr:rowOff>9525</xdr:rowOff>
        </xdr:from>
        <xdr:to>
          <xdr:col>6</xdr:col>
          <xdr:colOff>123825</xdr:colOff>
          <xdr:row>20</xdr:row>
          <xdr:rowOff>161925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209550</xdr:colOff>
          <xdr:row>20</xdr:row>
          <xdr:rowOff>9525</xdr:rowOff>
        </xdr:from>
        <xdr:to>
          <xdr:col>9</xdr:col>
          <xdr:colOff>19050</xdr:colOff>
          <xdr:row>20</xdr:row>
          <xdr:rowOff>161925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9525</xdr:colOff>
          <xdr:row>20</xdr:row>
          <xdr:rowOff>9525</xdr:rowOff>
        </xdr:from>
        <xdr:to>
          <xdr:col>15</xdr:col>
          <xdr:colOff>19050</xdr:colOff>
          <xdr:row>20</xdr:row>
          <xdr:rowOff>161925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57150</xdr:colOff>
          <xdr:row>47</xdr:row>
          <xdr:rowOff>9525</xdr:rowOff>
        </xdr:from>
        <xdr:to>
          <xdr:col>8</xdr:col>
          <xdr:colOff>247650</xdr:colOff>
          <xdr:row>47</xdr:row>
          <xdr:rowOff>161925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57150</xdr:colOff>
          <xdr:row>47</xdr:row>
          <xdr:rowOff>9525</xdr:rowOff>
        </xdr:from>
        <xdr:to>
          <xdr:col>12</xdr:col>
          <xdr:colOff>19050</xdr:colOff>
          <xdr:row>47</xdr:row>
          <xdr:rowOff>161925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                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266700</xdr:colOff>
          <xdr:row>47</xdr:row>
          <xdr:rowOff>0</xdr:rowOff>
        </xdr:from>
        <xdr:to>
          <xdr:col>18</xdr:col>
          <xdr:colOff>57150</xdr:colOff>
          <xdr:row>47</xdr:row>
          <xdr:rowOff>152400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95250</xdr:colOff>
          <xdr:row>47</xdr:row>
          <xdr:rowOff>19050</xdr:rowOff>
        </xdr:from>
        <xdr:to>
          <xdr:col>23</xdr:col>
          <xdr:colOff>47625</xdr:colOff>
          <xdr:row>47</xdr:row>
          <xdr:rowOff>171450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47625</xdr:colOff>
          <xdr:row>47</xdr:row>
          <xdr:rowOff>9525</xdr:rowOff>
        </xdr:from>
        <xdr:to>
          <xdr:col>15</xdr:col>
          <xdr:colOff>238125</xdr:colOff>
          <xdr:row>47</xdr:row>
          <xdr:rowOff>161925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438150</xdr:colOff>
          <xdr:row>37</xdr:row>
          <xdr:rowOff>9525</xdr:rowOff>
        </xdr:from>
        <xdr:to>
          <xdr:col>3</xdr:col>
          <xdr:colOff>133350</xdr:colOff>
          <xdr:row>37</xdr:row>
          <xdr:rowOff>161925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123825</xdr:colOff>
          <xdr:row>37</xdr:row>
          <xdr:rowOff>9525</xdr:rowOff>
        </xdr:from>
        <xdr:to>
          <xdr:col>5</xdr:col>
          <xdr:colOff>19050</xdr:colOff>
          <xdr:row>37</xdr:row>
          <xdr:rowOff>161925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37</xdr:row>
          <xdr:rowOff>9525</xdr:rowOff>
        </xdr:from>
        <xdr:to>
          <xdr:col>7</xdr:col>
          <xdr:colOff>28575</xdr:colOff>
          <xdr:row>37</xdr:row>
          <xdr:rowOff>161925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2:AM74"/>
  <sheetViews>
    <sheetView showGridLines="0" showRowColHeaders="0" tabSelected="1" showRuler="0" showWhiteSpace="0" view="pageLayout" zoomScaleNormal="210" zoomScaleSheetLayoutView="100" workbookViewId="0">
      <selection activeCell="A7" sqref="A7:G7"/>
    </sheetView>
  </sheetViews>
  <sheetFormatPr baseColWidth="10" defaultColWidth="8.7109375" defaultRowHeight="16.5" x14ac:dyDescent="0.25"/>
  <cols>
    <col min="1" max="1" width="5.85546875" style="3" customWidth="1"/>
    <col min="2" max="2" width="11" style="3" customWidth="1"/>
    <col min="3" max="3" width="6.85546875" style="3" customWidth="1"/>
    <col min="4" max="4" width="6.42578125" style="3" customWidth="1"/>
    <col min="5" max="5" width="4" style="3" customWidth="1"/>
    <col min="6" max="6" width="0.28515625" style="3" customWidth="1"/>
    <col min="7" max="7" width="6.42578125" style="3" customWidth="1"/>
    <col min="8" max="8" width="6.28515625" style="3" customWidth="1"/>
    <col min="9" max="9" width="5.28515625" style="3" customWidth="1"/>
    <col min="10" max="10" width="2.5703125" style="3" customWidth="1"/>
    <col min="11" max="11" width="2.7109375" style="3" customWidth="1"/>
    <col min="12" max="12" width="3.28515625" style="3" customWidth="1"/>
    <col min="13" max="13" width="2" style="3" customWidth="1"/>
    <col min="14" max="14" width="3" style="3" customWidth="1"/>
    <col min="15" max="15" width="2.42578125" style="3" customWidth="1"/>
    <col min="16" max="16" width="5" style="3" customWidth="1"/>
    <col min="17" max="17" width="5.28515625" style="3" customWidth="1"/>
    <col min="18" max="18" width="0.28515625" style="3" customWidth="1"/>
    <col min="19" max="19" width="3.5703125" style="3" customWidth="1"/>
    <col min="20" max="20" width="0.42578125" style="3" customWidth="1"/>
    <col min="21" max="21" width="5" style="3" customWidth="1"/>
    <col min="22" max="22" width="1.5703125" style="3" customWidth="1"/>
    <col min="23" max="23" width="3.42578125" style="3" customWidth="1"/>
    <col min="24" max="24" width="2.5703125" style="3" customWidth="1"/>
    <col min="25" max="25" width="1.42578125" style="3" customWidth="1"/>
    <col min="26" max="26" width="3" style="3" customWidth="1"/>
    <col min="27" max="27" width="1.42578125" style="3" customWidth="1"/>
    <col min="28" max="28" width="1.5703125" style="3" customWidth="1"/>
    <col min="29" max="31" width="1.42578125" style="3" customWidth="1"/>
    <col min="32" max="32" width="2.85546875" style="3" customWidth="1"/>
    <col min="33" max="33" width="6.7109375" style="24" customWidth="1"/>
    <col min="34" max="34" width="21.42578125" style="7" hidden="1" customWidth="1"/>
    <col min="35" max="35" width="18" style="7" hidden="1" customWidth="1"/>
    <col min="36" max="36" width="32" style="7" hidden="1" customWidth="1"/>
    <col min="37" max="37" width="6" style="3" customWidth="1"/>
    <col min="38" max="38" width="4.140625" style="3" customWidth="1"/>
    <col min="39" max="16384" width="8.7109375" style="3"/>
  </cols>
  <sheetData>
    <row r="2" spans="1:37" s="2" customFormat="1" ht="44.25" customHeight="1" x14ac:dyDescent="0.25">
      <c r="A2" s="1"/>
      <c r="B2" s="1"/>
      <c r="C2" s="1"/>
      <c r="D2" s="1"/>
      <c r="E2" s="145" t="s">
        <v>161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23"/>
      <c r="AH2" s="16"/>
      <c r="AI2" s="16"/>
      <c r="AJ2" s="16"/>
    </row>
    <row r="3" spans="1:37" ht="27" customHeight="1" x14ac:dyDescent="0.2">
      <c r="A3" s="53" t="s">
        <v>92</v>
      </c>
      <c r="B3" s="164" t="s">
        <v>126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I3" s="17"/>
    </row>
    <row r="4" spans="1:37" ht="18.600000000000001" customHeight="1" x14ac:dyDescent="0.25">
      <c r="B4" s="272" t="s">
        <v>83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</row>
    <row r="5" spans="1:37" ht="12" customHeight="1" x14ac:dyDescent="0.25">
      <c r="A5" s="166" t="s">
        <v>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8"/>
      <c r="AH5" s="12" t="s">
        <v>63</v>
      </c>
      <c r="AI5" s="12" t="s">
        <v>62</v>
      </c>
      <c r="AJ5" s="12" t="s">
        <v>7</v>
      </c>
    </row>
    <row r="6" spans="1:37" ht="12" customHeight="1" x14ac:dyDescent="0.25">
      <c r="A6" s="156" t="s">
        <v>47</v>
      </c>
      <c r="B6" s="150"/>
      <c r="C6" s="150"/>
      <c r="D6" s="150"/>
      <c r="E6" s="150"/>
      <c r="F6" s="150"/>
      <c r="G6" s="150"/>
      <c r="H6" s="157" t="s">
        <v>48</v>
      </c>
      <c r="I6" s="150"/>
      <c r="J6" s="150"/>
      <c r="K6" s="150"/>
      <c r="L6" s="150"/>
      <c r="M6" s="150"/>
      <c r="N6" s="150"/>
      <c r="O6" s="150"/>
      <c r="P6" s="150"/>
      <c r="Q6" s="150" t="s">
        <v>1</v>
      </c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62"/>
      <c r="AG6" s="25"/>
    </row>
    <row r="7" spans="1:37" ht="14.45" customHeight="1" x14ac:dyDescent="0.25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63"/>
      <c r="AG7" s="52"/>
      <c r="AH7" s="11" t="s">
        <v>65</v>
      </c>
      <c r="AI7" s="11" t="s">
        <v>135</v>
      </c>
      <c r="AJ7" s="9" t="s">
        <v>61</v>
      </c>
    </row>
    <row r="8" spans="1:37" ht="12" customHeight="1" x14ac:dyDescent="0.25">
      <c r="A8" s="160" t="s">
        <v>3</v>
      </c>
      <c r="B8" s="135"/>
      <c r="C8" s="135"/>
      <c r="D8" s="135"/>
      <c r="E8" s="135" t="s">
        <v>49</v>
      </c>
      <c r="F8" s="135"/>
      <c r="G8" s="135"/>
      <c r="H8" s="135"/>
      <c r="I8" s="135"/>
      <c r="J8" s="135"/>
      <c r="K8" s="135"/>
      <c r="L8" s="135"/>
      <c r="M8" s="135" t="s">
        <v>4</v>
      </c>
      <c r="N8" s="135"/>
      <c r="O8" s="135"/>
      <c r="P8" s="135"/>
      <c r="Q8" s="135"/>
      <c r="R8" s="135"/>
      <c r="S8" s="135" t="s">
        <v>5</v>
      </c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69"/>
      <c r="AG8" s="25"/>
      <c r="AH8" s="13" t="s">
        <v>66</v>
      </c>
      <c r="AI8" s="11" t="s">
        <v>136</v>
      </c>
      <c r="AJ8" s="9" t="s">
        <v>88</v>
      </c>
    </row>
    <row r="9" spans="1:37" ht="14.45" customHeight="1" x14ac:dyDescent="0.25">
      <c r="A9" s="161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1"/>
      <c r="AG9" s="25"/>
      <c r="AH9" s="7" t="s">
        <v>86</v>
      </c>
      <c r="AI9" s="11" t="s">
        <v>140</v>
      </c>
      <c r="AJ9" s="7" t="s">
        <v>90</v>
      </c>
    </row>
    <row r="10" spans="1:37" ht="12" customHeight="1" x14ac:dyDescent="0.25">
      <c r="A10" s="153" t="s">
        <v>6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5"/>
      <c r="AG10" s="25"/>
      <c r="AH10" s="7" t="s">
        <v>87</v>
      </c>
      <c r="AI10" s="11" t="s">
        <v>137</v>
      </c>
      <c r="AJ10" s="10" t="s">
        <v>60</v>
      </c>
    </row>
    <row r="11" spans="1:37" ht="12" customHeight="1" x14ac:dyDescent="0.25">
      <c r="A11" s="156" t="s">
        <v>63</v>
      </c>
      <c r="B11" s="157"/>
      <c r="C11" s="157"/>
      <c r="D11" s="157"/>
      <c r="E11" s="157"/>
      <c r="F11" s="157"/>
      <c r="G11" s="157"/>
      <c r="H11" s="157" t="s">
        <v>64</v>
      </c>
      <c r="I11" s="157"/>
      <c r="J11" s="157"/>
      <c r="K11" s="157"/>
      <c r="L11" s="157"/>
      <c r="M11" s="157"/>
      <c r="N11" s="157"/>
      <c r="O11" s="157"/>
      <c r="P11" s="157"/>
      <c r="Q11" s="150" t="s">
        <v>7</v>
      </c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62"/>
      <c r="AG11" s="25"/>
      <c r="AH11" s="9" t="s">
        <v>84</v>
      </c>
      <c r="AI11" s="7" t="s">
        <v>139</v>
      </c>
      <c r="AJ11" s="9" t="s">
        <v>59</v>
      </c>
    </row>
    <row r="12" spans="1:37" ht="14.45" customHeight="1" x14ac:dyDescent="0.25">
      <c r="A12" s="158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63"/>
      <c r="AG12" s="52"/>
      <c r="AH12" s="11" t="s">
        <v>52</v>
      </c>
      <c r="AI12" s="11" t="s">
        <v>138</v>
      </c>
      <c r="AJ12" s="9" t="s">
        <v>71</v>
      </c>
    </row>
    <row r="13" spans="1:37" ht="12" customHeight="1" x14ac:dyDescent="0.25">
      <c r="A13" s="160" t="s">
        <v>8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 t="s">
        <v>9</v>
      </c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69"/>
      <c r="AH13" s="9" t="s">
        <v>68</v>
      </c>
      <c r="AI13" s="11" t="s">
        <v>141</v>
      </c>
      <c r="AJ13" s="9" t="s">
        <v>70</v>
      </c>
    </row>
    <row r="14" spans="1:37" ht="14.45" customHeight="1" x14ac:dyDescent="0.25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63"/>
      <c r="AH14" s="9" t="s">
        <v>80</v>
      </c>
      <c r="AI14" s="9" t="s">
        <v>67</v>
      </c>
      <c r="AJ14" s="10" t="s">
        <v>89</v>
      </c>
      <c r="AK14" s="8"/>
    </row>
    <row r="15" spans="1:37" ht="12" customHeight="1" x14ac:dyDescent="0.25">
      <c r="A15" s="160" t="s">
        <v>10</v>
      </c>
      <c r="B15" s="135"/>
      <c r="C15" s="54" t="s">
        <v>41</v>
      </c>
      <c r="D15" s="47"/>
      <c r="E15" s="165" t="s">
        <v>42</v>
      </c>
      <c r="F15" s="165"/>
      <c r="G15" s="47"/>
      <c r="H15" s="135" t="s">
        <v>11</v>
      </c>
      <c r="I15" s="135"/>
      <c r="J15" s="135"/>
      <c r="K15" s="135"/>
      <c r="L15" s="135"/>
      <c r="M15" s="262" t="s">
        <v>12</v>
      </c>
      <c r="N15" s="263"/>
      <c r="O15" s="263"/>
      <c r="P15" s="263"/>
      <c r="Q15" s="263"/>
      <c r="R15" s="268"/>
      <c r="S15" s="262" t="s">
        <v>13</v>
      </c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4"/>
      <c r="AJ15" s="9" t="s">
        <v>81</v>
      </c>
    </row>
    <row r="16" spans="1:37" ht="14.45" customHeight="1" x14ac:dyDescent="0.25">
      <c r="A16" s="132"/>
      <c r="B16" s="133"/>
      <c r="C16" s="260" t="s">
        <v>93</v>
      </c>
      <c r="D16" s="260"/>
      <c r="E16" s="260"/>
      <c r="F16" s="260"/>
      <c r="G16" s="260"/>
      <c r="H16" s="133"/>
      <c r="I16" s="133"/>
      <c r="J16" s="133"/>
      <c r="K16" s="133"/>
      <c r="L16" s="133"/>
      <c r="M16" s="265"/>
      <c r="N16" s="266"/>
      <c r="O16" s="266"/>
      <c r="P16" s="266"/>
      <c r="Q16" s="266"/>
      <c r="R16" s="296"/>
      <c r="S16" s="265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7"/>
      <c r="AI16" s="9"/>
      <c r="AJ16" s="9" t="s">
        <v>69</v>
      </c>
    </row>
    <row r="17" spans="1:36" ht="12" customHeight="1" x14ac:dyDescent="0.25">
      <c r="A17" s="146" t="s">
        <v>14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8"/>
      <c r="AJ17" s="9" t="s">
        <v>72</v>
      </c>
    </row>
    <row r="18" spans="1:36" ht="12" customHeight="1" x14ac:dyDescent="0.25">
      <c r="A18" s="149" t="s">
        <v>15</v>
      </c>
      <c r="B18" s="150"/>
      <c r="C18" s="150"/>
      <c r="D18" s="150"/>
      <c r="E18" s="150"/>
      <c r="F18" s="150"/>
      <c r="G18" s="150"/>
      <c r="H18" s="150" t="s">
        <v>16</v>
      </c>
      <c r="I18" s="150"/>
      <c r="J18" s="150"/>
      <c r="K18" s="150"/>
      <c r="L18" s="150"/>
      <c r="M18" s="150"/>
      <c r="N18" s="150"/>
      <c r="O18" s="150"/>
      <c r="P18" s="150"/>
      <c r="Q18" s="150" t="s">
        <v>17</v>
      </c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62"/>
      <c r="AJ18" s="7" t="s">
        <v>73</v>
      </c>
    </row>
    <row r="19" spans="1:36" ht="14.45" customHeight="1" x14ac:dyDescent="0.25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7"/>
      <c r="AJ19" s="9" t="s">
        <v>78</v>
      </c>
    </row>
    <row r="20" spans="1:36" ht="12" customHeight="1" x14ac:dyDescent="0.25">
      <c r="A20" s="285" t="s">
        <v>40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J20" s="9" t="s">
        <v>82</v>
      </c>
    </row>
    <row r="21" spans="1:36" ht="14.25" customHeight="1" x14ac:dyDescent="0.25">
      <c r="A21" s="288" t="s">
        <v>158</v>
      </c>
      <c r="B21" s="193"/>
      <c r="C21" s="269" t="s">
        <v>50</v>
      </c>
      <c r="D21" s="269"/>
      <c r="E21" s="269"/>
      <c r="F21" s="270" t="s">
        <v>125</v>
      </c>
      <c r="G21" s="270"/>
      <c r="H21" s="270"/>
      <c r="I21" s="270"/>
      <c r="J21" s="261" t="s">
        <v>94</v>
      </c>
      <c r="K21" s="261"/>
      <c r="L21" s="261"/>
      <c r="M21" s="261"/>
      <c r="N21" s="261"/>
      <c r="O21" s="261"/>
      <c r="P21" s="269" t="s">
        <v>95</v>
      </c>
      <c r="Q21" s="269"/>
      <c r="R21" s="269"/>
      <c r="S21" s="289"/>
      <c r="T21" s="31"/>
      <c r="U21" s="292" t="s">
        <v>97</v>
      </c>
      <c r="V21" s="293"/>
      <c r="W21" s="293"/>
      <c r="X21" s="293"/>
      <c r="Y21" s="293"/>
      <c r="Z21" s="293"/>
      <c r="AA21" s="293"/>
      <c r="AB21" s="294"/>
      <c r="AC21" s="294"/>
      <c r="AD21" s="294"/>
      <c r="AE21" s="294"/>
      <c r="AF21" s="295"/>
      <c r="AG21" s="26"/>
      <c r="AH21" s="18"/>
    </row>
    <row r="22" spans="1:36" s="5" customFormat="1" ht="2.1" customHeight="1" x14ac:dyDescent="0.25">
      <c r="A22" s="32"/>
      <c r="B22" s="15"/>
      <c r="C22" s="15"/>
      <c r="D22" s="15"/>
      <c r="E22" s="15"/>
      <c r="F22" s="30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30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33"/>
      <c r="AG22" s="27"/>
      <c r="AH22" s="19"/>
      <c r="AI22" s="7"/>
      <c r="AJ22" s="19"/>
    </row>
    <row r="23" spans="1:36" ht="14.1" customHeight="1" x14ac:dyDescent="0.25">
      <c r="A23" s="126" t="s">
        <v>155</v>
      </c>
      <c r="B23" s="126"/>
      <c r="C23" s="126"/>
      <c r="D23" s="126"/>
      <c r="E23" s="126"/>
      <c r="F23" s="274"/>
      <c r="G23" s="271" t="s">
        <v>115</v>
      </c>
      <c r="H23" s="255"/>
      <c r="I23" s="255"/>
      <c r="J23" s="255"/>
      <c r="K23" s="255"/>
      <c r="L23" s="255"/>
      <c r="M23" s="256"/>
      <c r="N23" s="256"/>
      <c r="O23" s="256"/>
      <c r="P23" s="256"/>
      <c r="Q23" s="257"/>
      <c r="R23" s="273"/>
      <c r="S23" s="290" t="s">
        <v>96</v>
      </c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</row>
    <row r="24" spans="1:36" ht="14.1" customHeight="1" x14ac:dyDescent="0.25">
      <c r="A24" s="129"/>
      <c r="B24" s="130"/>
      <c r="C24" s="130"/>
      <c r="D24" s="127" t="s">
        <v>98</v>
      </c>
      <c r="E24" s="128"/>
      <c r="F24" s="274"/>
      <c r="G24" s="254" t="s">
        <v>99</v>
      </c>
      <c r="H24" s="255"/>
      <c r="I24" s="255"/>
      <c r="J24" s="255"/>
      <c r="K24" s="255"/>
      <c r="L24" s="255"/>
      <c r="M24" s="258" t="str">
        <f>IFERROR(IF(M23="","",(100-M23)),"")</f>
        <v/>
      </c>
      <c r="N24" s="258"/>
      <c r="O24" s="258"/>
      <c r="P24" s="258"/>
      <c r="Q24" s="259"/>
      <c r="R24" s="273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</row>
    <row r="25" spans="1:36" s="5" customFormat="1" ht="2.1" customHeight="1" x14ac:dyDescent="0.25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7"/>
      <c r="AG25" s="27"/>
      <c r="AH25" s="19"/>
      <c r="AI25" s="19"/>
      <c r="AJ25" s="19"/>
    </row>
    <row r="26" spans="1:36" ht="23.45" customHeight="1" x14ac:dyDescent="0.25">
      <c r="A26" s="125" t="s">
        <v>102</v>
      </c>
      <c r="B26" s="131"/>
      <c r="C26" s="131"/>
      <c r="D26" s="131"/>
      <c r="E26" s="131"/>
      <c r="F26" s="131"/>
      <c r="G26" s="291" t="str">
        <f>IFERROR(IF(OR(M23="",S24="",A24=""),"",(((A24-(9*M23*S24))/M24)*100)),"")</f>
        <v/>
      </c>
      <c r="H26" s="291"/>
      <c r="I26" s="291"/>
      <c r="J26" s="291"/>
      <c r="K26" s="291"/>
      <c r="L26" s="269" t="s">
        <v>18</v>
      </c>
      <c r="M26" s="289"/>
      <c r="N26" s="125" t="s">
        <v>100</v>
      </c>
      <c r="O26" s="131"/>
      <c r="P26" s="131"/>
      <c r="Q26" s="131"/>
      <c r="R26" s="131"/>
      <c r="S26" s="131"/>
      <c r="T26" s="131"/>
      <c r="U26" s="131"/>
      <c r="V26" s="297"/>
      <c r="W26" s="297"/>
      <c r="X26" s="297"/>
      <c r="Y26" s="297"/>
      <c r="Z26" s="297"/>
      <c r="AA26" s="297"/>
      <c r="AB26" s="269" t="s">
        <v>19</v>
      </c>
      <c r="AC26" s="269"/>
      <c r="AD26" s="269"/>
      <c r="AE26" s="269"/>
      <c r="AF26" s="289"/>
      <c r="AG26" s="26"/>
      <c r="AH26" s="18"/>
    </row>
    <row r="27" spans="1:36" s="5" customFormat="1" ht="2.1" customHeight="1" x14ac:dyDescent="0.25">
      <c r="A27" s="278"/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80"/>
      <c r="AG27" s="27"/>
      <c r="AH27" s="19"/>
      <c r="AI27" s="19"/>
      <c r="AJ27" s="19"/>
    </row>
    <row r="28" spans="1:36" ht="13.9" customHeight="1" x14ac:dyDescent="0.25">
      <c r="A28" s="124" t="s">
        <v>112</v>
      </c>
      <c r="B28" s="124"/>
      <c r="C28" s="124"/>
      <c r="D28" s="124"/>
      <c r="E28" s="124"/>
      <c r="F28" s="125"/>
      <c r="G28" s="310" t="str">
        <f>+IFERROR(IF(OR(ABS(M23)="",A24="")," ",ABS((A24-G26)/M23))," ")</f>
        <v xml:space="preserve"> </v>
      </c>
      <c r="H28" s="310"/>
      <c r="I28" s="310"/>
      <c r="J28" s="310"/>
      <c r="K28" s="310"/>
      <c r="L28" s="310"/>
      <c r="M28" s="311"/>
      <c r="N28" s="235" t="s">
        <v>104</v>
      </c>
      <c r="O28" s="236"/>
      <c r="P28" s="236"/>
      <c r="Q28" s="236"/>
      <c r="R28" s="236"/>
      <c r="S28" s="236"/>
      <c r="T28" s="236"/>
      <c r="U28" s="236"/>
      <c r="V28" s="300"/>
      <c r="W28" s="300"/>
      <c r="X28" s="300"/>
      <c r="Y28" s="300"/>
      <c r="Z28" s="300"/>
      <c r="AA28" s="300"/>
      <c r="AB28" s="302"/>
      <c r="AC28" s="302"/>
      <c r="AD28" s="302"/>
      <c r="AE28" s="302"/>
      <c r="AF28" s="303"/>
    </row>
    <row r="29" spans="1:36" ht="12" customHeight="1" x14ac:dyDescent="0.25">
      <c r="A29" s="124"/>
      <c r="B29" s="124"/>
      <c r="C29" s="124"/>
      <c r="D29" s="124"/>
      <c r="E29" s="124"/>
      <c r="F29" s="125"/>
      <c r="G29" s="312"/>
      <c r="H29" s="312"/>
      <c r="I29" s="312"/>
      <c r="J29" s="312"/>
      <c r="K29" s="312"/>
      <c r="L29" s="312"/>
      <c r="M29" s="313"/>
      <c r="N29" s="298" t="s">
        <v>103</v>
      </c>
      <c r="O29" s="299"/>
      <c r="P29" s="299"/>
      <c r="Q29" s="299"/>
      <c r="R29" s="299"/>
      <c r="S29" s="299"/>
      <c r="T29" s="299"/>
      <c r="U29" s="299"/>
      <c r="V29" s="301"/>
      <c r="W29" s="301"/>
      <c r="X29" s="301"/>
      <c r="Y29" s="301"/>
      <c r="Z29" s="301"/>
      <c r="AA29" s="301"/>
      <c r="AB29" s="304"/>
      <c r="AC29" s="304"/>
      <c r="AD29" s="304"/>
      <c r="AE29" s="304"/>
      <c r="AF29" s="305"/>
    </row>
    <row r="30" spans="1:36" s="6" customFormat="1" ht="2.1" customHeight="1" x14ac:dyDescent="0.25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3"/>
      <c r="AG30" s="28"/>
      <c r="AH30" s="20"/>
      <c r="AI30" s="20"/>
      <c r="AJ30" s="20"/>
    </row>
    <row r="31" spans="1:36" ht="12" customHeight="1" x14ac:dyDescent="0.25">
      <c r="A31" s="138" t="s">
        <v>111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26" t="s">
        <v>20</v>
      </c>
      <c r="L31" s="126"/>
      <c r="M31" s="126"/>
      <c r="N31" s="126"/>
      <c r="O31" s="126"/>
      <c r="P31" s="126"/>
      <c r="Q31" s="126"/>
      <c r="R31" s="126"/>
      <c r="S31" s="126"/>
      <c r="T31" s="36"/>
      <c r="U31" s="235" t="s">
        <v>21</v>
      </c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7"/>
    </row>
    <row r="32" spans="1:36" ht="12" customHeight="1" x14ac:dyDescent="0.25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284"/>
      <c r="L32" s="284"/>
      <c r="M32" s="284"/>
      <c r="N32" s="284"/>
      <c r="O32" s="284"/>
      <c r="P32" s="284"/>
      <c r="Q32" s="284"/>
      <c r="R32" s="284"/>
      <c r="S32" s="284"/>
      <c r="T32" s="35"/>
      <c r="U32" s="308"/>
      <c r="V32" s="309"/>
      <c r="W32" s="306" t="s">
        <v>19</v>
      </c>
      <c r="X32" s="306"/>
      <c r="Y32" s="306"/>
      <c r="Z32" s="306"/>
      <c r="AA32" s="306"/>
      <c r="AB32" s="306"/>
      <c r="AC32" s="306"/>
      <c r="AD32" s="306"/>
      <c r="AE32" s="306"/>
      <c r="AF32" s="307"/>
    </row>
    <row r="33" spans="1:36" s="4" customFormat="1" ht="12" customHeight="1" x14ac:dyDescent="0.25">
      <c r="A33" s="234" t="s">
        <v>36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9"/>
      <c r="AH33" s="21"/>
      <c r="AI33" s="21"/>
      <c r="AJ33" s="21"/>
    </row>
    <row r="34" spans="1:36" ht="12.6" customHeight="1" x14ac:dyDescent="0.25">
      <c r="A34" s="245" t="s">
        <v>105</v>
      </c>
      <c r="B34" s="246"/>
      <c r="C34" s="246"/>
      <c r="D34" s="246"/>
      <c r="E34" s="246"/>
      <c r="F34" s="246"/>
      <c r="G34" s="246"/>
      <c r="H34" s="246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50"/>
      <c r="AH34" s="22" t="s">
        <v>74</v>
      </c>
      <c r="AJ34" s="3" t="s">
        <v>79</v>
      </c>
    </row>
    <row r="35" spans="1:36" ht="12.6" customHeight="1" x14ac:dyDescent="0.25">
      <c r="A35" s="137" t="s">
        <v>22</v>
      </c>
      <c r="B35" s="138"/>
      <c r="C35" s="138"/>
      <c r="D35" s="138"/>
      <c r="E35" s="138"/>
      <c r="F35" s="138"/>
      <c r="G35" s="138"/>
      <c r="H35" s="138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209"/>
      <c r="AH35" s="3"/>
      <c r="AI35" s="3"/>
      <c r="AJ35" s="3"/>
    </row>
    <row r="36" spans="1:36" ht="12.6" customHeight="1" x14ac:dyDescent="0.25">
      <c r="A36" s="137" t="s">
        <v>23</v>
      </c>
      <c r="B36" s="138"/>
      <c r="C36" s="138"/>
      <c r="D36" s="138"/>
      <c r="E36" s="138"/>
      <c r="F36" s="138"/>
      <c r="G36" s="138"/>
      <c r="H36" s="138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33"/>
      <c r="AH36" s="7" t="s">
        <v>75</v>
      </c>
      <c r="AJ36" s="14" t="s">
        <v>53</v>
      </c>
    </row>
    <row r="37" spans="1:36" ht="12.6" customHeight="1" x14ac:dyDescent="0.25">
      <c r="A37" s="137" t="s">
        <v>24</v>
      </c>
      <c r="B37" s="138"/>
      <c r="C37" s="138"/>
      <c r="D37" s="138"/>
      <c r="E37" s="138"/>
      <c r="F37" s="138"/>
      <c r="G37" s="138"/>
      <c r="H37" s="138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33"/>
      <c r="AH37" s="7" t="s">
        <v>76</v>
      </c>
      <c r="AJ37" s="14" t="s">
        <v>55</v>
      </c>
    </row>
    <row r="38" spans="1:36" ht="12.75" customHeight="1" x14ac:dyDescent="0.25">
      <c r="A38" s="253" t="s">
        <v>43</v>
      </c>
      <c r="B38" s="131"/>
      <c r="C38" s="131"/>
      <c r="D38" s="38" t="s">
        <v>128</v>
      </c>
      <c r="E38" s="49"/>
      <c r="F38" s="193" t="s">
        <v>129</v>
      </c>
      <c r="G38" s="193"/>
      <c r="H38" s="37" t="s">
        <v>130</v>
      </c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48"/>
      <c r="AH38" s="7" t="s">
        <v>77</v>
      </c>
      <c r="AJ38" s="14" t="s">
        <v>54</v>
      </c>
    </row>
    <row r="39" spans="1:36" ht="12.6" customHeight="1" x14ac:dyDescent="0.25">
      <c r="A39" s="137" t="s">
        <v>25</v>
      </c>
      <c r="B39" s="138"/>
      <c r="C39" s="138"/>
      <c r="D39" s="138"/>
      <c r="E39" s="138"/>
      <c r="F39" s="138"/>
      <c r="G39" s="138"/>
      <c r="H39" s="138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47"/>
      <c r="AH39" s="7" t="s">
        <v>159</v>
      </c>
      <c r="AJ39" s="14" t="s">
        <v>56</v>
      </c>
    </row>
    <row r="40" spans="1:36" ht="12.6" customHeight="1" x14ac:dyDescent="0.25">
      <c r="A40" s="137" t="s">
        <v>122</v>
      </c>
      <c r="B40" s="138"/>
      <c r="C40" s="138"/>
      <c r="D40" s="138"/>
      <c r="E40" s="138"/>
      <c r="F40" s="138"/>
      <c r="G40" s="138"/>
      <c r="H40" s="138"/>
      <c r="I40" s="198"/>
      <c r="J40" s="199"/>
      <c r="K40" s="200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209"/>
      <c r="AH40" s="7" t="s">
        <v>85</v>
      </c>
      <c r="AJ40" s="14" t="s">
        <v>57</v>
      </c>
    </row>
    <row r="41" spans="1:36" ht="12.6" customHeight="1" x14ac:dyDescent="0.25">
      <c r="A41" s="201" t="s">
        <v>116</v>
      </c>
      <c r="B41" s="202"/>
      <c r="C41" s="202"/>
      <c r="D41" s="202"/>
      <c r="E41" s="202"/>
      <c r="F41" s="202"/>
      <c r="G41" s="202"/>
      <c r="H41" s="202"/>
      <c r="I41" s="198"/>
      <c r="J41" s="199"/>
      <c r="K41" s="200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209"/>
      <c r="AJ41" s="14" t="s">
        <v>58</v>
      </c>
    </row>
    <row r="42" spans="1:36" ht="12.6" customHeight="1" x14ac:dyDescent="0.25">
      <c r="A42" s="201" t="s">
        <v>117</v>
      </c>
      <c r="B42" s="202"/>
      <c r="C42" s="202"/>
      <c r="D42" s="202"/>
      <c r="E42" s="202"/>
      <c r="F42" s="202"/>
      <c r="G42" s="202"/>
      <c r="H42" s="202"/>
      <c r="I42" s="198"/>
      <c r="J42" s="199"/>
      <c r="K42" s="200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209"/>
    </row>
    <row r="43" spans="1:36" ht="12.6" customHeight="1" x14ac:dyDescent="0.25">
      <c r="A43" s="201" t="s">
        <v>118</v>
      </c>
      <c r="B43" s="202"/>
      <c r="C43" s="202"/>
      <c r="D43" s="202"/>
      <c r="E43" s="202"/>
      <c r="F43" s="202"/>
      <c r="G43" s="202"/>
      <c r="H43" s="202"/>
      <c r="I43" s="203" t="str">
        <f>IF(COUNTA($I$41:$I$42)=0,"",($I$41-$I$42))</f>
        <v/>
      </c>
      <c r="J43" s="204"/>
      <c r="K43" s="205"/>
      <c r="L43" s="206" t="str">
        <f>IF(COUNTA($L$41:$L$42)=0,"",($L$41-$L$42))</f>
        <v/>
      </c>
      <c r="M43" s="206"/>
      <c r="N43" s="206"/>
      <c r="O43" s="206"/>
      <c r="P43" s="206" t="str">
        <f>IF(COUNTA($P$41:$P$42)=0,"",($P$41-$P$42))</f>
        <v/>
      </c>
      <c r="Q43" s="206"/>
      <c r="R43" s="206"/>
      <c r="S43" s="206" t="str">
        <f>IF(COUNTA($S$41:$S$42)=0,"",($S$41-$S$42))</f>
        <v/>
      </c>
      <c r="T43" s="206"/>
      <c r="U43" s="206"/>
      <c r="V43" s="206"/>
      <c r="W43" s="206" t="str">
        <f>IF(COUNTA($W$41:$W$42)=0,"",($W$41-$W$42))</f>
        <v/>
      </c>
      <c r="X43" s="206"/>
      <c r="Y43" s="206"/>
      <c r="Z43" s="206"/>
      <c r="AA43" s="206" t="str">
        <f>IF(COUNTA($AA$41:$AA$42)=0,"",($AA$41-$AA$42))</f>
        <v/>
      </c>
      <c r="AB43" s="206"/>
      <c r="AC43" s="206"/>
      <c r="AD43" s="206"/>
      <c r="AE43" s="206"/>
      <c r="AF43" s="331"/>
    </row>
    <row r="44" spans="1:36" ht="12.6" customHeight="1" x14ac:dyDescent="0.25">
      <c r="A44" s="201" t="s">
        <v>124</v>
      </c>
      <c r="B44" s="202"/>
      <c r="C44" s="202"/>
      <c r="D44" s="202"/>
      <c r="E44" s="202"/>
      <c r="F44" s="202"/>
      <c r="G44" s="202"/>
      <c r="H44" s="202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30"/>
    </row>
    <row r="45" spans="1:36" ht="12.6" customHeight="1" x14ac:dyDescent="0.25">
      <c r="A45" s="137" t="s">
        <v>91</v>
      </c>
      <c r="B45" s="138"/>
      <c r="C45" s="138"/>
      <c r="D45" s="138"/>
      <c r="E45" s="138"/>
      <c r="F45" s="138"/>
      <c r="G45" s="138"/>
      <c r="H45" s="138"/>
      <c r="I45" s="252"/>
      <c r="J45" s="252"/>
      <c r="K45" s="252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209"/>
    </row>
    <row r="46" spans="1:36" ht="12.6" customHeight="1" x14ac:dyDescent="0.25">
      <c r="A46" s="137" t="s">
        <v>119</v>
      </c>
      <c r="B46" s="138"/>
      <c r="C46" s="138"/>
      <c r="D46" s="138"/>
      <c r="E46" s="138"/>
      <c r="F46" s="138"/>
      <c r="G46" s="138"/>
      <c r="H46" s="138"/>
      <c r="I46" s="121">
        <f>IFERROR(IF(ISBLANK(I45),$A$24,IF(I45=0,$A$24,IF(I45&gt;50,$A$24,($G$28*I45)+$G$26))),"Info manquante")</f>
        <v>0</v>
      </c>
      <c r="J46" s="122"/>
      <c r="K46" s="123"/>
      <c r="L46" s="121">
        <f>IFERROR(IF(ISBLANK(L45),$A$24,IF(L45=0,$A$24,IF(L45&gt;50,$A$24,($G$28*L45)+$G$26))),"Info manquante")</f>
        <v>0</v>
      </c>
      <c r="M46" s="122"/>
      <c r="N46" s="122"/>
      <c r="O46" s="123"/>
      <c r="P46" s="121">
        <f>IFERROR(IF(ISBLANK(P45),$A$24,IF(P45=0,$A$24,IF(P45&gt;50,$A$24,($G$28*P45)+$G$26))),"Info manquante")</f>
        <v>0</v>
      </c>
      <c r="Q46" s="122"/>
      <c r="R46" s="123"/>
      <c r="S46" s="121">
        <f>IFERROR(IF(ISBLANK(S45),$A$24,IF(S45=0,$A$24,IF(S45&gt;50,$A$24,($G$28*S45)+$G$26))),"Info manquante")</f>
        <v>0</v>
      </c>
      <c r="T46" s="122"/>
      <c r="U46" s="122"/>
      <c r="V46" s="123"/>
      <c r="W46" s="121">
        <f>IFERROR(IF(ISBLANK(W45),$A$24,IF(W45=0,$A$24,IF(W45&gt;50,$A$24,($G$28*W45)+$G$26))),"Info manquante")</f>
        <v>0</v>
      </c>
      <c r="X46" s="122"/>
      <c r="Y46" s="122"/>
      <c r="Z46" s="123"/>
      <c r="AA46" s="121">
        <f>IFERROR(IF(ISBLANK(AA45),$A$24,IF(AA45=0,$A$24,IF(AA45&gt;50,$A$24,($G$28*AA45)+$G$26))),"Info manquante")</f>
        <v>0</v>
      </c>
      <c r="AB46" s="122"/>
      <c r="AC46" s="122"/>
      <c r="AD46" s="122"/>
      <c r="AE46" s="122"/>
      <c r="AF46" s="231"/>
    </row>
    <row r="47" spans="1:36" ht="12.6" customHeight="1" x14ac:dyDescent="0.25">
      <c r="A47" s="192" t="s">
        <v>106</v>
      </c>
      <c r="B47" s="193"/>
      <c r="C47" s="193"/>
      <c r="D47" s="193"/>
      <c r="E47" s="193"/>
      <c r="F47" s="193"/>
      <c r="G47" s="193"/>
      <c r="H47" s="194"/>
      <c r="I47" s="175" t="str">
        <f>IFERROR(IF(AND(ISBLANK($M$23),ISBLANK($S$24),ISBLANK($A$24)), "", IF(I42=0, "MVS manquante", IF(I42/I46=0, "MVS manquante", (I42/I46)*100))), "Info manquante")</f>
        <v/>
      </c>
      <c r="J47" s="176"/>
      <c r="K47" s="177"/>
      <c r="L47" s="175" t="str">
        <f>IFERROR(IF(AND(ISBLANK($M$23),ISBLANK($S$24),ISBLANK($A$24)), "", IF(L42=0, "MVS manquante", IF(L42/L46=0, "MVS manquante", (L42/L46)*100))), "Info manquante")</f>
        <v/>
      </c>
      <c r="M47" s="176"/>
      <c r="N47" s="176"/>
      <c r="O47" s="177"/>
      <c r="P47" s="175" t="str">
        <f>IFERROR(IF(AND(ISBLANK($M$23),ISBLANK($S$24),ISBLANK($A$24)), "", IF(P42=0, "MVS manquante", IF(P42/P46=0, "MVS manquante", (P42/P46)*100))), "Info manquante")</f>
        <v/>
      </c>
      <c r="Q47" s="176"/>
      <c r="R47" s="177"/>
      <c r="S47" s="175" t="str">
        <f>IFERROR(IF(AND(ISBLANK($M$23),ISBLANK($S$24),ISBLANK($A$24)), "", IF(S42=0, "MVS manquante", IF(S42/S46=0, "MVS manquante", (S42/S46)*100))), "Info manquante")</f>
        <v/>
      </c>
      <c r="T47" s="176"/>
      <c r="U47" s="176"/>
      <c r="V47" s="177"/>
      <c r="W47" s="175" t="str">
        <f>IFERROR(IF(AND(ISBLANK($M$23),ISBLANK($S$24),ISBLANK($A$24)), "", IF(W42=0, "MVS manquante", IF(W42/W46=0, "MVS manquante", (W42/W46)*100))), "Info manquante")</f>
        <v/>
      </c>
      <c r="X47" s="176"/>
      <c r="Y47" s="176"/>
      <c r="Z47" s="177"/>
      <c r="AA47" s="175" t="str">
        <f>IFERROR(IF(AND(ISBLANK($M$23),ISBLANK($S$24),ISBLANK($A$24)), "", IF(AA42=0, "MVS manquante", IF(AA42/AA46=0, "MVS manquante", (AA42/AA46)*100))), "Info manquante")</f>
        <v/>
      </c>
      <c r="AB47" s="176"/>
      <c r="AC47" s="176"/>
      <c r="AD47" s="176"/>
      <c r="AE47" s="176"/>
      <c r="AF47" s="232"/>
    </row>
    <row r="48" spans="1:36" ht="12.6" customHeight="1" x14ac:dyDescent="0.25">
      <c r="A48" s="173" t="s">
        <v>26</v>
      </c>
      <c r="B48" s="174"/>
      <c r="C48" s="174"/>
      <c r="D48" s="174"/>
      <c r="E48" s="174"/>
      <c r="F48" s="174"/>
      <c r="G48" s="174"/>
      <c r="H48" s="174"/>
      <c r="I48" s="342">
        <v>0.9</v>
      </c>
      <c r="J48" s="343"/>
      <c r="K48" s="343"/>
      <c r="L48" s="332">
        <v>0.95</v>
      </c>
      <c r="M48" s="332"/>
      <c r="N48" s="332"/>
      <c r="O48" s="332"/>
      <c r="P48" s="332">
        <v>0.98</v>
      </c>
      <c r="Q48" s="332"/>
      <c r="R48" s="48"/>
      <c r="S48" s="333" t="s">
        <v>162</v>
      </c>
      <c r="T48" s="334"/>
      <c r="U48" s="334"/>
      <c r="V48" s="334"/>
      <c r="W48" s="335" t="s">
        <v>107</v>
      </c>
      <c r="X48" s="335"/>
      <c r="Y48" s="335"/>
      <c r="Z48" s="336"/>
      <c r="AA48" s="336"/>
      <c r="AB48" s="336"/>
      <c r="AC48" s="337" t="s">
        <v>19</v>
      </c>
      <c r="AD48" s="337"/>
      <c r="AE48" s="337"/>
      <c r="AF48" s="338"/>
    </row>
    <row r="49" spans="1:39" ht="12.75" customHeight="1" x14ac:dyDescent="0.25">
      <c r="A49" s="186" t="s">
        <v>123</v>
      </c>
      <c r="B49" s="187"/>
      <c r="C49" s="187"/>
      <c r="D49" s="187"/>
      <c r="E49" s="187"/>
      <c r="F49" s="187"/>
      <c r="G49" s="187"/>
      <c r="H49" s="188"/>
      <c r="I49" s="189"/>
      <c r="J49" s="190"/>
      <c r="K49" s="191"/>
      <c r="L49" s="189"/>
      <c r="M49" s="190"/>
      <c r="N49" s="190"/>
      <c r="O49" s="191"/>
      <c r="P49" s="189"/>
      <c r="Q49" s="190"/>
      <c r="R49" s="191"/>
      <c r="S49" s="189"/>
      <c r="T49" s="190"/>
      <c r="U49" s="190"/>
      <c r="V49" s="191"/>
      <c r="W49" s="189"/>
      <c r="X49" s="190"/>
      <c r="Y49" s="190"/>
      <c r="Z49" s="191"/>
      <c r="AA49" s="189"/>
      <c r="AB49" s="190"/>
      <c r="AC49" s="190"/>
      <c r="AD49" s="190"/>
      <c r="AE49" s="190"/>
      <c r="AF49" s="341"/>
    </row>
    <row r="50" spans="1:39" ht="12" customHeight="1" x14ac:dyDescent="0.25">
      <c r="A50" s="172" t="s">
        <v>37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</row>
    <row r="51" spans="1:39" ht="20.45" customHeight="1" x14ac:dyDescent="0.25">
      <c r="A51" s="143" t="s">
        <v>133</v>
      </c>
      <c r="B51" s="144"/>
      <c r="C51" s="144"/>
      <c r="D51" s="144"/>
      <c r="E51" s="244" t="s">
        <v>108</v>
      </c>
      <c r="F51" s="244"/>
      <c r="G51" s="244"/>
      <c r="H51" s="244"/>
      <c r="I51" s="244"/>
      <c r="J51" s="244"/>
      <c r="K51" s="244"/>
      <c r="L51" s="227" t="s">
        <v>120</v>
      </c>
      <c r="M51" s="340"/>
      <c r="N51" s="340"/>
      <c r="O51" s="340"/>
      <c r="P51" s="340"/>
      <c r="Q51" s="340"/>
      <c r="R51" s="340"/>
      <c r="S51" s="340"/>
      <c r="T51" s="340"/>
      <c r="U51" s="340"/>
      <c r="V51" s="227" t="s">
        <v>121</v>
      </c>
      <c r="W51" s="227"/>
      <c r="X51" s="227"/>
      <c r="Y51" s="227"/>
      <c r="Z51" s="227"/>
      <c r="AA51" s="227"/>
      <c r="AB51" s="227"/>
      <c r="AC51" s="227"/>
      <c r="AD51" s="227"/>
      <c r="AE51" s="227"/>
      <c r="AF51" s="228"/>
    </row>
    <row r="52" spans="1:39" ht="11.1" customHeight="1" x14ac:dyDescent="0.25">
      <c r="A52" s="182" t="s">
        <v>101</v>
      </c>
      <c r="B52" s="197" t="s">
        <v>157</v>
      </c>
      <c r="C52" s="197"/>
      <c r="D52" s="184" t="s">
        <v>27</v>
      </c>
      <c r="E52" s="27"/>
      <c r="F52" s="39"/>
      <c r="G52" s="178" t="s">
        <v>109</v>
      </c>
      <c r="H52" s="180" t="s">
        <v>156</v>
      </c>
      <c r="I52" s="180"/>
      <c r="J52" s="40"/>
      <c r="K52" s="40"/>
      <c r="L52" s="26"/>
      <c r="M52" s="28"/>
      <c r="N52" s="41" t="s">
        <v>44</v>
      </c>
      <c r="O52" s="226" t="s">
        <v>113</v>
      </c>
      <c r="P52" s="226"/>
      <c r="Q52" s="226"/>
      <c r="R52" s="226"/>
      <c r="S52" s="226"/>
      <c r="T52" s="51"/>
      <c r="U52" s="195"/>
      <c r="V52" s="195" t="s">
        <v>110</v>
      </c>
      <c r="W52" s="195"/>
      <c r="X52" s="195"/>
      <c r="Y52" s="195"/>
      <c r="Z52" s="180" t="s">
        <v>114</v>
      </c>
      <c r="AA52" s="180"/>
      <c r="AB52" s="180"/>
      <c r="AC52" s="180"/>
      <c r="AD52" s="180" t="s">
        <v>28</v>
      </c>
      <c r="AE52" s="180"/>
      <c r="AF52" s="224"/>
    </row>
    <row r="53" spans="1:39" ht="13.5" customHeight="1" x14ac:dyDescent="0.25">
      <c r="A53" s="183"/>
      <c r="B53" s="238" t="s">
        <v>29</v>
      </c>
      <c r="C53" s="238"/>
      <c r="D53" s="185"/>
      <c r="E53" s="42"/>
      <c r="F53" s="43"/>
      <c r="G53" s="179"/>
      <c r="H53" s="181" t="s">
        <v>30</v>
      </c>
      <c r="I53" s="181"/>
      <c r="J53" s="50"/>
      <c r="K53" s="50"/>
      <c r="L53" s="44"/>
      <c r="M53" s="45"/>
      <c r="N53" s="46"/>
      <c r="O53" s="196" t="s">
        <v>31</v>
      </c>
      <c r="P53" s="196"/>
      <c r="Q53" s="196"/>
      <c r="R53" s="196"/>
      <c r="S53" s="196"/>
      <c r="T53" s="50"/>
      <c r="U53" s="196"/>
      <c r="V53" s="196"/>
      <c r="W53" s="196"/>
      <c r="X53" s="196"/>
      <c r="Y53" s="196"/>
      <c r="Z53" s="181" t="s">
        <v>32</v>
      </c>
      <c r="AA53" s="181"/>
      <c r="AB53" s="181"/>
      <c r="AC53" s="181"/>
      <c r="AD53" s="181"/>
      <c r="AE53" s="181"/>
      <c r="AF53" s="225"/>
    </row>
    <row r="54" spans="1:39" ht="13.5" customHeight="1" x14ac:dyDescent="0.25">
      <c r="A54" s="339" t="s">
        <v>134</v>
      </c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</row>
    <row r="55" spans="1:39" s="2" customFormat="1" ht="117" customHeight="1" x14ac:dyDescent="0.25">
      <c r="A55" s="322" t="s">
        <v>160</v>
      </c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4"/>
      <c r="AG55" s="23"/>
      <c r="AH55" s="16"/>
      <c r="AI55" s="16"/>
      <c r="AJ55" s="16"/>
    </row>
    <row r="56" spans="1:39" s="2" customFormat="1" ht="12.6" customHeight="1" x14ac:dyDescent="0.25">
      <c r="A56" s="325"/>
      <c r="B56" s="326"/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7"/>
      <c r="AG56" s="23"/>
      <c r="AH56" s="16"/>
      <c r="AI56" s="16"/>
      <c r="AJ56" s="16"/>
      <c r="AM56" s="34"/>
    </row>
    <row r="57" spans="1:39" s="2" customFormat="1" ht="12.6" customHeight="1" x14ac:dyDescent="0.25">
      <c r="A57" s="325"/>
      <c r="B57" s="326"/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7"/>
      <c r="AG57" s="23"/>
      <c r="AH57" s="16"/>
      <c r="AI57" s="16"/>
      <c r="AJ57" s="16"/>
      <c r="AM57" s="34"/>
    </row>
    <row r="58" spans="1:39" s="2" customFormat="1" ht="12.6" customHeight="1" x14ac:dyDescent="0.25">
      <c r="A58" s="325"/>
      <c r="B58" s="326"/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7"/>
      <c r="AG58" s="23"/>
      <c r="AH58" s="16"/>
      <c r="AI58" s="16"/>
      <c r="AJ58" s="16"/>
      <c r="AM58" s="34"/>
    </row>
    <row r="59" spans="1:39" s="2" customFormat="1" ht="12.6" customHeight="1" x14ac:dyDescent="0.25">
      <c r="A59" s="328"/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30"/>
      <c r="AG59" s="23"/>
      <c r="AH59" s="16"/>
      <c r="AI59" s="16"/>
      <c r="AJ59" s="16"/>
      <c r="AM59" s="34"/>
    </row>
    <row r="60" spans="1:39" s="2" customFormat="1" ht="12.6" customHeight="1" x14ac:dyDescent="0.25">
      <c r="A60" s="320" t="s">
        <v>127</v>
      </c>
      <c r="B60" s="321"/>
      <c r="C60" s="321"/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  <c r="Y60" s="321"/>
      <c r="Z60" s="321"/>
      <c r="AA60" s="321"/>
      <c r="AB60" s="321"/>
      <c r="AC60" s="321"/>
      <c r="AD60" s="321"/>
      <c r="AE60" s="321"/>
      <c r="AF60" s="321"/>
      <c r="AG60" s="23"/>
      <c r="AH60" s="16"/>
      <c r="AI60" s="16"/>
      <c r="AJ60" s="16"/>
      <c r="AM60" s="34"/>
    </row>
    <row r="61" spans="1:39" s="2" customFormat="1" ht="12.6" customHeight="1" x14ac:dyDescent="0.25">
      <c r="A61" s="314"/>
      <c r="B61" s="315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6"/>
      <c r="AG61" s="23"/>
      <c r="AH61" s="16"/>
      <c r="AI61" s="16"/>
      <c r="AJ61" s="16"/>
      <c r="AM61" s="34"/>
    </row>
    <row r="62" spans="1:39" s="2" customFormat="1" ht="74.45" customHeight="1" x14ac:dyDescent="0.25">
      <c r="A62" s="317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9"/>
      <c r="AG62" s="23"/>
      <c r="AH62" s="16"/>
      <c r="AI62" s="16"/>
      <c r="AJ62" s="16"/>
      <c r="AM62" s="34"/>
    </row>
    <row r="63" spans="1:39" s="2" customFormat="1" ht="12.95" customHeight="1" x14ac:dyDescent="0.25">
      <c r="A63" s="241" t="s">
        <v>38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3"/>
      <c r="AG63" s="23"/>
      <c r="AH63" s="16"/>
      <c r="AI63" s="16"/>
      <c r="AJ63" s="16"/>
    </row>
    <row r="64" spans="1:39" ht="12" customHeight="1" x14ac:dyDescent="0.25">
      <c r="A64" s="213" t="s">
        <v>33</v>
      </c>
      <c r="B64" s="214"/>
      <c r="C64" s="214"/>
      <c r="D64" s="214"/>
      <c r="E64" s="214"/>
      <c r="F64" s="214" t="s">
        <v>34</v>
      </c>
      <c r="G64" s="214"/>
      <c r="H64" s="214"/>
      <c r="I64" s="214"/>
      <c r="J64" s="214"/>
      <c r="K64" s="214"/>
      <c r="L64" s="214"/>
      <c r="M64" s="214"/>
      <c r="N64" s="214"/>
      <c r="O64" s="214"/>
      <c r="P64" s="214" t="s">
        <v>35</v>
      </c>
      <c r="Q64" s="214"/>
      <c r="R64" s="214"/>
      <c r="S64" s="214"/>
      <c r="T64" s="214"/>
      <c r="U64" s="214"/>
      <c r="V64" s="214"/>
      <c r="W64" s="214"/>
      <c r="X64" s="214"/>
      <c r="Y64" s="217" t="s">
        <v>45</v>
      </c>
      <c r="Z64" s="217"/>
      <c r="AA64" s="217"/>
      <c r="AB64" s="217"/>
      <c r="AC64" s="217"/>
      <c r="AD64" s="217"/>
      <c r="AE64" s="217"/>
      <c r="AF64" s="218"/>
    </row>
    <row r="65" spans="1:36" ht="12" customHeight="1" x14ac:dyDescent="0.25">
      <c r="A65" s="221"/>
      <c r="B65" s="222"/>
      <c r="C65" s="222"/>
      <c r="D65" s="222"/>
      <c r="E65" s="222"/>
      <c r="F65" s="223" t="s">
        <v>2</v>
      </c>
      <c r="G65" s="223"/>
      <c r="H65" s="223"/>
      <c r="I65" s="223"/>
      <c r="J65" s="223"/>
      <c r="K65" s="223"/>
      <c r="L65" s="223"/>
      <c r="M65" s="223"/>
      <c r="N65" s="223"/>
      <c r="O65" s="223"/>
      <c r="P65" s="222"/>
      <c r="Q65" s="222"/>
      <c r="R65" s="222"/>
      <c r="S65" s="222"/>
      <c r="T65" s="222"/>
      <c r="U65" s="222"/>
      <c r="V65" s="222"/>
      <c r="W65" s="222"/>
      <c r="X65" s="222"/>
      <c r="Y65" s="219"/>
      <c r="Z65" s="219"/>
      <c r="AA65" s="219"/>
      <c r="AB65" s="219"/>
      <c r="AC65" s="219"/>
      <c r="AD65" s="219"/>
      <c r="AE65" s="219"/>
      <c r="AF65" s="220"/>
    </row>
    <row r="66" spans="1:36" s="2" customFormat="1" ht="12.95" customHeight="1" x14ac:dyDescent="0.25">
      <c r="A66" s="140" t="s">
        <v>39</v>
      </c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2"/>
      <c r="AG66" s="23"/>
      <c r="AH66" s="16"/>
      <c r="AI66" s="16"/>
      <c r="AJ66" s="16"/>
    </row>
    <row r="67" spans="1:36" ht="12" customHeight="1" x14ac:dyDescent="0.25">
      <c r="A67" s="213" t="s">
        <v>33</v>
      </c>
      <c r="B67" s="214"/>
      <c r="C67" s="214"/>
      <c r="D67" s="214"/>
      <c r="E67" s="214"/>
      <c r="F67" s="214" t="s">
        <v>34</v>
      </c>
      <c r="G67" s="214"/>
      <c r="H67" s="214"/>
      <c r="I67" s="214"/>
      <c r="J67" s="214"/>
      <c r="K67" s="214"/>
      <c r="L67" s="214"/>
      <c r="M67" s="214"/>
      <c r="N67" s="214"/>
      <c r="O67" s="214"/>
      <c r="P67" s="214" t="s">
        <v>35</v>
      </c>
      <c r="Q67" s="214"/>
      <c r="R67" s="214"/>
      <c r="S67" s="214"/>
      <c r="T67" s="214"/>
      <c r="U67" s="214"/>
      <c r="V67" s="214"/>
      <c r="W67" s="214"/>
      <c r="X67" s="214"/>
      <c r="Y67" s="217" t="s">
        <v>46</v>
      </c>
      <c r="Z67" s="217"/>
      <c r="AA67" s="217"/>
      <c r="AB67" s="217"/>
      <c r="AC67" s="217"/>
      <c r="AD67" s="217"/>
      <c r="AE67" s="217"/>
      <c r="AF67" s="218"/>
    </row>
    <row r="68" spans="1:36" ht="12" customHeight="1" x14ac:dyDescent="0.25">
      <c r="A68" s="215"/>
      <c r="B68" s="216"/>
      <c r="C68" s="216"/>
      <c r="D68" s="216"/>
      <c r="E68" s="216"/>
      <c r="F68" s="251" t="s">
        <v>2</v>
      </c>
      <c r="G68" s="251"/>
      <c r="H68" s="251"/>
      <c r="I68" s="251"/>
      <c r="J68" s="251"/>
      <c r="K68" s="251"/>
      <c r="L68" s="251"/>
      <c r="M68" s="251"/>
      <c r="N68" s="251"/>
      <c r="O68" s="251"/>
      <c r="P68" s="216"/>
      <c r="Q68" s="216"/>
      <c r="R68" s="216"/>
      <c r="S68" s="216"/>
      <c r="T68" s="216"/>
      <c r="U68" s="216"/>
      <c r="V68" s="216"/>
      <c r="W68" s="216"/>
      <c r="X68" s="216"/>
      <c r="Y68" s="239"/>
      <c r="Z68" s="239"/>
      <c r="AA68" s="239"/>
      <c r="AB68" s="239"/>
      <c r="AC68" s="239"/>
      <c r="AD68" s="239"/>
      <c r="AE68" s="239"/>
      <c r="AF68" s="240"/>
    </row>
    <row r="69" spans="1:36" s="2" customFormat="1" ht="3.95" customHeight="1" x14ac:dyDescent="0.25">
      <c r="A69" s="207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  <c r="AE69" s="207"/>
      <c r="AF69" s="207"/>
      <c r="AG69" s="23"/>
      <c r="AH69" s="16"/>
      <c r="AI69" s="16"/>
      <c r="AJ69" s="16"/>
    </row>
    <row r="70" spans="1:36" s="2" customFormat="1" ht="9.75" customHeight="1" x14ac:dyDescent="0.25">
      <c r="A70" s="208" t="s">
        <v>51</v>
      </c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3"/>
      <c r="AH70" s="16"/>
      <c r="AI70" s="16"/>
      <c r="AJ70" s="16"/>
    </row>
    <row r="71" spans="1:36" s="2" customFormat="1" ht="2.25" customHeight="1" x14ac:dyDescent="0.25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23"/>
      <c r="AH71" s="16"/>
      <c r="AI71" s="16"/>
      <c r="AJ71" s="16"/>
    </row>
    <row r="72" spans="1:36" s="2" customFormat="1" ht="9" customHeight="1" x14ac:dyDescent="0.25">
      <c r="A72" s="118" t="s">
        <v>131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23"/>
      <c r="AH72" s="16"/>
      <c r="AI72" s="16"/>
      <c r="AJ72" s="16"/>
    </row>
    <row r="73" spans="1:36" x14ac:dyDescent="0.25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</row>
    <row r="74" spans="1:36" x14ac:dyDescent="0.25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</row>
  </sheetData>
  <sheetProtection algorithmName="SHA-512" hashValue="1/IUaZzlEJjwUKZg8+iOYEERIvw2QdDXu+oGS1tJMdQ+PHFEG3J9LwmzEATroIqx3QljvOzT+pNxYkfK4rLv1Q==" saltValue="eXnd9XQ93O8hjrxRHO+QFw==" spinCount="100000" sheet="1" objects="1" scenarios="1" selectLockedCells="1"/>
  <mergeCells count="247">
    <mergeCell ref="A61:AF62"/>
    <mergeCell ref="A60:AF60"/>
    <mergeCell ref="A55:AF59"/>
    <mergeCell ref="S43:V43"/>
    <mergeCell ref="W43:Z43"/>
    <mergeCell ref="AA43:AF43"/>
    <mergeCell ref="W44:Z44"/>
    <mergeCell ref="L48:O48"/>
    <mergeCell ref="P48:Q48"/>
    <mergeCell ref="S48:V48"/>
    <mergeCell ref="W48:Y48"/>
    <mergeCell ref="Z48:AB48"/>
    <mergeCell ref="AC48:AF48"/>
    <mergeCell ref="S45:V45"/>
    <mergeCell ref="S46:V46"/>
    <mergeCell ref="A44:H44"/>
    <mergeCell ref="A54:AF54"/>
    <mergeCell ref="L51:U51"/>
    <mergeCell ref="L49:O49"/>
    <mergeCell ref="P49:R49"/>
    <mergeCell ref="S49:V49"/>
    <mergeCell ref="W49:Z49"/>
    <mergeCell ref="AA49:AF49"/>
    <mergeCell ref="I48:K48"/>
    <mergeCell ref="I37:K37"/>
    <mergeCell ref="P36:R36"/>
    <mergeCell ref="I34:K34"/>
    <mergeCell ref="AB26:AF26"/>
    <mergeCell ref="V26:AA26"/>
    <mergeCell ref="N28:U28"/>
    <mergeCell ref="N29:U29"/>
    <mergeCell ref="V28:AA29"/>
    <mergeCell ref="AB28:AF29"/>
    <mergeCell ref="W32:AF32"/>
    <mergeCell ref="U32:V32"/>
    <mergeCell ref="L28:M29"/>
    <mergeCell ref="G28:K29"/>
    <mergeCell ref="B4:AF4"/>
    <mergeCell ref="R23:R24"/>
    <mergeCell ref="F23:F24"/>
    <mergeCell ref="A25:AF25"/>
    <mergeCell ref="A27:AF27"/>
    <mergeCell ref="A30:AF30"/>
    <mergeCell ref="K31:S31"/>
    <mergeCell ref="K32:S32"/>
    <mergeCell ref="N26:U26"/>
    <mergeCell ref="A20:AF20"/>
    <mergeCell ref="Q18:AF18"/>
    <mergeCell ref="Q19:AF19"/>
    <mergeCell ref="H18:P18"/>
    <mergeCell ref="A21:B21"/>
    <mergeCell ref="L26:M26"/>
    <mergeCell ref="S23:AF23"/>
    <mergeCell ref="S24:AF24"/>
    <mergeCell ref="G26:K26"/>
    <mergeCell ref="P21:S21"/>
    <mergeCell ref="U21:AA21"/>
    <mergeCell ref="A31:J32"/>
    <mergeCell ref="M9:R9"/>
    <mergeCell ref="AB21:AF21"/>
    <mergeCell ref="M16:R16"/>
    <mergeCell ref="H19:P19"/>
    <mergeCell ref="G24:L24"/>
    <mergeCell ref="M23:Q23"/>
    <mergeCell ref="M24:Q24"/>
    <mergeCell ref="C16:G16"/>
    <mergeCell ref="K13:AF13"/>
    <mergeCell ref="K14:AF14"/>
    <mergeCell ref="A13:J13"/>
    <mergeCell ref="A14:J14"/>
    <mergeCell ref="H15:L15"/>
    <mergeCell ref="A15:B15"/>
    <mergeCell ref="J21:O21"/>
    <mergeCell ref="S15:AF15"/>
    <mergeCell ref="S16:AF16"/>
    <mergeCell ref="M15:R15"/>
    <mergeCell ref="C21:E21"/>
    <mergeCell ref="F21:I21"/>
    <mergeCell ref="G23:L23"/>
    <mergeCell ref="P64:X64"/>
    <mergeCell ref="P65:X65"/>
    <mergeCell ref="P68:X68"/>
    <mergeCell ref="F64:O64"/>
    <mergeCell ref="F67:O67"/>
    <mergeCell ref="I42:K42"/>
    <mergeCell ref="L34:O34"/>
    <mergeCell ref="L44:O44"/>
    <mergeCell ref="A42:H42"/>
    <mergeCell ref="A38:C38"/>
    <mergeCell ref="F38:G38"/>
    <mergeCell ref="L38:O38"/>
    <mergeCell ref="S39:V39"/>
    <mergeCell ref="P39:R39"/>
    <mergeCell ref="W47:Z47"/>
    <mergeCell ref="S44:V44"/>
    <mergeCell ref="A36:H36"/>
    <mergeCell ref="P37:R37"/>
    <mergeCell ref="P38:R38"/>
    <mergeCell ref="P34:R34"/>
    <mergeCell ref="I44:K44"/>
    <mergeCell ref="P44:R44"/>
    <mergeCell ref="I35:K35"/>
    <mergeCell ref="I36:K36"/>
    <mergeCell ref="Y68:AF68"/>
    <mergeCell ref="A63:AF63"/>
    <mergeCell ref="E51:K51"/>
    <mergeCell ref="A34:H34"/>
    <mergeCell ref="A35:H35"/>
    <mergeCell ref="P35:R35"/>
    <mergeCell ref="W35:Z35"/>
    <mergeCell ref="W36:Z36"/>
    <mergeCell ref="W37:Z37"/>
    <mergeCell ref="I39:K39"/>
    <mergeCell ref="AA39:AF39"/>
    <mergeCell ref="AA38:AF38"/>
    <mergeCell ref="AA35:AF35"/>
    <mergeCell ref="W39:Z39"/>
    <mergeCell ref="W34:Z34"/>
    <mergeCell ref="AA34:AF34"/>
    <mergeCell ref="S34:V34"/>
    <mergeCell ref="F68:O68"/>
    <mergeCell ref="P67:X67"/>
    <mergeCell ref="L40:O40"/>
    <mergeCell ref="P46:R46"/>
    <mergeCell ref="P47:R47"/>
    <mergeCell ref="L46:O46"/>
    <mergeCell ref="I45:K45"/>
    <mergeCell ref="M8:R8"/>
    <mergeCell ref="O53:S53"/>
    <mergeCell ref="AD52:AF53"/>
    <mergeCell ref="Z52:AC52"/>
    <mergeCell ref="Z53:AC53"/>
    <mergeCell ref="O52:S52"/>
    <mergeCell ref="V51:AF51"/>
    <mergeCell ref="AA44:AF44"/>
    <mergeCell ref="AA45:AF45"/>
    <mergeCell ref="AA46:AF46"/>
    <mergeCell ref="AA47:AF47"/>
    <mergeCell ref="AA37:AF37"/>
    <mergeCell ref="W38:Z38"/>
    <mergeCell ref="A33:AF33"/>
    <mergeCell ref="L42:O42"/>
    <mergeCell ref="U31:AF31"/>
    <mergeCell ref="AA36:AF36"/>
    <mergeCell ref="S40:V40"/>
    <mergeCell ref="I38:K38"/>
    <mergeCell ref="L35:O35"/>
    <mergeCell ref="L36:O36"/>
    <mergeCell ref="L37:O37"/>
    <mergeCell ref="AA40:AF40"/>
    <mergeCell ref="B53:C53"/>
    <mergeCell ref="A69:AF69"/>
    <mergeCell ref="A70:AF70"/>
    <mergeCell ref="A41:H41"/>
    <mergeCell ref="AA41:AF41"/>
    <mergeCell ref="AA42:AF42"/>
    <mergeCell ref="L39:O39"/>
    <mergeCell ref="S35:V35"/>
    <mergeCell ref="S36:V36"/>
    <mergeCell ref="S37:V37"/>
    <mergeCell ref="S38:V38"/>
    <mergeCell ref="I40:K40"/>
    <mergeCell ref="S41:V41"/>
    <mergeCell ref="S42:V42"/>
    <mergeCell ref="L41:O41"/>
    <mergeCell ref="A67:E67"/>
    <mergeCell ref="A68:E68"/>
    <mergeCell ref="Y64:AF64"/>
    <mergeCell ref="Y65:AF65"/>
    <mergeCell ref="A64:E64"/>
    <mergeCell ref="A65:E65"/>
    <mergeCell ref="F65:O65"/>
    <mergeCell ref="Y67:AF67"/>
    <mergeCell ref="P41:R41"/>
    <mergeCell ref="P42:R42"/>
    <mergeCell ref="A45:H45"/>
    <mergeCell ref="I41:K41"/>
    <mergeCell ref="A46:H46"/>
    <mergeCell ref="I46:K46"/>
    <mergeCell ref="A43:H43"/>
    <mergeCell ref="I43:K43"/>
    <mergeCell ref="L43:O43"/>
    <mergeCell ref="P43:R43"/>
    <mergeCell ref="S47:V47"/>
    <mergeCell ref="A50:AF50"/>
    <mergeCell ref="A48:H48"/>
    <mergeCell ref="L47:O47"/>
    <mergeCell ref="G52:G53"/>
    <mergeCell ref="H52:I52"/>
    <mergeCell ref="H53:I53"/>
    <mergeCell ref="A52:A53"/>
    <mergeCell ref="D52:D53"/>
    <mergeCell ref="I47:K47"/>
    <mergeCell ref="A49:H49"/>
    <mergeCell ref="I49:K49"/>
    <mergeCell ref="A47:H47"/>
    <mergeCell ref="V52:Y53"/>
    <mergeCell ref="U52:U53"/>
    <mergeCell ref="B52:C52"/>
    <mergeCell ref="E2:AF2"/>
    <mergeCell ref="A17:AF17"/>
    <mergeCell ref="A18:G18"/>
    <mergeCell ref="A19:G19"/>
    <mergeCell ref="A10:AF10"/>
    <mergeCell ref="A11:G11"/>
    <mergeCell ref="A12:G12"/>
    <mergeCell ref="A8:D8"/>
    <mergeCell ref="A9:D9"/>
    <mergeCell ref="A6:G6"/>
    <mergeCell ref="H6:P6"/>
    <mergeCell ref="Q6:AF6"/>
    <mergeCell ref="H7:P7"/>
    <mergeCell ref="Q7:AF7"/>
    <mergeCell ref="Q11:AF11"/>
    <mergeCell ref="Q12:AF12"/>
    <mergeCell ref="H11:P11"/>
    <mergeCell ref="H12:P12"/>
    <mergeCell ref="B3:AF3"/>
    <mergeCell ref="H16:L16"/>
    <mergeCell ref="E15:F15"/>
    <mergeCell ref="A5:AF5"/>
    <mergeCell ref="S8:AF8"/>
    <mergeCell ref="S9:AF9"/>
    <mergeCell ref="A72:AF74"/>
    <mergeCell ref="A7:G7"/>
    <mergeCell ref="W46:Z46"/>
    <mergeCell ref="A28:F29"/>
    <mergeCell ref="A23:E23"/>
    <mergeCell ref="D24:E24"/>
    <mergeCell ref="A24:C24"/>
    <mergeCell ref="A26:F26"/>
    <mergeCell ref="A16:B16"/>
    <mergeCell ref="W45:Z45"/>
    <mergeCell ref="L45:O45"/>
    <mergeCell ref="E8:L8"/>
    <mergeCell ref="E9:L9"/>
    <mergeCell ref="A37:H37"/>
    <mergeCell ref="W40:Z40"/>
    <mergeCell ref="W41:Z41"/>
    <mergeCell ref="W42:Z42"/>
    <mergeCell ref="A39:H39"/>
    <mergeCell ref="P45:R45"/>
    <mergeCell ref="P40:R40"/>
    <mergeCell ref="A40:H40"/>
    <mergeCell ref="A71:AF71"/>
    <mergeCell ref="A66:AF66"/>
    <mergeCell ref="A51:D51"/>
  </mergeCells>
  <phoneticPr fontId="20" type="noConversion"/>
  <conditionalFormatting sqref="I47:K47">
    <cfRule type="expression" dxfId="29" priority="14">
      <formula>"Info manquante"</formula>
    </cfRule>
  </conditionalFormatting>
  <conditionalFormatting sqref="P47:R47">
    <cfRule type="expression" dxfId="28" priority="11">
      <formula>"Info manquante"</formula>
    </cfRule>
  </conditionalFormatting>
  <conditionalFormatting sqref="I46:AF47">
    <cfRule type="containsText" dxfId="27" priority="12" operator="containsText" text="Info manquante">
      <formula>NOT(ISERROR(SEARCH("Info manquante",I46)))</formula>
    </cfRule>
  </conditionalFormatting>
  <conditionalFormatting sqref="I46:AF46">
    <cfRule type="expression" dxfId="26" priority="15">
      <formula>ISBLANK(I45)</formula>
    </cfRule>
    <cfRule type="expression" dxfId="25" priority="16">
      <formula>ABS(I45-$M$23)&gt;5</formula>
    </cfRule>
  </conditionalFormatting>
  <conditionalFormatting sqref="I47:AF47">
    <cfRule type="containsText" dxfId="24" priority="10" operator="containsText" text="MVS manquante">
      <formula>NOT(ISERROR(SEARCH("MVS manquante",I47)))</formula>
    </cfRule>
  </conditionalFormatting>
  <conditionalFormatting sqref="I46:K46">
    <cfRule type="expression" dxfId="23" priority="9">
      <formula>$I$46=0</formula>
    </cfRule>
  </conditionalFormatting>
  <conditionalFormatting sqref="L46:O46">
    <cfRule type="expression" dxfId="22" priority="7">
      <formula>$L$46=0</formula>
    </cfRule>
  </conditionalFormatting>
  <conditionalFormatting sqref="P46:R46">
    <cfRule type="expression" dxfId="21" priority="5">
      <formula>$P$46=0</formula>
    </cfRule>
  </conditionalFormatting>
  <conditionalFormatting sqref="S46:V46">
    <cfRule type="expression" dxfId="20" priority="4">
      <formula>$S$46=0</formula>
    </cfRule>
  </conditionalFormatting>
  <conditionalFormatting sqref="W46:Z46">
    <cfRule type="expression" dxfId="19" priority="2">
      <formula>$W$46=0</formula>
    </cfRule>
  </conditionalFormatting>
  <conditionalFormatting sqref="AA46:AF46">
    <cfRule type="expression" dxfId="18" priority="1">
      <formula>$AA$46=0</formula>
    </cfRule>
  </conditionalFormatting>
  <dataValidations count="8">
    <dataValidation type="list" allowBlank="1" showInputMessage="1" showErrorMessage="1" sqref="A12:G12" xr:uid="{CB72A779-0BD5-49F9-B478-6899C1AA2893}">
      <formula1>$AH$6:$AH$14</formula1>
    </dataValidation>
    <dataValidation type="list" allowBlank="1" showInputMessage="1" showErrorMessage="1" sqref="H12:P12" xr:uid="{61C0A914-78A1-48CE-B73F-D6435F7BD5E1}">
      <formula1>$AI$6:$AI$14</formula1>
    </dataValidation>
    <dataValidation type="list" allowBlank="1" showInputMessage="1" showErrorMessage="1" sqref="Q12:AF12" xr:uid="{0F8E7E5C-FE96-4524-BA1A-B4074D79B480}">
      <formula1>$AJ$6:$AJ$20</formula1>
    </dataValidation>
    <dataValidation type="list" allowBlank="1" showInputMessage="1" showErrorMessage="1" sqref="I40:AF40" xr:uid="{8195F2AC-9FF7-433F-AFAC-35A467407597}">
      <formula1>$AJ$35:$AJ$41</formula1>
    </dataValidation>
    <dataValidation type="list" allowBlank="1" showInputMessage="1" showErrorMessage="1" sqref="I49:AF49" xr:uid="{7A723042-58C9-4CED-9D95-0E732E07F765}">
      <formula1>$AH$35:$AH$40</formula1>
    </dataValidation>
    <dataValidation type="custom" allowBlank="1" showInputMessage="1" showErrorMessage="1" errorTitle="Données manquantes" error="Il faut valider si les données suivantes ont bien été saisies :_x000a__x000a_► % retenu tamis 5mm (Pr) - cellule M23_x000a__x000a_► Masse volumétrique sèche maximale - cellule A24_x000a__x000a_► Densité brute du gros granulat (D) - cellule S24_x000a_" sqref="L45:O45 S45:AF45" xr:uid="{84E3FC43-EF05-4003-862C-55715CB6A162}">
      <formula1>IF(COUNTA($M$23)&gt;0,IF(COUNTA($A$24)&gt;0,IF(COUNTA($S$24)&gt;0,)))=0</formula1>
    </dataValidation>
    <dataValidation type="custom" allowBlank="1" showInputMessage="1" showErrorMessage="1" errorTitle="Données manquantes" error="Il faut valider si les données suivantes ont bien été saisies :_x000a__x000a_► % retenu tamis 5mm (Pr) - cellule M23_x000a__x000a_► Masse volumétrique sèche maximale - cellule A24_x000a_► Densité brute du gros granulat (D) - cellule S24_x000a_" sqref="I45:K45" xr:uid="{1E7D5E0C-F842-4592-80AE-97BB4FE413C6}">
      <formula1>IF(COUNTA($M$23)&gt;0,IF(COUNTA($A$24)&gt;0,IF(COUNTA($S$24)&gt;0,)))=0</formula1>
    </dataValidation>
    <dataValidation type="custom" allowBlank="1" showInputMessage="1" showErrorMessage="1" errorTitle="Données manquantes" error="Il faut valider si les données suivantes ont bien été saisies :_x000a__x000a_► % retenu tamis 5mm (Pr) - cellule M23_x000a__x000a_► Masse volumétrique sèche maximale - cellule A24_x000a__x000a_► Densité brute du gros granulat (D) - cellule S24" sqref="P45:R45" xr:uid="{128E5598-3FAF-474B-AA71-D7CF8B8FA231}">
      <formula1>IF(COUNTA($M$23)&gt;0,IF(COUNTA($A$24)&gt;0,IF(COUNTA($S$24)&gt;0,)))=0</formula1>
    </dataValidation>
  </dataValidations>
  <printOptions horizontalCentered="1" verticalCentered="1"/>
  <pageMargins left="0" right="0" top="0" bottom="0" header="0" footer="0"/>
  <pageSetup paperSize="5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Check Box 50">
              <controlPr defaultSize="0" autoFill="0" autoLine="0" autoPict="0">
                <anchor>
                  <from>
                    <xdr:col>4</xdr:col>
                    <xdr:colOff>257175</xdr:colOff>
                    <xdr:row>20</xdr:row>
                    <xdr:rowOff>9525</xdr:rowOff>
                  </from>
                  <to>
                    <xdr:col>6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Check Box 52">
              <controlPr defaultSize="0" autoFill="0" autoLine="0" autoPict="0">
                <anchor>
                  <from>
                    <xdr:col>6</xdr:col>
                    <xdr:colOff>266700</xdr:colOff>
                    <xdr:row>36</xdr:row>
                    <xdr:rowOff>152400</xdr:rowOff>
                  </from>
                  <to>
                    <xdr:col>7</xdr:col>
                    <xdr:colOff>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" name="Check Box 73">
              <controlPr defaultSize="0" autoFill="0" autoLine="0" autoPict="0">
                <anchor>
                  <from>
                    <xdr:col>2</xdr:col>
                    <xdr:colOff>419100</xdr:colOff>
                    <xdr:row>36</xdr:row>
                    <xdr:rowOff>152400</xdr:rowOff>
                  </from>
                  <to>
                    <xdr:col>3</xdr:col>
                    <xdr:colOff>152400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" name="Check Box 80">
              <controlPr defaultSize="0" autoFill="0" autoLine="0" autoPict="0">
                <anchor>
                  <from>
                    <xdr:col>2</xdr:col>
                    <xdr:colOff>142875</xdr:colOff>
                    <xdr:row>15</xdr:row>
                    <xdr:rowOff>19050</xdr:rowOff>
                  </from>
                  <to>
                    <xdr:col>2</xdr:col>
                    <xdr:colOff>333375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" name="Check Box 98">
              <controlPr defaultSize="0" autoFill="0" autoLine="0" autoPict="0">
                <anchor>
                  <from>
                    <xdr:col>4</xdr:col>
                    <xdr:colOff>57150</xdr:colOff>
                    <xdr:row>36</xdr:row>
                    <xdr:rowOff>152400</xdr:rowOff>
                  </from>
                  <to>
                    <xdr:col>5</xdr:col>
                    <xdr:colOff>9525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" name="Check Box 106">
              <controlPr defaultSize="0" autoFill="0" autoLine="0" autoPict="0">
                <anchor>
                  <from>
                    <xdr:col>2</xdr:col>
                    <xdr:colOff>19050</xdr:colOff>
                    <xdr:row>20</xdr:row>
                    <xdr:rowOff>9525</xdr:rowOff>
                  </from>
                  <to>
                    <xdr:col>2</xdr:col>
                    <xdr:colOff>238125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" name="Check Box 107">
              <controlPr defaultSize="0" autoFill="0" autoLine="0" autoPict="0">
                <anchor>
                  <from>
                    <xdr:col>8</xdr:col>
                    <xdr:colOff>190500</xdr:colOff>
                    <xdr:row>20</xdr:row>
                    <xdr:rowOff>9525</xdr:rowOff>
                  </from>
                  <to>
                    <xdr:col>9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" name="Check Box 108">
              <controlPr defaultSize="0" autoFill="0" autoLine="0" autoPict="0">
                <anchor>
                  <from>
                    <xdr:col>14</xdr:col>
                    <xdr:colOff>0</xdr:colOff>
                    <xdr:row>20</xdr:row>
                    <xdr:rowOff>9525</xdr:rowOff>
                  </from>
                  <to>
                    <xdr:col>15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2" name="Check Box 111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46</xdr:row>
                    <xdr:rowOff>123825</xdr:rowOff>
                  </from>
                  <to>
                    <xdr:col>8</xdr:col>
                    <xdr:colOff>361950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" name="Check Box 112">
              <controlPr locked="0" defaultSize="0" autoFill="0" autoLine="0" autoPict="0">
                <anchor moveWithCells="1">
                  <from>
                    <xdr:col>11</xdr:col>
                    <xdr:colOff>57150</xdr:colOff>
                    <xdr:row>46</xdr:row>
                    <xdr:rowOff>133350</xdr:rowOff>
                  </from>
                  <to>
                    <xdr:col>12</xdr:col>
                    <xdr:colOff>133350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Check Box 113">
              <controlPr locked="0" defaultSize="0" autoFill="0" autoLine="0" autoPict="0">
                <anchor moveWithCells="1">
                  <from>
                    <xdr:col>15</xdr:col>
                    <xdr:colOff>47625</xdr:colOff>
                    <xdr:row>46</xdr:row>
                    <xdr:rowOff>133350</xdr:rowOff>
                  </from>
                  <to>
                    <xdr:col>16</xdr:col>
                    <xdr:colOff>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locked="0" defaultSize="0" autoFill="0" autoLine="0" autoPict="0">
                <anchor moveWithCells="1">
                  <from>
                    <xdr:col>16</xdr:col>
                    <xdr:colOff>371475</xdr:colOff>
                    <xdr:row>46</xdr:row>
                    <xdr:rowOff>133350</xdr:rowOff>
                  </from>
                  <to>
                    <xdr:col>19</xdr:col>
                    <xdr:colOff>19050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locked="0" defaultSize="0" autoFill="0" autoLine="0" autoPict="0">
                <anchor moveWithCells="1">
                  <from>
                    <xdr:col>22</xdr:col>
                    <xdr:colOff>66675</xdr:colOff>
                    <xdr:row>46</xdr:row>
                    <xdr:rowOff>133350</xdr:rowOff>
                  </from>
                  <to>
                    <xdr:col>23</xdr:col>
                    <xdr:colOff>133350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E08F1-24D5-416B-98D9-822F5C1EB3FC}">
  <dimension ref="A2:AK81"/>
  <sheetViews>
    <sheetView showGridLines="0" showWhiteSpace="0" view="pageLayout" zoomScaleNormal="100" workbookViewId="0">
      <selection activeCell="A7" sqref="A7:G7"/>
    </sheetView>
  </sheetViews>
  <sheetFormatPr baseColWidth="10" defaultRowHeight="16.5" x14ac:dyDescent="0.25"/>
  <cols>
    <col min="1" max="1" width="5.85546875" style="24" customWidth="1"/>
    <col min="2" max="2" width="11" style="24" customWidth="1"/>
    <col min="3" max="3" width="6.85546875" style="24" customWidth="1"/>
    <col min="4" max="4" width="6.42578125" style="24" customWidth="1"/>
    <col min="5" max="5" width="4" style="24" customWidth="1"/>
    <col min="6" max="6" width="0.28515625" style="24" customWidth="1"/>
    <col min="7" max="7" width="6.42578125" style="24" customWidth="1"/>
    <col min="8" max="8" width="6.28515625" style="24" customWidth="1"/>
    <col min="9" max="9" width="5.28515625" style="24" customWidth="1"/>
    <col min="10" max="10" width="2.5703125" style="24" customWidth="1"/>
    <col min="11" max="11" width="2.7109375" style="24" customWidth="1"/>
    <col min="12" max="12" width="3.28515625" style="24" customWidth="1"/>
    <col min="13" max="13" width="2" style="24" customWidth="1"/>
    <col min="14" max="14" width="3" style="24" customWidth="1"/>
    <col min="15" max="15" width="2.42578125" style="24" customWidth="1"/>
    <col min="16" max="16" width="5" style="24" customWidth="1"/>
    <col min="17" max="17" width="5.28515625" style="24" customWidth="1"/>
    <col min="18" max="18" width="0.28515625" style="24" customWidth="1"/>
    <col min="19" max="19" width="3.5703125" style="24" customWidth="1"/>
    <col min="20" max="20" width="0.42578125" style="24" customWidth="1"/>
    <col min="21" max="21" width="5" style="24" customWidth="1"/>
    <col min="22" max="22" width="1.5703125" style="24" customWidth="1"/>
    <col min="23" max="23" width="3.42578125" style="24" customWidth="1"/>
    <col min="24" max="24" width="2.5703125" style="24" customWidth="1"/>
    <col min="25" max="25" width="1.42578125" style="24" customWidth="1"/>
    <col min="26" max="26" width="3" style="24" customWidth="1"/>
    <col min="27" max="27" width="1.42578125" style="24" customWidth="1"/>
    <col min="28" max="28" width="1.5703125" style="24" customWidth="1"/>
    <col min="29" max="30" width="1.42578125" style="24" customWidth="1"/>
    <col min="31" max="31" width="2.140625" style="24" customWidth="1"/>
    <col min="32" max="32" width="2.28515625" style="24" customWidth="1"/>
    <col min="33" max="33" width="3.7109375" style="29" customWidth="1"/>
    <col min="34" max="34" width="21.42578125" style="65" hidden="1" customWidth="1"/>
    <col min="35" max="35" width="18" style="65" hidden="1" customWidth="1"/>
    <col min="36" max="36" width="32" style="65" hidden="1" customWidth="1"/>
    <col min="37" max="37" width="11.5703125" style="59"/>
  </cols>
  <sheetData>
    <row r="2" spans="1:36" ht="45.6" customHeight="1" x14ac:dyDescent="0.25">
      <c r="A2" s="61"/>
      <c r="B2" s="61"/>
      <c r="C2" s="61"/>
      <c r="D2" s="61"/>
      <c r="E2" s="512" t="s">
        <v>161</v>
      </c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12"/>
      <c r="Y2" s="512"/>
      <c r="Z2" s="512"/>
      <c r="AA2" s="512"/>
      <c r="AB2" s="512"/>
      <c r="AC2" s="512"/>
      <c r="AD2" s="512"/>
      <c r="AE2" s="512"/>
      <c r="AF2" s="512"/>
      <c r="AG2" s="62"/>
      <c r="AH2" s="63"/>
      <c r="AI2" s="63"/>
      <c r="AJ2" s="63"/>
    </row>
    <row r="3" spans="1:36" ht="25.9" customHeight="1" x14ac:dyDescent="0.25">
      <c r="A3" s="114" t="s">
        <v>92</v>
      </c>
      <c r="B3" s="513" t="s">
        <v>126</v>
      </c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3"/>
      <c r="AE3" s="513"/>
      <c r="AF3" s="513"/>
      <c r="AG3" s="64"/>
      <c r="AI3" s="66"/>
    </row>
    <row r="4" spans="1:36" x14ac:dyDescent="0.25">
      <c r="B4" s="514" t="s">
        <v>83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67"/>
    </row>
    <row r="5" spans="1:36" x14ac:dyDescent="0.25">
      <c r="A5" s="515" t="s">
        <v>0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6"/>
      <c r="Z5" s="516"/>
      <c r="AA5" s="516"/>
      <c r="AB5" s="516"/>
      <c r="AC5" s="516"/>
      <c r="AD5" s="516"/>
      <c r="AE5" s="516"/>
      <c r="AF5" s="517"/>
      <c r="AG5" s="68"/>
      <c r="AH5" s="69" t="s">
        <v>63</v>
      </c>
      <c r="AI5" s="69" t="s">
        <v>62</v>
      </c>
      <c r="AJ5" s="69" t="s">
        <v>7</v>
      </c>
    </row>
    <row r="6" spans="1:36" ht="15" x14ac:dyDescent="0.25">
      <c r="A6" s="518" t="s">
        <v>47</v>
      </c>
      <c r="B6" s="494"/>
      <c r="C6" s="494"/>
      <c r="D6" s="494"/>
      <c r="E6" s="494"/>
      <c r="F6" s="494"/>
      <c r="G6" s="494"/>
      <c r="H6" s="519" t="s">
        <v>48</v>
      </c>
      <c r="I6" s="494"/>
      <c r="J6" s="494"/>
      <c r="K6" s="494"/>
      <c r="L6" s="494"/>
      <c r="M6" s="494"/>
      <c r="N6" s="494"/>
      <c r="O6" s="494"/>
      <c r="P6" s="494"/>
      <c r="Q6" s="494" t="s">
        <v>1</v>
      </c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5"/>
      <c r="AG6" s="70"/>
    </row>
    <row r="7" spans="1:36" ht="15" x14ac:dyDescent="0.25">
      <c r="A7" s="511"/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9"/>
      <c r="AG7" s="71"/>
      <c r="AH7" s="72" t="s">
        <v>65</v>
      </c>
      <c r="AI7" s="72" t="s">
        <v>135</v>
      </c>
      <c r="AJ7" s="72" t="s">
        <v>61</v>
      </c>
    </row>
    <row r="8" spans="1:36" ht="15" x14ac:dyDescent="0.25">
      <c r="A8" s="500" t="s">
        <v>3</v>
      </c>
      <c r="B8" s="501"/>
      <c r="C8" s="501"/>
      <c r="D8" s="501"/>
      <c r="E8" s="501" t="s">
        <v>49</v>
      </c>
      <c r="F8" s="501"/>
      <c r="G8" s="501"/>
      <c r="H8" s="501"/>
      <c r="I8" s="501"/>
      <c r="J8" s="501"/>
      <c r="K8" s="501"/>
      <c r="L8" s="501"/>
      <c r="M8" s="501" t="s">
        <v>4</v>
      </c>
      <c r="N8" s="501"/>
      <c r="O8" s="501"/>
      <c r="P8" s="501"/>
      <c r="Q8" s="501"/>
      <c r="R8" s="501"/>
      <c r="S8" s="501" t="s">
        <v>5</v>
      </c>
      <c r="T8" s="501"/>
      <c r="U8" s="501"/>
      <c r="V8" s="501"/>
      <c r="W8" s="501"/>
      <c r="X8" s="501"/>
      <c r="Y8" s="501"/>
      <c r="Z8" s="501"/>
      <c r="AA8" s="501"/>
      <c r="AB8" s="501"/>
      <c r="AC8" s="501"/>
      <c r="AD8" s="501"/>
      <c r="AE8" s="501"/>
      <c r="AF8" s="510"/>
      <c r="AG8" s="70"/>
      <c r="AH8" s="73" t="s">
        <v>66</v>
      </c>
      <c r="AI8" s="72" t="s">
        <v>136</v>
      </c>
      <c r="AJ8" s="72" t="s">
        <v>88</v>
      </c>
    </row>
    <row r="9" spans="1:36" ht="15" x14ac:dyDescent="0.25">
      <c r="A9" s="522"/>
      <c r="B9" s="523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4"/>
      <c r="T9" s="524"/>
      <c r="U9" s="524"/>
      <c r="V9" s="524"/>
      <c r="W9" s="524"/>
      <c r="X9" s="524"/>
      <c r="Y9" s="524"/>
      <c r="Z9" s="524"/>
      <c r="AA9" s="524"/>
      <c r="AB9" s="524"/>
      <c r="AC9" s="524"/>
      <c r="AD9" s="524"/>
      <c r="AE9" s="524"/>
      <c r="AF9" s="525"/>
      <c r="AG9" s="74"/>
      <c r="AH9" s="65" t="s">
        <v>86</v>
      </c>
      <c r="AI9" s="72" t="s">
        <v>140</v>
      </c>
      <c r="AJ9" s="65" t="s">
        <v>90</v>
      </c>
    </row>
    <row r="10" spans="1:36" ht="15" x14ac:dyDescent="0.25">
      <c r="A10" s="526" t="s">
        <v>6</v>
      </c>
      <c r="B10" s="527"/>
      <c r="C10" s="527"/>
      <c r="D10" s="527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527"/>
      <c r="P10" s="527"/>
      <c r="Q10" s="527"/>
      <c r="R10" s="527"/>
      <c r="S10" s="527"/>
      <c r="T10" s="527"/>
      <c r="U10" s="527"/>
      <c r="V10" s="527"/>
      <c r="W10" s="527"/>
      <c r="X10" s="527"/>
      <c r="Y10" s="527"/>
      <c r="Z10" s="527"/>
      <c r="AA10" s="527"/>
      <c r="AB10" s="527"/>
      <c r="AC10" s="527"/>
      <c r="AD10" s="527"/>
      <c r="AE10" s="527"/>
      <c r="AF10" s="528"/>
      <c r="AG10" s="68"/>
      <c r="AH10" s="65" t="s">
        <v>87</v>
      </c>
      <c r="AI10" s="72" t="s">
        <v>137</v>
      </c>
      <c r="AJ10" s="75" t="s">
        <v>60</v>
      </c>
    </row>
    <row r="11" spans="1:36" ht="15" x14ac:dyDescent="0.25">
      <c r="A11" s="518" t="s">
        <v>63</v>
      </c>
      <c r="B11" s="519"/>
      <c r="C11" s="519"/>
      <c r="D11" s="519"/>
      <c r="E11" s="519"/>
      <c r="F11" s="519"/>
      <c r="G11" s="519"/>
      <c r="H11" s="519" t="s">
        <v>64</v>
      </c>
      <c r="I11" s="519"/>
      <c r="J11" s="519"/>
      <c r="K11" s="519"/>
      <c r="L11" s="519"/>
      <c r="M11" s="519"/>
      <c r="N11" s="519"/>
      <c r="O11" s="519"/>
      <c r="P11" s="519"/>
      <c r="Q11" s="494" t="s">
        <v>7</v>
      </c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94"/>
      <c r="AC11" s="494"/>
      <c r="AD11" s="494"/>
      <c r="AE11" s="494"/>
      <c r="AF11" s="495"/>
      <c r="AG11" s="70"/>
      <c r="AH11" s="72" t="s">
        <v>84</v>
      </c>
      <c r="AI11" s="65" t="s">
        <v>139</v>
      </c>
      <c r="AJ11" s="72" t="s">
        <v>59</v>
      </c>
    </row>
    <row r="12" spans="1:36" ht="15" x14ac:dyDescent="0.25">
      <c r="A12" s="506" t="s">
        <v>65</v>
      </c>
      <c r="B12" s="507"/>
      <c r="C12" s="507"/>
      <c r="D12" s="507"/>
      <c r="E12" s="507"/>
      <c r="F12" s="507"/>
      <c r="G12" s="507"/>
      <c r="H12" s="507" t="s">
        <v>135</v>
      </c>
      <c r="I12" s="507"/>
      <c r="J12" s="507"/>
      <c r="K12" s="507"/>
      <c r="L12" s="507"/>
      <c r="M12" s="507"/>
      <c r="N12" s="507"/>
      <c r="O12" s="507"/>
      <c r="P12" s="507"/>
      <c r="Q12" s="508" t="s">
        <v>61</v>
      </c>
      <c r="R12" s="508"/>
      <c r="S12" s="508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508"/>
      <c r="AF12" s="509"/>
      <c r="AG12" s="71"/>
      <c r="AH12" s="72" t="s">
        <v>52</v>
      </c>
      <c r="AI12" s="72" t="s">
        <v>138</v>
      </c>
      <c r="AJ12" s="72" t="s">
        <v>71</v>
      </c>
    </row>
    <row r="13" spans="1:36" ht="15" x14ac:dyDescent="0.25">
      <c r="A13" s="500" t="s">
        <v>8</v>
      </c>
      <c r="B13" s="501"/>
      <c r="C13" s="501"/>
      <c r="D13" s="501"/>
      <c r="E13" s="501"/>
      <c r="F13" s="501"/>
      <c r="G13" s="501"/>
      <c r="H13" s="501"/>
      <c r="I13" s="501"/>
      <c r="J13" s="501"/>
      <c r="K13" s="501" t="s">
        <v>9</v>
      </c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01"/>
      <c r="W13" s="501"/>
      <c r="X13" s="501"/>
      <c r="Y13" s="501"/>
      <c r="Z13" s="501"/>
      <c r="AA13" s="501"/>
      <c r="AB13" s="501"/>
      <c r="AC13" s="501"/>
      <c r="AD13" s="501"/>
      <c r="AE13" s="501"/>
      <c r="AF13" s="510"/>
      <c r="AG13" s="70"/>
      <c r="AH13" s="72" t="s">
        <v>68</v>
      </c>
      <c r="AI13" s="72" t="s">
        <v>141</v>
      </c>
      <c r="AJ13" s="72" t="s">
        <v>70</v>
      </c>
    </row>
    <row r="14" spans="1:36" ht="15" x14ac:dyDescent="0.25">
      <c r="A14" s="511"/>
      <c r="B14" s="508"/>
      <c r="C14" s="508"/>
      <c r="D14" s="50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508"/>
      <c r="Z14" s="508"/>
      <c r="AA14" s="508"/>
      <c r="AB14" s="508"/>
      <c r="AC14" s="508"/>
      <c r="AD14" s="508"/>
      <c r="AE14" s="508"/>
      <c r="AF14" s="509"/>
      <c r="AG14" s="71"/>
      <c r="AH14" s="72" t="s">
        <v>80</v>
      </c>
      <c r="AI14" s="72" t="s">
        <v>67</v>
      </c>
      <c r="AJ14" s="75" t="s">
        <v>89</v>
      </c>
    </row>
    <row r="15" spans="1:36" ht="14.45" customHeight="1" x14ac:dyDescent="0.25">
      <c r="A15" s="500" t="s">
        <v>10</v>
      </c>
      <c r="B15" s="501"/>
      <c r="C15" s="60" t="s">
        <v>41</v>
      </c>
      <c r="D15" s="76">
        <v>1</v>
      </c>
      <c r="E15" s="502" t="s">
        <v>42</v>
      </c>
      <c r="F15" s="502"/>
      <c r="G15" s="76">
        <v>1</v>
      </c>
      <c r="H15" s="501" t="s">
        <v>11</v>
      </c>
      <c r="I15" s="501"/>
      <c r="J15" s="501"/>
      <c r="K15" s="501"/>
      <c r="L15" s="501"/>
      <c r="M15" s="346" t="s">
        <v>12</v>
      </c>
      <c r="N15" s="347"/>
      <c r="O15" s="347"/>
      <c r="P15" s="347"/>
      <c r="Q15" s="347"/>
      <c r="R15" s="520"/>
      <c r="S15" s="346" t="s">
        <v>13</v>
      </c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8"/>
      <c r="AG15" s="70"/>
      <c r="AJ15" s="72" t="s">
        <v>81</v>
      </c>
    </row>
    <row r="16" spans="1:36" ht="15" x14ac:dyDescent="0.25">
      <c r="A16" s="503">
        <v>1</v>
      </c>
      <c r="B16" s="504"/>
      <c r="C16" s="505" t="s">
        <v>93</v>
      </c>
      <c r="D16" s="505"/>
      <c r="E16" s="505"/>
      <c r="F16" s="505"/>
      <c r="G16" s="505"/>
      <c r="H16" s="504"/>
      <c r="I16" s="504"/>
      <c r="J16" s="504"/>
      <c r="K16" s="504"/>
      <c r="L16" s="504"/>
      <c r="M16" s="349"/>
      <c r="N16" s="350"/>
      <c r="O16" s="350"/>
      <c r="P16" s="350"/>
      <c r="Q16" s="350"/>
      <c r="R16" s="521"/>
      <c r="S16" s="349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1"/>
      <c r="AG16" s="77"/>
      <c r="AI16" s="72"/>
      <c r="AJ16" s="72" t="s">
        <v>69</v>
      </c>
    </row>
    <row r="17" spans="1:36" ht="15" x14ac:dyDescent="0.25">
      <c r="A17" s="490" t="s">
        <v>14</v>
      </c>
      <c r="B17" s="491"/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491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2"/>
      <c r="AG17" s="68"/>
      <c r="AJ17" s="72" t="s">
        <v>72</v>
      </c>
    </row>
    <row r="18" spans="1:36" ht="15" x14ac:dyDescent="0.25">
      <c r="A18" s="493" t="s">
        <v>15</v>
      </c>
      <c r="B18" s="494"/>
      <c r="C18" s="494"/>
      <c r="D18" s="494"/>
      <c r="E18" s="494"/>
      <c r="F18" s="494"/>
      <c r="G18" s="494"/>
      <c r="H18" s="494" t="s">
        <v>16</v>
      </c>
      <c r="I18" s="494"/>
      <c r="J18" s="494"/>
      <c r="K18" s="494"/>
      <c r="L18" s="494"/>
      <c r="M18" s="494"/>
      <c r="N18" s="494"/>
      <c r="O18" s="494"/>
      <c r="P18" s="494"/>
      <c r="Q18" s="494" t="s">
        <v>17</v>
      </c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5"/>
      <c r="AG18" s="70"/>
      <c r="AJ18" s="65" t="s">
        <v>73</v>
      </c>
    </row>
    <row r="19" spans="1:36" ht="15" x14ac:dyDescent="0.25">
      <c r="A19" s="496"/>
      <c r="B19" s="497"/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8"/>
      <c r="R19" s="498"/>
      <c r="S19" s="498"/>
      <c r="T19" s="498"/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8"/>
      <c r="AF19" s="499"/>
      <c r="AG19" s="78"/>
      <c r="AJ19" s="72" t="s">
        <v>78</v>
      </c>
    </row>
    <row r="20" spans="1:36" ht="15" x14ac:dyDescent="0.25">
      <c r="A20" s="482" t="s">
        <v>40</v>
      </c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  <c r="AA20" s="482"/>
      <c r="AB20" s="482"/>
      <c r="AC20" s="482"/>
      <c r="AD20" s="482"/>
      <c r="AE20" s="482"/>
      <c r="AF20" s="482"/>
      <c r="AG20" s="79"/>
      <c r="AJ20" s="72" t="s">
        <v>82</v>
      </c>
    </row>
    <row r="21" spans="1:36" ht="15" x14ac:dyDescent="0.25">
      <c r="A21" s="483" t="s">
        <v>158</v>
      </c>
      <c r="B21" s="404"/>
      <c r="C21" s="468" t="s">
        <v>50</v>
      </c>
      <c r="D21" s="468"/>
      <c r="E21" s="468"/>
      <c r="F21" s="484" t="s">
        <v>125</v>
      </c>
      <c r="G21" s="484"/>
      <c r="H21" s="484"/>
      <c r="I21" s="484"/>
      <c r="J21" s="485" t="s">
        <v>94</v>
      </c>
      <c r="K21" s="485"/>
      <c r="L21" s="485"/>
      <c r="M21" s="485"/>
      <c r="N21" s="485"/>
      <c r="O21" s="485"/>
      <c r="P21" s="468" t="s">
        <v>95</v>
      </c>
      <c r="Q21" s="468"/>
      <c r="R21" s="468"/>
      <c r="S21" s="469"/>
      <c r="T21" s="80"/>
      <c r="U21" s="486" t="s">
        <v>97</v>
      </c>
      <c r="V21" s="487"/>
      <c r="W21" s="487"/>
      <c r="X21" s="487"/>
      <c r="Y21" s="487"/>
      <c r="Z21" s="487"/>
      <c r="AA21" s="487"/>
      <c r="AB21" s="488"/>
      <c r="AC21" s="488"/>
      <c r="AD21" s="488"/>
      <c r="AE21" s="488"/>
      <c r="AF21" s="489"/>
      <c r="AG21" s="81"/>
      <c r="AH21" s="82"/>
    </row>
    <row r="22" spans="1:36" ht="2.4500000000000002" customHeight="1" x14ac:dyDescent="0.25">
      <c r="A22" s="32"/>
      <c r="B22" s="15"/>
      <c r="C22" s="15"/>
      <c r="D22" s="15"/>
      <c r="E22" s="15"/>
      <c r="F22" s="30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30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33"/>
      <c r="AG22" s="30"/>
      <c r="AH22" s="83"/>
      <c r="AJ22" s="83"/>
    </row>
    <row r="23" spans="1:36" ht="15" x14ac:dyDescent="0.25">
      <c r="A23" s="439" t="s">
        <v>155</v>
      </c>
      <c r="B23" s="439"/>
      <c r="C23" s="439"/>
      <c r="D23" s="439"/>
      <c r="E23" s="439"/>
      <c r="F23" s="471"/>
      <c r="G23" s="472" t="s">
        <v>115</v>
      </c>
      <c r="H23" s="473"/>
      <c r="I23" s="473"/>
      <c r="J23" s="473"/>
      <c r="K23" s="473"/>
      <c r="L23" s="473"/>
      <c r="M23" s="474">
        <v>46</v>
      </c>
      <c r="N23" s="474"/>
      <c r="O23" s="474"/>
      <c r="P23" s="474"/>
      <c r="Q23" s="475"/>
      <c r="R23" s="476"/>
      <c r="S23" s="174" t="s">
        <v>96</v>
      </c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84"/>
    </row>
    <row r="24" spans="1:36" ht="15" x14ac:dyDescent="0.25">
      <c r="A24" s="477">
        <v>2210</v>
      </c>
      <c r="B24" s="478"/>
      <c r="C24" s="478"/>
      <c r="D24" s="479" t="s">
        <v>98</v>
      </c>
      <c r="E24" s="480"/>
      <c r="F24" s="471"/>
      <c r="G24" s="481" t="s">
        <v>99</v>
      </c>
      <c r="H24" s="473"/>
      <c r="I24" s="473"/>
      <c r="J24" s="473"/>
      <c r="K24" s="473"/>
      <c r="L24" s="473"/>
      <c r="M24" s="474">
        <f>IFERROR(IF(M23="","",(100-M23)),"")</f>
        <v>54</v>
      </c>
      <c r="N24" s="474"/>
      <c r="O24" s="474"/>
      <c r="P24" s="474"/>
      <c r="Q24" s="475"/>
      <c r="R24" s="476"/>
      <c r="S24" s="443">
        <v>2.54</v>
      </c>
      <c r="T24" s="443"/>
      <c r="U24" s="443"/>
      <c r="V24" s="443"/>
      <c r="W24" s="443"/>
      <c r="X24" s="443"/>
      <c r="Y24" s="443"/>
      <c r="Z24" s="443"/>
      <c r="AA24" s="443"/>
      <c r="AB24" s="443"/>
      <c r="AC24" s="443"/>
      <c r="AD24" s="443"/>
      <c r="AE24" s="443"/>
      <c r="AF24" s="443"/>
      <c r="AG24" s="85"/>
    </row>
    <row r="25" spans="1:36" ht="2.4500000000000002" customHeight="1" x14ac:dyDescent="0.25">
      <c r="A25" s="464"/>
      <c r="B25" s="465"/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  <c r="AF25" s="466"/>
      <c r="AG25" s="86"/>
      <c r="AH25" s="83"/>
      <c r="AI25" s="83"/>
      <c r="AJ25" s="83"/>
    </row>
    <row r="26" spans="1:36" ht="22.15" customHeight="1" x14ac:dyDescent="0.25">
      <c r="A26" s="452" t="s">
        <v>102</v>
      </c>
      <c r="B26" s="428"/>
      <c r="C26" s="428"/>
      <c r="D26" s="428"/>
      <c r="E26" s="428"/>
      <c r="F26" s="428"/>
      <c r="G26" s="467">
        <f>IFERROR(IF(OR(M23="",S24="",A24=""),"",(((A24-(9*M23*S24))/M24)*100)),"")</f>
        <v>2145.2592592592596</v>
      </c>
      <c r="H26" s="467"/>
      <c r="I26" s="467"/>
      <c r="J26" s="467"/>
      <c r="K26" s="467"/>
      <c r="L26" s="468" t="s">
        <v>18</v>
      </c>
      <c r="M26" s="469"/>
      <c r="N26" s="452" t="s">
        <v>100</v>
      </c>
      <c r="O26" s="428"/>
      <c r="P26" s="428"/>
      <c r="Q26" s="428"/>
      <c r="R26" s="428"/>
      <c r="S26" s="428"/>
      <c r="T26" s="428"/>
      <c r="U26" s="428"/>
      <c r="V26" s="470"/>
      <c r="W26" s="470"/>
      <c r="X26" s="470"/>
      <c r="Y26" s="470"/>
      <c r="Z26" s="470"/>
      <c r="AA26" s="470"/>
      <c r="AB26" s="468" t="s">
        <v>19</v>
      </c>
      <c r="AC26" s="468"/>
      <c r="AD26" s="468"/>
      <c r="AE26" s="468"/>
      <c r="AF26" s="469"/>
      <c r="AG26" s="84"/>
      <c r="AH26" s="82"/>
    </row>
    <row r="27" spans="1:36" ht="3.6" customHeight="1" x14ac:dyDescent="0.25">
      <c r="A27" s="448"/>
      <c r="B27" s="449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  <c r="AF27" s="450"/>
      <c r="AG27" s="58"/>
      <c r="AH27" s="83"/>
      <c r="AI27" s="83"/>
      <c r="AJ27" s="83"/>
    </row>
    <row r="28" spans="1:36" ht="15" x14ac:dyDescent="0.25">
      <c r="A28" s="451" t="s">
        <v>112</v>
      </c>
      <c r="B28" s="451"/>
      <c r="C28" s="451"/>
      <c r="D28" s="451"/>
      <c r="E28" s="451"/>
      <c r="F28" s="452"/>
      <c r="G28" s="453">
        <f>+IFERROR(IF(OR(ABS(M23)="",A24="")," ",ABS((A24-G26)/M23))," ")</f>
        <v>1.4074074074074006</v>
      </c>
      <c r="H28" s="453"/>
      <c r="I28" s="453"/>
      <c r="J28" s="453"/>
      <c r="K28" s="453"/>
      <c r="L28" s="453"/>
      <c r="M28" s="455"/>
      <c r="N28" s="440" t="s">
        <v>104</v>
      </c>
      <c r="O28" s="441"/>
      <c r="P28" s="441"/>
      <c r="Q28" s="441"/>
      <c r="R28" s="441"/>
      <c r="S28" s="441"/>
      <c r="T28" s="441"/>
      <c r="U28" s="441"/>
      <c r="V28" s="457">
        <v>1.02</v>
      </c>
      <c r="W28" s="457"/>
      <c r="X28" s="457"/>
      <c r="Y28" s="457"/>
      <c r="Z28" s="457"/>
      <c r="AA28" s="457"/>
      <c r="AB28" s="459"/>
      <c r="AC28" s="459"/>
      <c r="AD28" s="459"/>
      <c r="AE28" s="459"/>
      <c r="AF28" s="460"/>
      <c r="AG28" s="58"/>
    </row>
    <row r="29" spans="1:36" ht="15" x14ac:dyDescent="0.25">
      <c r="A29" s="451"/>
      <c r="B29" s="451"/>
      <c r="C29" s="451"/>
      <c r="D29" s="451"/>
      <c r="E29" s="451"/>
      <c r="F29" s="452"/>
      <c r="G29" s="454"/>
      <c r="H29" s="454"/>
      <c r="I29" s="454"/>
      <c r="J29" s="454"/>
      <c r="K29" s="454"/>
      <c r="L29" s="454"/>
      <c r="M29" s="456"/>
      <c r="N29" s="462" t="s">
        <v>103</v>
      </c>
      <c r="O29" s="463"/>
      <c r="P29" s="463"/>
      <c r="Q29" s="463"/>
      <c r="R29" s="463"/>
      <c r="S29" s="463"/>
      <c r="T29" s="463"/>
      <c r="U29" s="463"/>
      <c r="V29" s="458"/>
      <c r="W29" s="458"/>
      <c r="X29" s="458"/>
      <c r="Y29" s="458"/>
      <c r="Z29" s="458"/>
      <c r="AA29" s="458"/>
      <c r="AB29" s="197"/>
      <c r="AC29" s="197"/>
      <c r="AD29" s="197"/>
      <c r="AE29" s="197"/>
      <c r="AF29" s="461"/>
      <c r="AG29" s="58"/>
    </row>
    <row r="30" spans="1:36" ht="2.4500000000000002" customHeight="1" x14ac:dyDescent="0.25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8"/>
      <c r="AG30" s="58"/>
      <c r="AH30" s="87"/>
      <c r="AI30" s="87"/>
      <c r="AJ30" s="87"/>
    </row>
    <row r="31" spans="1:36" ht="15" x14ac:dyDescent="0.25">
      <c r="A31" s="410" t="s">
        <v>111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39" t="s">
        <v>20</v>
      </c>
      <c r="L31" s="439"/>
      <c r="M31" s="439"/>
      <c r="N31" s="439"/>
      <c r="O31" s="439"/>
      <c r="P31" s="439"/>
      <c r="Q31" s="439"/>
      <c r="R31" s="439"/>
      <c r="S31" s="439"/>
      <c r="T31" s="115"/>
      <c r="U31" s="440" t="s">
        <v>21</v>
      </c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2"/>
      <c r="AG31" s="84"/>
    </row>
    <row r="32" spans="1:36" ht="15" x14ac:dyDescent="0.25">
      <c r="A32" s="410"/>
      <c r="B32" s="410"/>
      <c r="C32" s="410"/>
      <c r="D32" s="410"/>
      <c r="E32" s="410"/>
      <c r="F32" s="410"/>
      <c r="G32" s="410"/>
      <c r="H32" s="410"/>
      <c r="I32" s="410"/>
      <c r="J32" s="410"/>
      <c r="K32" s="443"/>
      <c r="L32" s="443"/>
      <c r="M32" s="443"/>
      <c r="N32" s="443"/>
      <c r="O32" s="443"/>
      <c r="P32" s="443"/>
      <c r="Q32" s="443"/>
      <c r="R32" s="443"/>
      <c r="S32" s="443"/>
      <c r="T32" s="35"/>
      <c r="U32" s="444"/>
      <c r="V32" s="445"/>
      <c r="W32" s="446" t="s">
        <v>19</v>
      </c>
      <c r="X32" s="446"/>
      <c r="Y32" s="446"/>
      <c r="Z32" s="446"/>
      <c r="AA32" s="446"/>
      <c r="AB32" s="446"/>
      <c r="AC32" s="446"/>
      <c r="AD32" s="446"/>
      <c r="AE32" s="446"/>
      <c r="AF32" s="447"/>
      <c r="AG32" s="88"/>
    </row>
    <row r="33" spans="1:36" ht="15" x14ac:dyDescent="0.25">
      <c r="A33" s="431" t="s">
        <v>36</v>
      </c>
      <c r="B33" s="431"/>
      <c r="C33" s="431"/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1"/>
      <c r="AC33" s="431"/>
      <c r="AD33" s="431"/>
      <c r="AE33" s="431"/>
      <c r="AF33" s="431"/>
      <c r="AG33" s="89"/>
      <c r="AH33" s="90"/>
      <c r="AI33" s="90"/>
      <c r="AJ33" s="90"/>
    </row>
    <row r="34" spans="1:36" x14ac:dyDescent="0.25">
      <c r="A34" s="432" t="s">
        <v>105</v>
      </c>
      <c r="B34" s="433"/>
      <c r="C34" s="433"/>
      <c r="D34" s="433"/>
      <c r="E34" s="433"/>
      <c r="F34" s="433"/>
      <c r="G34" s="433"/>
      <c r="H34" s="433"/>
      <c r="I34" s="434">
        <v>44452</v>
      </c>
      <c r="J34" s="434"/>
      <c r="K34" s="434"/>
      <c r="L34" s="434">
        <v>44454</v>
      </c>
      <c r="M34" s="434"/>
      <c r="N34" s="434"/>
      <c r="O34" s="434"/>
      <c r="P34" s="434">
        <v>44461</v>
      </c>
      <c r="Q34" s="434"/>
      <c r="R34" s="434"/>
      <c r="S34" s="434">
        <v>44461</v>
      </c>
      <c r="T34" s="434"/>
      <c r="U34" s="434"/>
      <c r="V34" s="434"/>
      <c r="W34" s="434">
        <v>44461</v>
      </c>
      <c r="X34" s="434"/>
      <c r="Y34" s="434"/>
      <c r="Z34" s="434"/>
      <c r="AA34" s="434">
        <v>44461</v>
      </c>
      <c r="AB34" s="434"/>
      <c r="AC34" s="434"/>
      <c r="AD34" s="434"/>
      <c r="AE34" s="434"/>
      <c r="AF34" s="435"/>
      <c r="AG34" s="91"/>
      <c r="AH34" s="92" t="s">
        <v>74</v>
      </c>
      <c r="AJ34" s="24" t="s">
        <v>79</v>
      </c>
    </row>
    <row r="35" spans="1:36" x14ac:dyDescent="0.25">
      <c r="A35" s="409" t="s">
        <v>22</v>
      </c>
      <c r="B35" s="410"/>
      <c r="C35" s="410"/>
      <c r="D35" s="410"/>
      <c r="E35" s="410"/>
      <c r="F35" s="410"/>
      <c r="G35" s="410"/>
      <c r="H35" s="410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8"/>
      <c r="AG35" s="93"/>
      <c r="AH35" s="24"/>
      <c r="AI35" s="24"/>
      <c r="AJ35" s="24"/>
    </row>
    <row r="36" spans="1:36" ht="15" x14ac:dyDescent="0.25">
      <c r="A36" s="409" t="s">
        <v>23</v>
      </c>
      <c r="B36" s="410"/>
      <c r="C36" s="410"/>
      <c r="D36" s="410"/>
      <c r="E36" s="410"/>
      <c r="F36" s="410"/>
      <c r="G36" s="410"/>
      <c r="H36" s="410"/>
      <c r="I36" s="425" t="s">
        <v>142</v>
      </c>
      <c r="J36" s="425"/>
      <c r="K36" s="425"/>
      <c r="L36" s="425" t="s">
        <v>143</v>
      </c>
      <c r="M36" s="425"/>
      <c r="N36" s="425"/>
      <c r="O36" s="425"/>
      <c r="P36" s="425" t="s">
        <v>142</v>
      </c>
      <c r="Q36" s="425"/>
      <c r="R36" s="425"/>
      <c r="S36" s="425" t="s">
        <v>143</v>
      </c>
      <c r="T36" s="425"/>
      <c r="U36" s="425"/>
      <c r="V36" s="425"/>
      <c r="W36" s="425" t="s">
        <v>142</v>
      </c>
      <c r="X36" s="425"/>
      <c r="Y36" s="425"/>
      <c r="Z36" s="425"/>
      <c r="AA36" s="425" t="s">
        <v>143</v>
      </c>
      <c r="AB36" s="425"/>
      <c r="AC36" s="425"/>
      <c r="AD36" s="425"/>
      <c r="AE36" s="425"/>
      <c r="AF36" s="426"/>
      <c r="AG36" s="94"/>
      <c r="AH36" s="65" t="s">
        <v>75</v>
      </c>
      <c r="AJ36" s="95" t="s">
        <v>53</v>
      </c>
    </row>
    <row r="37" spans="1:36" ht="15" x14ac:dyDescent="0.25">
      <c r="A37" s="409" t="s">
        <v>24</v>
      </c>
      <c r="B37" s="410"/>
      <c r="C37" s="410"/>
      <c r="D37" s="410"/>
      <c r="E37" s="410"/>
      <c r="F37" s="410"/>
      <c r="G37" s="410"/>
      <c r="H37" s="410"/>
      <c r="I37" s="425" t="s">
        <v>144</v>
      </c>
      <c r="J37" s="425"/>
      <c r="K37" s="425"/>
      <c r="L37" s="425" t="s">
        <v>145</v>
      </c>
      <c r="M37" s="425"/>
      <c r="N37" s="425"/>
      <c r="O37" s="425"/>
      <c r="P37" s="425" t="s">
        <v>146</v>
      </c>
      <c r="Q37" s="425"/>
      <c r="R37" s="425"/>
      <c r="S37" s="425" t="s">
        <v>147</v>
      </c>
      <c r="T37" s="425"/>
      <c r="U37" s="425"/>
      <c r="V37" s="425"/>
      <c r="W37" s="425" t="s">
        <v>148</v>
      </c>
      <c r="X37" s="425"/>
      <c r="Y37" s="425"/>
      <c r="Z37" s="425"/>
      <c r="AA37" s="425" t="s">
        <v>149</v>
      </c>
      <c r="AB37" s="425"/>
      <c r="AC37" s="425"/>
      <c r="AD37" s="425"/>
      <c r="AE37" s="425"/>
      <c r="AF37" s="426"/>
      <c r="AG37" s="94"/>
      <c r="AH37" s="65" t="s">
        <v>76</v>
      </c>
      <c r="AJ37" s="95" t="s">
        <v>55</v>
      </c>
    </row>
    <row r="38" spans="1:36" ht="15" x14ac:dyDescent="0.25">
      <c r="A38" s="427" t="s">
        <v>43</v>
      </c>
      <c r="B38" s="428"/>
      <c r="C38" s="428"/>
      <c r="D38" s="96" t="s">
        <v>128</v>
      </c>
      <c r="E38" s="116"/>
      <c r="F38" s="404" t="s">
        <v>129</v>
      </c>
      <c r="G38" s="404"/>
      <c r="H38" s="117" t="s">
        <v>130</v>
      </c>
      <c r="I38" s="429">
        <v>1.02</v>
      </c>
      <c r="J38" s="429"/>
      <c r="K38" s="429"/>
      <c r="L38" s="429">
        <v>1.0249999999999999</v>
      </c>
      <c r="M38" s="429"/>
      <c r="N38" s="429"/>
      <c r="O38" s="429"/>
      <c r="P38" s="429">
        <v>1.5</v>
      </c>
      <c r="Q38" s="429"/>
      <c r="R38" s="429"/>
      <c r="S38" s="429">
        <v>1.5</v>
      </c>
      <c r="T38" s="429"/>
      <c r="U38" s="429"/>
      <c r="V38" s="429"/>
      <c r="W38" s="429">
        <v>4.5</v>
      </c>
      <c r="X38" s="429"/>
      <c r="Y38" s="429"/>
      <c r="Z38" s="429"/>
      <c r="AA38" s="429">
        <v>3.9</v>
      </c>
      <c r="AB38" s="429"/>
      <c r="AC38" s="429"/>
      <c r="AD38" s="429"/>
      <c r="AE38" s="429"/>
      <c r="AF38" s="430"/>
      <c r="AG38" s="97"/>
      <c r="AH38" s="65" t="s">
        <v>77</v>
      </c>
      <c r="AJ38" s="95" t="s">
        <v>54</v>
      </c>
    </row>
    <row r="39" spans="1:36" ht="15" x14ac:dyDescent="0.25">
      <c r="A39" s="409" t="s">
        <v>25</v>
      </c>
      <c r="B39" s="410"/>
      <c r="C39" s="410"/>
      <c r="D39" s="410"/>
      <c r="E39" s="410"/>
      <c r="F39" s="410"/>
      <c r="G39" s="410"/>
      <c r="H39" s="410"/>
      <c r="I39" s="423" t="s">
        <v>150</v>
      </c>
      <c r="J39" s="423"/>
      <c r="K39" s="423"/>
      <c r="L39" s="423" t="s">
        <v>151</v>
      </c>
      <c r="M39" s="423"/>
      <c r="N39" s="423"/>
      <c r="O39" s="423"/>
      <c r="P39" s="423" t="s">
        <v>152</v>
      </c>
      <c r="Q39" s="423"/>
      <c r="R39" s="423"/>
      <c r="S39" s="423" t="s">
        <v>152</v>
      </c>
      <c r="T39" s="423"/>
      <c r="U39" s="423"/>
      <c r="V39" s="423"/>
      <c r="W39" s="423" t="s">
        <v>153</v>
      </c>
      <c r="X39" s="423"/>
      <c r="Y39" s="423"/>
      <c r="Z39" s="423"/>
      <c r="AA39" s="423" t="s">
        <v>153</v>
      </c>
      <c r="AB39" s="423"/>
      <c r="AC39" s="423"/>
      <c r="AD39" s="423"/>
      <c r="AE39" s="423"/>
      <c r="AF39" s="424"/>
      <c r="AG39" s="98"/>
      <c r="AH39" s="65" t="s">
        <v>159</v>
      </c>
      <c r="AJ39" s="95" t="s">
        <v>56</v>
      </c>
    </row>
    <row r="40" spans="1:36" ht="15.75" x14ac:dyDescent="0.25">
      <c r="A40" s="409" t="s">
        <v>122</v>
      </c>
      <c r="B40" s="410"/>
      <c r="C40" s="410"/>
      <c r="D40" s="410"/>
      <c r="E40" s="410"/>
      <c r="F40" s="410"/>
      <c r="G40" s="410"/>
      <c r="H40" s="410"/>
      <c r="I40" s="420" t="s">
        <v>54</v>
      </c>
      <c r="J40" s="421"/>
      <c r="K40" s="422"/>
      <c r="L40" s="407" t="s">
        <v>54</v>
      </c>
      <c r="M40" s="407"/>
      <c r="N40" s="407"/>
      <c r="O40" s="407"/>
      <c r="P40" s="407" t="s">
        <v>54</v>
      </c>
      <c r="Q40" s="407"/>
      <c r="R40" s="407"/>
      <c r="S40" s="407" t="s">
        <v>54</v>
      </c>
      <c r="T40" s="407"/>
      <c r="U40" s="407"/>
      <c r="V40" s="407"/>
      <c r="W40" s="407" t="s">
        <v>54</v>
      </c>
      <c r="X40" s="407"/>
      <c r="Y40" s="407"/>
      <c r="Z40" s="407"/>
      <c r="AA40" s="407" t="s">
        <v>54</v>
      </c>
      <c r="AB40" s="407"/>
      <c r="AC40" s="407"/>
      <c r="AD40" s="407"/>
      <c r="AE40" s="407"/>
      <c r="AF40" s="408"/>
      <c r="AG40" s="93"/>
      <c r="AH40" s="65" t="s">
        <v>85</v>
      </c>
      <c r="AJ40" s="95" t="s">
        <v>57</v>
      </c>
    </row>
    <row r="41" spans="1:36" ht="15" x14ac:dyDescent="0.25">
      <c r="A41" s="416" t="s">
        <v>116</v>
      </c>
      <c r="B41" s="417"/>
      <c r="C41" s="417"/>
      <c r="D41" s="417"/>
      <c r="E41" s="417"/>
      <c r="F41" s="417"/>
      <c r="G41" s="417"/>
      <c r="H41" s="417"/>
      <c r="I41" s="420">
        <v>2268</v>
      </c>
      <c r="J41" s="421"/>
      <c r="K41" s="422"/>
      <c r="L41" s="407">
        <v>2268</v>
      </c>
      <c r="M41" s="407"/>
      <c r="N41" s="407"/>
      <c r="O41" s="407"/>
      <c r="P41" s="407">
        <v>2268</v>
      </c>
      <c r="Q41" s="407"/>
      <c r="R41" s="407"/>
      <c r="S41" s="407">
        <v>2268</v>
      </c>
      <c r="T41" s="407"/>
      <c r="U41" s="407"/>
      <c r="V41" s="407"/>
      <c r="W41" s="407">
        <v>2268</v>
      </c>
      <c r="X41" s="407"/>
      <c r="Y41" s="407"/>
      <c r="Z41" s="407"/>
      <c r="AA41" s="407">
        <v>2268</v>
      </c>
      <c r="AB41" s="407"/>
      <c r="AC41" s="407"/>
      <c r="AD41" s="407"/>
      <c r="AE41" s="407"/>
      <c r="AF41" s="408"/>
      <c r="AG41" s="93"/>
      <c r="AJ41" s="95" t="s">
        <v>58</v>
      </c>
    </row>
    <row r="42" spans="1:36" ht="15" x14ac:dyDescent="0.25">
      <c r="A42" s="416" t="s">
        <v>117</v>
      </c>
      <c r="B42" s="417"/>
      <c r="C42" s="417"/>
      <c r="D42" s="417"/>
      <c r="E42" s="417"/>
      <c r="F42" s="417"/>
      <c r="G42" s="417"/>
      <c r="H42" s="417"/>
      <c r="I42" s="420">
        <v>2179</v>
      </c>
      <c r="J42" s="421"/>
      <c r="K42" s="422"/>
      <c r="L42" s="407">
        <v>2179</v>
      </c>
      <c r="M42" s="407"/>
      <c r="N42" s="407"/>
      <c r="O42" s="407"/>
      <c r="P42" s="407">
        <v>2179</v>
      </c>
      <c r="Q42" s="407"/>
      <c r="R42" s="407"/>
      <c r="S42" s="407">
        <v>2179</v>
      </c>
      <c r="T42" s="407"/>
      <c r="U42" s="407"/>
      <c r="V42" s="407"/>
      <c r="W42" s="407">
        <v>2179</v>
      </c>
      <c r="X42" s="407"/>
      <c r="Y42" s="407"/>
      <c r="Z42" s="407"/>
      <c r="AA42" s="407">
        <v>2179</v>
      </c>
      <c r="AB42" s="407"/>
      <c r="AC42" s="407"/>
      <c r="AD42" s="407"/>
      <c r="AE42" s="407"/>
      <c r="AF42" s="408"/>
      <c r="AG42" s="93"/>
    </row>
    <row r="43" spans="1:36" ht="15" x14ac:dyDescent="0.25">
      <c r="A43" s="416" t="s">
        <v>118</v>
      </c>
      <c r="B43" s="417"/>
      <c r="C43" s="417"/>
      <c r="D43" s="417"/>
      <c r="E43" s="417"/>
      <c r="F43" s="417"/>
      <c r="G43" s="417"/>
      <c r="H43" s="417"/>
      <c r="I43" s="420">
        <f>IF(COUNTA($I$41:$I$42)=0,"",($I$41-$I$42))</f>
        <v>89</v>
      </c>
      <c r="J43" s="421"/>
      <c r="K43" s="422"/>
      <c r="L43" s="407">
        <f>IF(COUNTA($L$41:$L$42)=0,"",($L$41-$L$42))</f>
        <v>89</v>
      </c>
      <c r="M43" s="407"/>
      <c r="N43" s="407"/>
      <c r="O43" s="407"/>
      <c r="P43" s="407">
        <f>IF(COUNTA($P$41:$P$42)=0,"",($P$41-$P$42))</f>
        <v>89</v>
      </c>
      <c r="Q43" s="407"/>
      <c r="R43" s="407"/>
      <c r="S43" s="407">
        <f>IF(COUNTA($S$41:$S$42)=0,"",($S$41-$S$42))</f>
        <v>89</v>
      </c>
      <c r="T43" s="407"/>
      <c r="U43" s="407"/>
      <c r="V43" s="407"/>
      <c r="W43" s="407">
        <f>IF(COUNTA($W$41:$W$42)=0,"",($W$41-$W$42))</f>
        <v>89</v>
      </c>
      <c r="X43" s="407"/>
      <c r="Y43" s="407"/>
      <c r="Z43" s="407"/>
      <c r="AA43" s="407">
        <f>IF(COUNTA($AA$41:$AA$42)=0,"",($AA$41-$AA$42))</f>
        <v>89</v>
      </c>
      <c r="AB43" s="407"/>
      <c r="AC43" s="407"/>
      <c r="AD43" s="407"/>
      <c r="AE43" s="407"/>
      <c r="AF43" s="408"/>
      <c r="AG43" s="93"/>
    </row>
    <row r="44" spans="1:36" ht="15" x14ac:dyDescent="0.25">
      <c r="A44" s="416" t="s">
        <v>124</v>
      </c>
      <c r="B44" s="417"/>
      <c r="C44" s="417"/>
      <c r="D44" s="417"/>
      <c r="E44" s="417"/>
      <c r="F44" s="417"/>
      <c r="G44" s="417"/>
      <c r="H44" s="417"/>
      <c r="I44" s="418">
        <v>5</v>
      </c>
      <c r="J44" s="418"/>
      <c r="K44" s="418"/>
      <c r="L44" s="418">
        <v>6.7</v>
      </c>
      <c r="M44" s="418"/>
      <c r="N44" s="418"/>
      <c r="O44" s="418"/>
      <c r="P44" s="418">
        <v>5.7</v>
      </c>
      <c r="Q44" s="418"/>
      <c r="R44" s="418"/>
      <c r="S44" s="418">
        <v>5.0999999999999996</v>
      </c>
      <c r="T44" s="418"/>
      <c r="U44" s="418"/>
      <c r="V44" s="418"/>
      <c r="W44" s="418">
        <v>4.5999999999999996</v>
      </c>
      <c r="X44" s="418"/>
      <c r="Y44" s="418"/>
      <c r="Z44" s="418"/>
      <c r="AA44" s="418">
        <v>5.4</v>
      </c>
      <c r="AB44" s="418"/>
      <c r="AC44" s="418"/>
      <c r="AD44" s="418"/>
      <c r="AE44" s="418"/>
      <c r="AF44" s="419"/>
      <c r="AG44" s="99"/>
    </row>
    <row r="45" spans="1:36" ht="15" x14ac:dyDescent="0.25">
      <c r="A45" s="409" t="s">
        <v>91</v>
      </c>
      <c r="B45" s="410"/>
      <c r="C45" s="410"/>
      <c r="D45" s="410"/>
      <c r="E45" s="410"/>
      <c r="F45" s="410"/>
      <c r="G45" s="410"/>
      <c r="H45" s="410"/>
      <c r="I45" s="415"/>
      <c r="J45" s="415"/>
      <c r="K45" s="415"/>
      <c r="L45" s="407">
        <v>41</v>
      </c>
      <c r="M45" s="407"/>
      <c r="N45" s="407"/>
      <c r="O45" s="407"/>
      <c r="P45" s="407">
        <v>40</v>
      </c>
      <c r="Q45" s="407"/>
      <c r="R45" s="407"/>
      <c r="S45" s="407">
        <v>52</v>
      </c>
      <c r="T45" s="407"/>
      <c r="U45" s="407"/>
      <c r="V45" s="407"/>
      <c r="W45" s="407">
        <v>51</v>
      </c>
      <c r="X45" s="407"/>
      <c r="Y45" s="407"/>
      <c r="Z45" s="407"/>
      <c r="AA45" s="407">
        <v>38</v>
      </c>
      <c r="AB45" s="407"/>
      <c r="AC45" s="407"/>
      <c r="AD45" s="407"/>
      <c r="AE45" s="407"/>
      <c r="AF45" s="408"/>
      <c r="AG45" s="93"/>
    </row>
    <row r="46" spans="1:36" ht="14.45" customHeight="1" x14ac:dyDescent="0.25">
      <c r="A46" s="409" t="s">
        <v>119</v>
      </c>
      <c r="B46" s="410"/>
      <c r="C46" s="410"/>
      <c r="D46" s="410"/>
      <c r="E46" s="410"/>
      <c r="F46" s="410"/>
      <c r="G46" s="410"/>
      <c r="H46" s="410"/>
      <c r="I46" s="411">
        <f>IFERROR(IF(ISBLANK(I45),$A$24,IF(I45=0,$A$24,IF(I45&gt;50,$A$24,($G$28*I45)+$G$26))),"Info manquante")</f>
        <v>2210</v>
      </c>
      <c r="J46" s="412"/>
      <c r="K46" s="413"/>
      <c r="L46" s="411">
        <f>IFERROR(IF(ISBLANK(L45),$A$24,IF(L45=0,$A$24,IF(L45&gt;50,$A$24,($G$28*L45)+$G$26))),"Info manquante")</f>
        <v>2202.962962962963</v>
      </c>
      <c r="M46" s="412"/>
      <c r="N46" s="412"/>
      <c r="O46" s="413"/>
      <c r="P46" s="411">
        <f>IFERROR(IF(ISBLANK(P45),$A$24,IF(P45=0,$A$24,IF(P45&gt;50,$A$24,($G$28*P45)+$G$26))),"Info manquante")</f>
        <v>2201.5555555555557</v>
      </c>
      <c r="Q46" s="412"/>
      <c r="R46" s="413"/>
      <c r="S46" s="411">
        <f>IFERROR(IF(ISBLANK(S45),$A$24,IF(S45=0,$A$24,IF(S45&gt;50,$A$24,($G$28*S45)+$G$26))),"Info manquante")</f>
        <v>2210</v>
      </c>
      <c r="T46" s="412"/>
      <c r="U46" s="412"/>
      <c r="V46" s="413"/>
      <c r="W46" s="411">
        <f>IFERROR(IF(ISBLANK(W45),$A$24,IF(W45=0,$A$24,IF(W45&gt;50,$A$24,($G$28*W45)+$G$26))),"Info manquante")</f>
        <v>2210</v>
      </c>
      <c r="X46" s="412"/>
      <c r="Y46" s="412"/>
      <c r="Z46" s="413"/>
      <c r="AA46" s="411">
        <f>IFERROR(IF(ISBLANK(AA45),$A$24,IF(AA45=0,$A$24,IF(AA45&gt;50,$A$24,($G$28*AA45)+$G$26))),"Info manquante")</f>
        <v>2198.7407407407409</v>
      </c>
      <c r="AB46" s="412"/>
      <c r="AC46" s="412"/>
      <c r="AD46" s="412"/>
      <c r="AE46" s="412"/>
      <c r="AF46" s="414"/>
      <c r="AG46" s="100"/>
    </row>
    <row r="47" spans="1:36" ht="15" x14ac:dyDescent="0.25">
      <c r="A47" s="403" t="s">
        <v>106</v>
      </c>
      <c r="B47" s="404"/>
      <c r="C47" s="404"/>
      <c r="D47" s="404"/>
      <c r="E47" s="404"/>
      <c r="F47" s="404"/>
      <c r="G47" s="404"/>
      <c r="H47" s="405"/>
      <c r="I47" s="399">
        <f>IFERROR(IF(AND(ISBLANK($M$23),ISBLANK($S$24),ISBLANK($A$24)), "", IF(I42=0, "MVS manquante", IF(I42/I46=0, "MVS manquante", (I42/I46)*100))), "Info manquante")</f>
        <v>98.597285067873315</v>
      </c>
      <c r="J47" s="400"/>
      <c r="K47" s="406"/>
      <c r="L47" s="399">
        <f>IFERROR(IF(AND(ISBLANK($M$23),ISBLANK($S$24),ISBLANK($A$24)), "", IF(L42=0, "MVS manquante", IF(L42/L46=0, "MVS manquante", (L42/L46)*100))), "Info manquante")</f>
        <v>98.912239408204442</v>
      </c>
      <c r="M47" s="400"/>
      <c r="N47" s="400"/>
      <c r="O47" s="406"/>
      <c r="P47" s="399">
        <f>IFERROR(IF(AND(ISBLANK($M$23),ISBLANK($S$24),ISBLANK($A$24)), "", IF(P42=0, "MVS manquante", IF(P42/P46=0, "MVS manquante", (P42/P46)*100))), "Info manquante")</f>
        <v>98.975471888563632</v>
      </c>
      <c r="Q47" s="400"/>
      <c r="R47" s="406"/>
      <c r="S47" s="399">
        <f>IFERROR(IF(AND(ISBLANK($M$23),ISBLANK($S$24),ISBLANK($A$24)), "", IF(S42=0, "MVS manquante", IF(S42/S46=0, "MVS manquante", (S42/S46)*100))), "Info manquante")</f>
        <v>98.597285067873315</v>
      </c>
      <c r="T47" s="400"/>
      <c r="U47" s="400"/>
      <c r="V47" s="406"/>
      <c r="W47" s="399">
        <f>IFERROR(IF(AND(ISBLANK($M$23),ISBLANK($S$24),ISBLANK($A$24)), "", IF(W42=0, "MVS manquante", IF(W42/W46=0, "MVS manquante", (W42/W46)*100))), "Info manquante")</f>
        <v>98.597285067873315</v>
      </c>
      <c r="X47" s="400"/>
      <c r="Y47" s="400"/>
      <c r="Z47" s="406"/>
      <c r="AA47" s="399">
        <f>IFERROR(IF(AND(ISBLANK($M$23),ISBLANK($S$24),ISBLANK($A$24)), "", IF(AA42=0, "MVS manquante", IF(AA42/AA46=0, "MVS manquante", (AA42/AA46)*100))), "Info manquante")</f>
        <v>99.102179698817494</v>
      </c>
      <c r="AB47" s="400"/>
      <c r="AC47" s="400"/>
      <c r="AD47" s="400"/>
      <c r="AE47" s="400"/>
      <c r="AF47" s="401"/>
      <c r="AG47" s="101"/>
    </row>
    <row r="48" spans="1:36" ht="15" x14ac:dyDescent="0.25">
      <c r="A48" s="173" t="s">
        <v>26</v>
      </c>
      <c r="B48" s="174"/>
      <c r="C48" s="174"/>
      <c r="D48" s="174"/>
      <c r="E48" s="174"/>
      <c r="F48" s="174"/>
      <c r="G48" s="174"/>
      <c r="H48" s="174"/>
      <c r="I48" s="342">
        <v>0.9</v>
      </c>
      <c r="J48" s="343"/>
      <c r="K48" s="343"/>
      <c r="L48" s="332">
        <v>0.95</v>
      </c>
      <c r="M48" s="332"/>
      <c r="N48" s="332"/>
      <c r="O48" s="332"/>
      <c r="P48" s="332">
        <v>0.98</v>
      </c>
      <c r="Q48" s="332"/>
      <c r="R48" s="48"/>
      <c r="S48" s="334" t="s">
        <v>132</v>
      </c>
      <c r="T48" s="334"/>
      <c r="U48" s="334"/>
      <c r="V48" s="334"/>
      <c r="W48" s="335" t="s">
        <v>107</v>
      </c>
      <c r="X48" s="335"/>
      <c r="Y48" s="335"/>
      <c r="Z48" s="402"/>
      <c r="AA48" s="402"/>
      <c r="AB48" s="402"/>
      <c r="AC48" s="337" t="s">
        <v>19</v>
      </c>
      <c r="AD48" s="337"/>
      <c r="AE48" s="337"/>
      <c r="AF48" s="338"/>
      <c r="AG48" s="55"/>
    </row>
    <row r="49" spans="1:36" ht="15" x14ac:dyDescent="0.25">
      <c r="A49" s="395" t="s">
        <v>123</v>
      </c>
      <c r="B49" s="396"/>
      <c r="C49" s="396"/>
      <c r="D49" s="396"/>
      <c r="E49" s="396"/>
      <c r="F49" s="396"/>
      <c r="G49" s="396"/>
      <c r="H49" s="397"/>
      <c r="I49" s="392" t="s">
        <v>154</v>
      </c>
      <c r="J49" s="393"/>
      <c r="K49" s="398"/>
      <c r="L49" s="392" t="s">
        <v>75</v>
      </c>
      <c r="M49" s="393"/>
      <c r="N49" s="393"/>
      <c r="O49" s="398"/>
      <c r="P49" s="392" t="s">
        <v>159</v>
      </c>
      <c r="Q49" s="393"/>
      <c r="R49" s="398"/>
      <c r="S49" s="392" t="s">
        <v>159</v>
      </c>
      <c r="T49" s="393"/>
      <c r="U49" s="393"/>
      <c r="V49" s="398"/>
      <c r="W49" s="392" t="s">
        <v>75</v>
      </c>
      <c r="X49" s="393"/>
      <c r="Y49" s="393"/>
      <c r="Z49" s="398"/>
      <c r="AA49" s="392" t="s">
        <v>159</v>
      </c>
      <c r="AB49" s="393"/>
      <c r="AC49" s="393"/>
      <c r="AD49" s="393"/>
      <c r="AE49" s="393"/>
      <c r="AF49" s="394"/>
      <c r="AG49" s="102"/>
    </row>
    <row r="50" spans="1:36" ht="15" x14ac:dyDescent="0.25">
      <c r="A50" s="172" t="s">
        <v>37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56"/>
    </row>
    <row r="51" spans="1:36" ht="15" x14ac:dyDescent="0.25">
      <c r="A51" s="143" t="s">
        <v>133</v>
      </c>
      <c r="B51" s="144"/>
      <c r="C51" s="144"/>
      <c r="D51" s="144"/>
      <c r="E51" s="244" t="s">
        <v>108</v>
      </c>
      <c r="F51" s="244"/>
      <c r="G51" s="244"/>
      <c r="H51" s="244"/>
      <c r="I51" s="244"/>
      <c r="J51" s="244"/>
      <c r="K51" s="244"/>
      <c r="L51" s="227" t="s">
        <v>120</v>
      </c>
      <c r="M51" s="340"/>
      <c r="N51" s="340"/>
      <c r="O51" s="340"/>
      <c r="P51" s="340"/>
      <c r="Q51" s="340"/>
      <c r="R51" s="340"/>
      <c r="S51" s="340"/>
      <c r="T51" s="340"/>
      <c r="U51" s="340"/>
      <c r="V51" s="227" t="s">
        <v>121</v>
      </c>
      <c r="W51" s="227"/>
      <c r="X51" s="227"/>
      <c r="Y51" s="227"/>
      <c r="Z51" s="227"/>
      <c r="AA51" s="227"/>
      <c r="AB51" s="227"/>
      <c r="AC51" s="227"/>
      <c r="AD51" s="227"/>
      <c r="AE51" s="227"/>
      <c r="AF51" s="228"/>
      <c r="AG51" s="57"/>
    </row>
    <row r="52" spans="1:36" x14ac:dyDescent="0.25">
      <c r="A52" s="182" t="s">
        <v>101</v>
      </c>
      <c r="B52" s="197" t="s">
        <v>157</v>
      </c>
      <c r="C52" s="197"/>
      <c r="D52" s="184" t="s">
        <v>27</v>
      </c>
      <c r="E52" s="27"/>
      <c r="F52" s="39"/>
      <c r="G52" s="178" t="s">
        <v>109</v>
      </c>
      <c r="H52" s="180" t="s">
        <v>156</v>
      </c>
      <c r="I52" s="180"/>
      <c r="J52" s="113"/>
      <c r="K52" s="113"/>
      <c r="L52" s="26"/>
      <c r="M52" s="28"/>
      <c r="N52" s="41" t="s">
        <v>44</v>
      </c>
      <c r="O52" s="226" t="s">
        <v>113</v>
      </c>
      <c r="P52" s="226"/>
      <c r="Q52" s="226"/>
      <c r="R52" s="226"/>
      <c r="S52" s="226"/>
      <c r="T52" s="112"/>
      <c r="U52" s="195"/>
      <c r="V52" s="195" t="s">
        <v>110</v>
      </c>
      <c r="W52" s="195"/>
      <c r="X52" s="195"/>
      <c r="Y52" s="195"/>
      <c r="Z52" s="180" t="s">
        <v>114</v>
      </c>
      <c r="AA52" s="180"/>
      <c r="AB52" s="180"/>
      <c r="AC52" s="180"/>
      <c r="AD52" s="180" t="s">
        <v>28</v>
      </c>
      <c r="AE52" s="180"/>
      <c r="AF52" s="224"/>
      <c r="AG52" s="58"/>
    </row>
    <row r="53" spans="1:36" x14ac:dyDescent="0.25">
      <c r="A53" s="183"/>
      <c r="B53" s="238" t="s">
        <v>29</v>
      </c>
      <c r="C53" s="238"/>
      <c r="D53" s="185"/>
      <c r="E53" s="42"/>
      <c r="F53" s="43"/>
      <c r="G53" s="179"/>
      <c r="H53" s="181" t="s">
        <v>30</v>
      </c>
      <c r="I53" s="181"/>
      <c r="J53" s="111"/>
      <c r="K53" s="111"/>
      <c r="L53" s="44"/>
      <c r="M53" s="45"/>
      <c r="N53" s="46"/>
      <c r="O53" s="196" t="s">
        <v>31</v>
      </c>
      <c r="P53" s="196"/>
      <c r="Q53" s="196"/>
      <c r="R53" s="196"/>
      <c r="S53" s="196"/>
      <c r="T53" s="111"/>
      <c r="U53" s="196"/>
      <c r="V53" s="196"/>
      <c r="W53" s="196"/>
      <c r="X53" s="196"/>
      <c r="Y53" s="196"/>
      <c r="Z53" s="181" t="s">
        <v>32</v>
      </c>
      <c r="AA53" s="181"/>
      <c r="AB53" s="181"/>
      <c r="AC53" s="181"/>
      <c r="AD53" s="181"/>
      <c r="AE53" s="181"/>
      <c r="AF53" s="225"/>
      <c r="AG53" s="58"/>
    </row>
    <row r="54" spans="1:36" ht="15" x14ac:dyDescent="0.25">
      <c r="A54" s="371" t="s">
        <v>134</v>
      </c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56"/>
    </row>
    <row r="55" spans="1:36" ht="15" x14ac:dyDescent="0.25">
      <c r="A55" s="372" t="s">
        <v>160</v>
      </c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4"/>
      <c r="AG55" s="103"/>
      <c r="AH55" s="63"/>
      <c r="AI55" s="63"/>
      <c r="AJ55" s="63"/>
    </row>
    <row r="56" spans="1:36" ht="15" x14ac:dyDescent="0.25">
      <c r="A56" s="375"/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7"/>
      <c r="AG56" s="103"/>
      <c r="AH56" s="63"/>
      <c r="AI56" s="63"/>
      <c r="AJ56" s="63"/>
    </row>
    <row r="57" spans="1:36" ht="15" x14ac:dyDescent="0.25">
      <c r="A57" s="375"/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376"/>
      <c r="AB57" s="376"/>
      <c r="AC57" s="376"/>
      <c r="AD57" s="376"/>
      <c r="AE57" s="376"/>
      <c r="AF57" s="377"/>
      <c r="AG57" s="103"/>
      <c r="AH57" s="63"/>
      <c r="AI57" s="63"/>
      <c r="AJ57" s="63"/>
    </row>
    <row r="58" spans="1:36" ht="15" x14ac:dyDescent="0.25">
      <c r="A58" s="375"/>
      <c r="B58" s="376"/>
      <c r="C58" s="376"/>
      <c r="D58" s="376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6"/>
      <c r="V58" s="376"/>
      <c r="W58" s="376"/>
      <c r="X58" s="376"/>
      <c r="Y58" s="376"/>
      <c r="Z58" s="376"/>
      <c r="AA58" s="376"/>
      <c r="AB58" s="376"/>
      <c r="AC58" s="376"/>
      <c r="AD58" s="376"/>
      <c r="AE58" s="376"/>
      <c r="AF58" s="377"/>
      <c r="AG58" s="103"/>
      <c r="AH58" s="63"/>
      <c r="AI58" s="63"/>
      <c r="AJ58" s="63"/>
    </row>
    <row r="59" spans="1:36" ht="15" x14ac:dyDescent="0.25">
      <c r="A59" s="375"/>
      <c r="B59" s="376"/>
      <c r="C59" s="376"/>
      <c r="D59" s="376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6"/>
      <c r="V59" s="376"/>
      <c r="W59" s="376"/>
      <c r="X59" s="376"/>
      <c r="Y59" s="376"/>
      <c r="Z59" s="376"/>
      <c r="AA59" s="376"/>
      <c r="AB59" s="376"/>
      <c r="AC59" s="376"/>
      <c r="AD59" s="376"/>
      <c r="AE59" s="376"/>
      <c r="AF59" s="377"/>
      <c r="AG59" s="103"/>
      <c r="AH59" s="63"/>
      <c r="AI59" s="63"/>
      <c r="AJ59" s="63"/>
    </row>
    <row r="60" spans="1:36" ht="15" x14ac:dyDescent="0.25">
      <c r="A60" s="375"/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6"/>
      <c r="V60" s="376"/>
      <c r="W60" s="376"/>
      <c r="X60" s="376"/>
      <c r="Y60" s="376"/>
      <c r="Z60" s="376"/>
      <c r="AA60" s="376"/>
      <c r="AB60" s="376"/>
      <c r="AC60" s="376"/>
      <c r="AD60" s="376"/>
      <c r="AE60" s="376"/>
      <c r="AF60" s="377"/>
      <c r="AG60" s="103"/>
      <c r="AH60" s="63"/>
      <c r="AI60" s="63"/>
      <c r="AJ60" s="63"/>
    </row>
    <row r="61" spans="1:36" ht="15" x14ac:dyDescent="0.25">
      <c r="A61" s="375"/>
      <c r="B61" s="376"/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6"/>
      <c r="V61" s="376"/>
      <c r="W61" s="376"/>
      <c r="X61" s="376"/>
      <c r="Y61" s="376"/>
      <c r="Z61" s="376"/>
      <c r="AA61" s="376"/>
      <c r="AB61" s="376"/>
      <c r="AC61" s="376"/>
      <c r="AD61" s="376"/>
      <c r="AE61" s="376"/>
      <c r="AF61" s="377"/>
      <c r="AG61" s="103"/>
      <c r="AH61" s="63"/>
      <c r="AI61" s="63"/>
      <c r="AJ61" s="63"/>
    </row>
    <row r="62" spans="1:36" ht="15" x14ac:dyDescent="0.25">
      <c r="A62" s="375"/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6"/>
      <c r="AF62" s="377"/>
      <c r="AG62" s="103"/>
      <c r="AH62" s="63"/>
      <c r="AI62" s="63"/>
      <c r="AJ62" s="63"/>
    </row>
    <row r="63" spans="1:36" ht="15" x14ac:dyDescent="0.25">
      <c r="A63" s="375"/>
      <c r="B63" s="376"/>
      <c r="C63" s="37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76"/>
      <c r="AD63" s="376"/>
      <c r="AE63" s="376"/>
      <c r="AF63" s="377"/>
      <c r="AG63" s="103"/>
      <c r="AH63" s="63"/>
      <c r="AI63" s="63"/>
      <c r="AJ63" s="63"/>
    </row>
    <row r="64" spans="1:36" ht="15" x14ac:dyDescent="0.25">
      <c r="A64" s="375"/>
      <c r="B64" s="376"/>
      <c r="C64" s="376"/>
      <c r="D64" s="376"/>
      <c r="E64" s="376"/>
      <c r="F64" s="376"/>
      <c r="G64" s="376"/>
      <c r="H64" s="376"/>
      <c r="I64" s="376"/>
      <c r="J64" s="376"/>
      <c r="K64" s="376"/>
      <c r="L64" s="376"/>
      <c r="M64" s="376"/>
      <c r="N64" s="376"/>
      <c r="O64" s="376"/>
      <c r="P64" s="376"/>
      <c r="Q64" s="376"/>
      <c r="R64" s="376"/>
      <c r="S64" s="376"/>
      <c r="T64" s="376"/>
      <c r="U64" s="376"/>
      <c r="V64" s="376"/>
      <c r="W64" s="376"/>
      <c r="X64" s="376"/>
      <c r="Y64" s="376"/>
      <c r="Z64" s="376"/>
      <c r="AA64" s="376"/>
      <c r="AB64" s="376"/>
      <c r="AC64" s="376"/>
      <c r="AD64" s="376"/>
      <c r="AE64" s="376"/>
      <c r="AF64" s="377"/>
      <c r="AG64" s="103"/>
      <c r="AH64" s="63"/>
      <c r="AI64" s="63"/>
      <c r="AJ64" s="63"/>
    </row>
    <row r="65" spans="1:36" ht="15" x14ac:dyDescent="0.25">
      <c r="A65" s="375"/>
      <c r="B65" s="376"/>
      <c r="C65" s="376"/>
      <c r="D65" s="376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  <c r="AC65" s="376"/>
      <c r="AD65" s="376"/>
      <c r="AE65" s="376"/>
      <c r="AF65" s="377"/>
      <c r="AG65" s="103"/>
      <c r="AH65" s="63"/>
      <c r="AI65" s="63"/>
      <c r="AJ65" s="63"/>
    </row>
    <row r="66" spans="1:36" ht="15" x14ac:dyDescent="0.25">
      <c r="A66" s="378"/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79"/>
      <c r="Q66" s="379"/>
      <c r="R66" s="379"/>
      <c r="S66" s="379"/>
      <c r="T66" s="379"/>
      <c r="U66" s="379"/>
      <c r="V66" s="379"/>
      <c r="W66" s="379"/>
      <c r="X66" s="379"/>
      <c r="Y66" s="379"/>
      <c r="Z66" s="379"/>
      <c r="AA66" s="379"/>
      <c r="AB66" s="379"/>
      <c r="AC66" s="379"/>
      <c r="AD66" s="379"/>
      <c r="AE66" s="379"/>
      <c r="AF66" s="380"/>
      <c r="AG66" s="103"/>
      <c r="AH66" s="63"/>
      <c r="AI66" s="63"/>
      <c r="AJ66" s="63"/>
    </row>
    <row r="67" spans="1:36" ht="15" x14ac:dyDescent="0.25">
      <c r="A67" s="381" t="s">
        <v>127</v>
      </c>
      <c r="B67" s="382"/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/>
      <c r="N67" s="382"/>
      <c r="O67" s="382"/>
      <c r="P67" s="382"/>
      <c r="Q67" s="382"/>
      <c r="R67" s="382"/>
      <c r="S67" s="382"/>
      <c r="T67" s="382"/>
      <c r="U67" s="382"/>
      <c r="V67" s="382"/>
      <c r="W67" s="382"/>
      <c r="X67" s="382"/>
      <c r="Y67" s="382"/>
      <c r="Z67" s="382"/>
      <c r="AA67" s="382"/>
      <c r="AB67" s="382"/>
      <c r="AC67" s="382"/>
      <c r="AD67" s="382"/>
      <c r="AE67" s="382"/>
      <c r="AF67" s="382"/>
      <c r="AG67" s="104"/>
      <c r="AH67" s="63"/>
      <c r="AI67" s="63"/>
      <c r="AJ67" s="63"/>
    </row>
    <row r="68" spans="1:36" ht="15" x14ac:dyDescent="0.25">
      <c r="A68" s="383"/>
      <c r="B68" s="384"/>
      <c r="C68" s="384"/>
      <c r="D68" s="384"/>
      <c r="E68" s="384"/>
      <c r="F68" s="384"/>
      <c r="G68" s="384"/>
      <c r="H68" s="384"/>
      <c r="I68" s="384"/>
      <c r="J68" s="384"/>
      <c r="K68" s="384"/>
      <c r="L68" s="384"/>
      <c r="M68" s="384"/>
      <c r="N68" s="384"/>
      <c r="O68" s="384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  <c r="AA68" s="384"/>
      <c r="AB68" s="384"/>
      <c r="AC68" s="384"/>
      <c r="AD68" s="384"/>
      <c r="AE68" s="384"/>
      <c r="AF68" s="385"/>
      <c r="AG68" s="105"/>
      <c r="AH68" s="63"/>
      <c r="AI68" s="63"/>
      <c r="AJ68" s="63"/>
    </row>
    <row r="69" spans="1:36" ht="15" x14ac:dyDescent="0.25">
      <c r="A69" s="386"/>
      <c r="B69" s="387"/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387"/>
      <c r="AE69" s="387"/>
      <c r="AF69" s="388"/>
      <c r="AG69" s="105"/>
      <c r="AH69" s="63"/>
      <c r="AI69" s="63"/>
      <c r="AJ69" s="63"/>
    </row>
    <row r="70" spans="1:36" ht="15" x14ac:dyDescent="0.25">
      <c r="A70" s="389" t="s">
        <v>38</v>
      </c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390"/>
      <c r="AF70" s="391"/>
      <c r="AG70" s="79"/>
      <c r="AH70" s="63"/>
      <c r="AI70" s="63"/>
      <c r="AJ70" s="63"/>
    </row>
    <row r="71" spans="1:36" ht="15" x14ac:dyDescent="0.25">
      <c r="A71" s="367" t="s">
        <v>33</v>
      </c>
      <c r="B71" s="368"/>
      <c r="C71" s="368"/>
      <c r="D71" s="368"/>
      <c r="E71" s="368"/>
      <c r="F71" s="368" t="s">
        <v>34</v>
      </c>
      <c r="G71" s="368"/>
      <c r="H71" s="368"/>
      <c r="I71" s="368"/>
      <c r="J71" s="368"/>
      <c r="K71" s="368"/>
      <c r="L71" s="368"/>
      <c r="M71" s="368"/>
      <c r="N71" s="368"/>
      <c r="O71" s="368"/>
      <c r="P71" s="368" t="s">
        <v>35</v>
      </c>
      <c r="Q71" s="368"/>
      <c r="R71" s="368"/>
      <c r="S71" s="368"/>
      <c r="T71" s="368"/>
      <c r="U71" s="368"/>
      <c r="V71" s="368"/>
      <c r="W71" s="368"/>
      <c r="X71" s="368"/>
      <c r="Y71" s="369" t="s">
        <v>45</v>
      </c>
      <c r="Z71" s="369"/>
      <c r="AA71" s="369"/>
      <c r="AB71" s="369"/>
      <c r="AC71" s="369"/>
      <c r="AD71" s="369"/>
      <c r="AE71" s="369"/>
      <c r="AF71" s="370"/>
      <c r="AG71" s="58"/>
    </row>
    <row r="72" spans="1:36" ht="15" x14ac:dyDescent="0.25">
      <c r="A72" s="359"/>
      <c r="B72" s="360"/>
      <c r="C72" s="360"/>
      <c r="D72" s="360"/>
      <c r="E72" s="360"/>
      <c r="F72" s="361" t="s">
        <v>2</v>
      </c>
      <c r="G72" s="361"/>
      <c r="H72" s="361"/>
      <c r="I72" s="361"/>
      <c r="J72" s="361"/>
      <c r="K72" s="361"/>
      <c r="L72" s="361"/>
      <c r="M72" s="361"/>
      <c r="N72" s="361"/>
      <c r="O72" s="361"/>
      <c r="P72" s="360"/>
      <c r="Q72" s="360"/>
      <c r="R72" s="360"/>
      <c r="S72" s="360"/>
      <c r="T72" s="360"/>
      <c r="U72" s="360"/>
      <c r="V72" s="360"/>
      <c r="W72" s="360"/>
      <c r="X72" s="360"/>
      <c r="Y72" s="362"/>
      <c r="Z72" s="362"/>
      <c r="AA72" s="362"/>
      <c r="AB72" s="362"/>
      <c r="AC72" s="362"/>
      <c r="AD72" s="362"/>
      <c r="AE72" s="362"/>
      <c r="AF72" s="363"/>
      <c r="AG72" s="106"/>
    </row>
    <row r="73" spans="1:36" ht="15" x14ac:dyDescent="0.25">
      <c r="A73" s="364" t="s">
        <v>39</v>
      </c>
      <c r="B73" s="365"/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  <c r="U73" s="365"/>
      <c r="V73" s="365"/>
      <c r="W73" s="365"/>
      <c r="X73" s="365"/>
      <c r="Y73" s="365"/>
      <c r="Z73" s="365"/>
      <c r="AA73" s="365"/>
      <c r="AB73" s="365"/>
      <c r="AC73" s="365"/>
      <c r="AD73" s="365"/>
      <c r="AE73" s="365"/>
      <c r="AF73" s="366"/>
      <c r="AG73" s="79"/>
      <c r="AH73" s="63"/>
      <c r="AI73" s="63"/>
      <c r="AJ73" s="63"/>
    </row>
    <row r="74" spans="1:36" ht="15" x14ac:dyDescent="0.25">
      <c r="A74" s="367" t="s">
        <v>33</v>
      </c>
      <c r="B74" s="368"/>
      <c r="C74" s="368"/>
      <c r="D74" s="368"/>
      <c r="E74" s="368"/>
      <c r="F74" s="368" t="s">
        <v>34</v>
      </c>
      <c r="G74" s="368"/>
      <c r="H74" s="368"/>
      <c r="I74" s="368"/>
      <c r="J74" s="368"/>
      <c r="K74" s="368"/>
      <c r="L74" s="368"/>
      <c r="M74" s="368"/>
      <c r="N74" s="368"/>
      <c r="O74" s="368"/>
      <c r="P74" s="368" t="s">
        <v>35</v>
      </c>
      <c r="Q74" s="368"/>
      <c r="R74" s="368"/>
      <c r="S74" s="368"/>
      <c r="T74" s="368"/>
      <c r="U74" s="368"/>
      <c r="V74" s="368"/>
      <c r="W74" s="368"/>
      <c r="X74" s="368"/>
      <c r="Y74" s="369" t="s">
        <v>46</v>
      </c>
      <c r="Z74" s="369"/>
      <c r="AA74" s="369"/>
      <c r="AB74" s="369"/>
      <c r="AC74" s="369"/>
      <c r="AD74" s="369"/>
      <c r="AE74" s="369"/>
      <c r="AF74" s="370"/>
      <c r="AG74" s="58"/>
    </row>
    <row r="75" spans="1:36" ht="15" x14ac:dyDescent="0.25">
      <c r="A75" s="352"/>
      <c r="B75" s="353"/>
      <c r="C75" s="353"/>
      <c r="D75" s="353"/>
      <c r="E75" s="353"/>
      <c r="F75" s="354" t="s">
        <v>2</v>
      </c>
      <c r="G75" s="354"/>
      <c r="H75" s="354"/>
      <c r="I75" s="354"/>
      <c r="J75" s="354"/>
      <c r="K75" s="354"/>
      <c r="L75" s="354"/>
      <c r="M75" s="354"/>
      <c r="N75" s="354"/>
      <c r="O75" s="354"/>
      <c r="P75" s="353"/>
      <c r="Q75" s="353"/>
      <c r="R75" s="353"/>
      <c r="S75" s="353"/>
      <c r="T75" s="353"/>
      <c r="U75" s="353"/>
      <c r="V75" s="353"/>
      <c r="W75" s="353"/>
      <c r="X75" s="353"/>
      <c r="Y75" s="355"/>
      <c r="Z75" s="355"/>
      <c r="AA75" s="355"/>
      <c r="AB75" s="355"/>
      <c r="AC75" s="355"/>
      <c r="AD75" s="355"/>
      <c r="AE75" s="355"/>
      <c r="AF75" s="356"/>
      <c r="AG75" s="106"/>
    </row>
    <row r="76" spans="1:36" ht="9.6" customHeight="1" x14ac:dyDescent="0.25">
      <c r="A76" s="357"/>
      <c r="B76" s="357"/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  <c r="N76" s="357"/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/>
      <c r="AD76" s="357"/>
      <c r="AE76" s="357"/>
      <c r="AF76" s="357"/>
      <c r="AG76" s="107"/>
      <c r="AH76" s="63"/>
      <c r="AI76" s="63"/>
      <c r="AJ76" s="63"/>
    </row>
    <row r="77" spans="1:36" ht="15" x14ac:dyDescent="0.25">
      <c r="A77" s="358" t="s">
        <v>51</v>
      </c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  <c r="AA77" s="358"/>
      <c r="AB77" s="358"/>
      <c r="AC77" s="358"/>
      <c r="AD77" s="358"/>
      <c r="AE77" s="358"/>
      <c r="AF77" s="358"/>
      <c r="AG77" s="108"/>
      <c r="AH77" s="63"/>
      <c r="AI77" s="63"/>
      <c r="AJ77" s="63"/>
    </row>
    <row r="78" spans="1:36" ht="3.6" customHeight="1" x14ac:dyDescent="0.25">
      <c r="A78" s="344"/>
      <c r="B78" s="344"/>
      <c r="C78" s="344"/>
      <c r="D78" s="344"/>
      <c r="E78" s="344"/>
      <c r="F78" s="344"/>
      <c r="G78" s="344"/>
      <c r="H78" s="344"/>
      <c r="I78" s="344"/>
      <c r="J78" s="344"/>
      <c r="K78" s="344"/>
      <c r="L78" s="344"/>
      <c r="M78" s="344"/>
      <c r="N78" s="344"/>
      <c r="O78" s="344"/>
      <c r="P78" s="344"/>
      <c r="Q78" s="344"/>
      <c r="R78" s="344"/>
      <c r="S78" s="344"/>
      <c r="T78" s="344"/>
      <c r="U78" s="344"/>
      <c r="V78" s="344"/>
      <c r="W78" s="344"/>
      <c r="X78" s="344"/>
      <c r="Y78" s="344"/>
      <c r="Z78" s="344"/>
      <c r="AA78" s="344"/>
      <c r="AB78" s="344"/>
      <c r="AC78" s="344"/>
      <c r="AD78" s="344"/>
      <c r="AE78" s="344"/>
      <c r="AF78" s="344"/>
      <c r="AG78" s="109"/>
      <c r="AH78" s="63"/>
      <c r="AI78" s="63"/>
      <c r="AJ78" s="63"/>
    </row>
    <row r="79" spans="1:36" ht="15" x14ac:dyDescent="0.25">
      <c r="A79" s="345" t="s">
        <v>131</v>
      </c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110"/>
      <c r="AH79" s="63"/>
      <c r="AI79" s="63"/>
      <c r="AJ79" s="63"/>
    </row>
    <row r="80" spans="1:36" ht="15" x14ac:dyDescent="0.25">
      <c r="A80" s="345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110"/>
    </row>
    <row r="81" spans="1:33" ht="15" x14ac:dyDescent="0.25">
      <c r="A81" s="345"/>
      <c r="B81" s="345"/>
      <c r="C81" s="345"/>
      <c r="D81" s="345"/>
      <c r="E81" s="345"/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5"/>
      <c r="AA81" s="345"/>
      <c r="AB81" s="345"/>
      <c r="AC81" s="345"/>
      <c r="AD81" s="345"/>
      <c r="AE81" s="345"/>
      <c r="AF81" s="345"/>
      <c r="AG81" s="110"/>
    </row>
  </sheetData>
  <sheetProtection algorithmName="SHA-512" hashValue="ZRCodB6Z006axbEMPx3gPQE4GyWmdc+VqewHVNWI32HoOKr222jKcy8caxGRtlXCMjbdi8EP9Iu0mVUFZvOjqQ==" saltValue="P4+K5Sfor/E4TpAWyP9vnA==" spinCount="100000" sheet="1" objects="1" scenarios="1" selectLockedCells="1"/>
  <mergeCells count="247">
    <mergeCell ref="E2:AF2"/>
    <mergeCell ref="B3:AF3"/>
    <mergeCell ref="B4:AF4"/>
    <mergeCell ref="A5:AF5"/>
    <mergeCell ref="A6:G6"/>
    <mergeCell ref="H6:P6"/>
    <mergeCell ref="Q6:AF6"/>
    <mergeCell ref="M15:R15"/>
    <mergeCell ref="M16:R16"/>
    <mergeCell ref="A9:D9"/>
    <mergeCell ref="E9:L9"/>
    <mergeCell ref="M9:R9"/>
    <mergeCell ref="S9:AF9"/>
    <mergeCell ref="A10:AF10"/>
    <mergeCell ref="A11:G11"/>
    <mergeCell ref="H11:P11"/>
    <mergeCell ref="Q11:AF11"/>
    <mergeCell ref="A7:G7"/>
    <mergeCell ref="H7:P7"/>
    <mergeCell ref="Q7:AF7"/>
    <mergeCell ref="A8:D8"/>
    <mergeCell ref="E8:L8"/>
    <mergeCell ref="M8:R8"/>
    <mergeCell ref="S8:AF8"/>
    <mergeCell ref="A15:B15"/>
    <mergeCell ref="E15:F15"/>
    <mergeCell ref="H15:L15"/>
    <mergeCell ref="A16:B16"/>
    <mergeCell ref="C16:G16"/>
    <mergeCell ref="H16:L16"/>
    <mergeCell ref="A12:G12"/>
    <mergeCell ref="H12:P12"/>
    <mergeCell ref="Q12:AF12"/>
    <mergeCell ref="A13:J13"/>
    <mergeCell ref="K13:AF13"/>
    <mergeCell ref="A14:J14"/>
    <mergeCell ref="K14:AF14"/>
    <mergeCell ref="A20:AF20"/>
    <mergeCell ref="A21:B21"/>
    <mergeCell ref="C21:E21"/>
    <mergeCell ref="F21:I21"/>
    <mergeCell ref="J21:O21"/>
    <mergeCell ref="P21:S21"/>
    <mergeCell ref="U21:AA21"/>
    <mergeCell ref="AB21:AF21"/>
    <mergeCell ref="A17:AF17"/>
    <mergeCell ref="A18:G18"/>
    <mergeCell ref="H18:P18"/>
    <mergeCell ref="Q18:AF18"/>
    <mergeCell ref="A19:G19"/>
    <mergeCell ref="H19:P19"/>
    <mergeCell ref="Q19:AF19"/>
    <mergeCell ref="A23:E23"/>
    <mergeCell ref="F23:F24"/>
    <mergeCell ref="G23:L23"/>
    <mergeCell ref="M23:Q23"/>
    <mergeCell ref="R23:R24"/>
    <mergeCell ref="S23:AF23"/>
    <mergeCell ref="A24:C24"/>
    <mergeCell ref="D24:E24"/>
    <mergeCell ref="G24:L24"/>
    <mergeCell ref="M24:Q24"/>
    <mergeCell ref="A27:AF27"/>
    <mergeCell ref="A28:F29"/>
    <mergeCell ref="G28:K29"/>
    <mergeCell ref="L28:M29"/>
    <mergeCell ref="N28:U28"/>
    <mergeCell ref="V28:AA29"/>
    <mergeCell ref="AB28:AF29"/>
    <mergeCell ref="N29:U29"/>
    <mergeCell ref="S24:AF24"/>
    <mergeCell ref="A25:AF25"/>
    <mergeCell ref="A26:F26"/>
    <mergeCell ref="G26:K26"/>
    <mergeCell ref="L26:M26"/>
    <mergeCell ref="N26:U26"/>
    <mergeCell ref="V26:AA26"/>
    <mergeCell ref="AB26:AF26"/>
    <mergeCell ref="A33:AF33"/>
    <mergeCell ref="A34:H34"/>
    <mergeCell ref="I34:K34"/>
    <mergeCell ref="L34:O34"/>
    <mergeCell ref="P34:R34"/>
    <mergeCell ref="S34:V34"/>
    <mergeCell ref="W34:Z34"/>
    <mergeCell ref="AA34:AF34"/>
    <mergeCell ref="A30:AF30"/>
    <mergeCell ref="A31:J32"/>
    <mergeCell ref="K31:S31"/>
    <mergeCell ref="U31:AF31"/>
    <mergeCell ref="K32:S32"/>
    <mergeCell ref="U32:V32"/>
    <mergeCell ref="W32:AF32"/>
    <mergeCell ref="AA35:AF35"/>
    <mergeCell ref="A36:H36"/>
    <mergeCell ref="I36:K36"/>
    <mergeCell ref="L36:O36"/>
    <mergeCell ref="P36:R36"/>
    <mergeCell ref="S36:V36"/>
    <mergeCell ref="W36:Z36"/>
    <mergeCell ref="AA36:AF36"/>
    <mergeCell ref="A35:H35"/>
    <mergeCell ref="I35:K35"/>
    <mergeCell ref="L35:O35"/>
    <mergeCell ref="P35:R35"/>
    <mergeCell ref="S35:V35"/>
    <mergeCell ref="W35:Z35"/>
    <mergeCell ref="AA37:AF37"/>
    <mergeCell ref="A38:C38"/>
    <mergeCell ref="F38:G38"/>
    <mergeCell ref="I38:K38"/>
    <mergeCell ref="L38:O38"/>
    <mergeCell ref="P38:R38"/>
    <mergeCell ref="S38:V38"/>
    <mergeCell ref="W38:Z38"/>
    <mergeCell ref="AA38:AF38"/>
    <mergeCell ref="A37:H37"/>
    <mergeCell ref="I37:K37"/>
    <mergeCell ref="L37:O37"/>
    <mergeCell ref="P37:R37"/>
    <mergeCell ref="S37:V37"/>
    <mergeCell ref="W37:Z37"/>
    <mergeCell ref="AA39:AF39"/>
    <mergeCell ref="A40:H40"/>
    <mergeCell ref="I40:K40"/>
    <mergeCell ref="L40:O40"/>
    <mergeCell ref="P40:R40"/>
    <mergeCell ref="S40:V40"/>
    <mergeCell ref="W40:Z40"/>
    <mergeCell ref="AA40:AF40"/>
    <mergeCell ref="A39:H39"/>
    <mergeCell ref="I39:K39"/>
    <mergeCell ref="L39:O39"/>
    <mergeCell ref="P39:R39"/>
    <mergeCell ref="S39:V39"/>
    <mergeCell ref="W39:Z39"/>
    <mergeCell ref="AA41:AF41"/>
    <mergeCell ref="A42:H42"/>
    <mergeCell ref="I42:K42"/>
    <mergeCell ref="L42:O42"/>
    <mergeCell ref="P42:R42"/>
    <mergeCell ref="S42:V42"/>
    <mergeCell ref="W42:Z42"/>
    <mergeCell ref="AA42:AF42"/>
    <mergeCell ref="A41:H41"/>
    <mergeCell ref="I41:K41"/>
    <mergeCell ref="L41:O41"/>
    <mergeCell ref="P41:R41"/>
    <mergeCell ref="S41:V41"/>
    <mergeCell ref="W41:Z41"/>
    <mergeCell ref="AA43:AF43"/>
    <mergeCell ref="A44:H44"/>
    <mergeCell ref="I44:K44"/>
    <mergeCell ref="L44:O44"/>
    <mergeCell ref="P44:R44"/>
    <mergeCell ref="S44:V44"/>
    <mergeCell ref="W44:Z44"/>
    <mergeCell ref="AA44:AF44"/>
    <mergeCell ref="A43:H43"/>
    <mergeCell ref="I43:K43"/>
    <mergeCell ref="L43:O43"/>
    <mergeCell ref="P43:R43"/>
    <mergeCell ref="S43:V43"/>
    <mergeCell ref="W43:Z43"/>
    <mergeCell ref="AA45:AF45"/>
    <mergeCell ref="A46:H46"/>
    <mergeCell ref="I46:K46"/>
    <mergeCell ref="L46:O46"/>
    <mergeCell ref="P46:R46"/>
    <mergeCell ref="S46:V46"/>
    <mergeCell ref="W46:Z46"/>
    <mergeCell ref="AA46:AF46"/>
    <mergeCell ref="A45:H45"/>
    <mergeCell ref="I45:K45"/>
    <mergeCell ref="L45:O45"/>
    <mergeCell ref="P45:R45"/>
    <mergeCell ref="S45:V45"/>
    <mergeCell ref="W45:Z45"/>
    <mergeCell ref="AA47:AF47"/>
    <mergeCell ref="A48:H48"/>
    <mergeCell ref="I48:K48"/>
    <mergeCell ref="L48:O48"/>
    <mergeCell ref="P48:Q48"/>
    <mergeCell ref="S48:V48"/>
    <mergeCell ref="W48:Y48"/>
    <mergeCell ref="Z48:AB48"/>
    <mergeCell ref="AC48:AF48"/>
    <mergeCell ref="A47:H47"/>
    <mergeCell ref="I47:K47"/>
    <mergeCell ref="L47:O47"/>
    <mergeCell ref="P47:R47"/>
    <mergeCell ref="S47:V47"/>
    <mergeCell ref="W47:Z47"/>
    <mergeCell ref="AA49:AF49"/>
    <mergeCell ref="A50:AF50"/>
    <mergeCell ref="A51:D51"/>
    <mergeCell ref="E51:K51"/>
    <mergeCell ref="L51:U51"/>
    <mergeCell ref="V51:AF51"/>
    <mergeCell ref="A49:H49"/>
    <mergeCell ref="I49:K49"/>
    <mergeCell ref="L49:O49"/>
    <mergeCell ref="P49:R49"/>
    <mergeCell ref="S49:V49"/>
    <mergeCell ref="W49:Z49"/>
    <mergeCell ref="A71:E71"/>
    <mergeCell ref="F71:O71"/>
    <mergeCell ref="P71:X71"/>
    <mergeCell ref="Y71:AF71"/>
    <mergeCell ref="U52:U53"/>
    <mergeCell ref="V52:Y53"/>
    <mergeCell ref="Z52:AC52"/>
    <mergeCell ref="AD52:AF53"/>
    <mergeCell ref="B53:C53"/>
    <mergeCell ref="H53:I53"/>
    <mergeCell ref="O53:S53"/>
    <mergeCell ref="Z53:AC53"/>
    <mergeCell ref="A52:A53"/>
    <mergeCell ref="B52:C52"/>
    <mergeCell ref="D52:D53"/>
    <mergeCell ref="G52:G53"/>
    <mergeCell ref="H52:I52"/>
    <mergeCell ref="O52:S52"/>
    <mergeCell ref="A78:AF78"/>
    <mergeCell ref="A79:AF81"/>
    <mergeCell ref="S15:AF15"/>
    <mergeCell ref="S16:AF16"/>
    <mergeCell ref="A75:E75"/>
    <mergeCell ref="F75:O75"/>
    <mergeCell ref="P75:X75"/>
    <mergeCell ref="Y75:AF75"/>
    <mergeCell ref="A76:AF76"/>
    <mergeCell ref="A77:AF77"/>
    <mergeCell ref="A72:E72"/>
    <mergeCell ref="F72:O72"/>
    <mergeCell ref="P72:X72"/>
    <mergeCell ref="Y72:AF72"/>
    <mergeCell ref="A73:AF73"/>
    <mergeCell ref="A74:E74"/>
    <mergeCell ref="F74:O74"/>
    <mergeCell ref="P74:X74"/>
    <mergeCell ref="Y74:AF74"/>
    <mergeCell ref="A54:AF54"/>
    <mergeCell ref="A55:AF66"/>
    <mergeCell ref="A67:AF67"/>
    <mergeCell ref="A68:AF69"/>
    <mergeCell ref="A70:AF70"/>
  </mergeCells>
  <conditionalFormatting sqref="AG46:AG47">
    <cfRule type="containsText" dxfId="17" priority="22" operator="containsText" text="Info manquante">
      <formula>NOT(ISERROR(SEARCH("Info manquante",AG46)))</formula>
    </cfRule>
  </conditionalFormatting>
  <conditionalFormatting sqref="AG46">
    <cfRule type="expression" dxfId="16" priority="24">
      <formula>ISBLANK(AG45)</formula>
    </cfRule>
    <cfRule type="expression" dxfId="15" priority="25">
      <formula>ABS(AG45-$L$23)&gt;5</formula>
    </cfRule>
  </conditionalFormatting>
  <conditionalFormatting sqref="AG47">
    <cfRule type="containsText" dxfId="14" priority="20" operator="containsText" text="MVS manquante">
      <formula>NOT(ISERROR(SEARCH("MVS manquante",AG47)))</formula>
    </cfRule>
  </conditionalFormatting>
  <conditionalFormatting sqref="AG46">
    <cfRule type="expression" dxfId="13" priority="14">
      <formula>$Z$46=0</formula>
    </cfRule>
  </conditionalFormatting>
  <conditionalFormatting sqref="I46:AF46">
    <cfRule type="containsText" dxfId="12" priority="11" operator="containsText" text="Info manquante">
      <formula>NOT(ISERROR(SEARCH("Info manquante",I46)))</formula>
    </cfRule>
  </conditionalFormatting>
  <conditionalFormatting sqref="I46:AF46">
    <cfRule type="expression" dxfId="11" priority="12">
      <formula>ISBLANK(I45)</formula>
    </cfRule>
    <cfRule type="expression" dxfId="10" priority="13">
      <formula>ABS(I45-$M$23)&gt;5</formula>
    </cfRule>
  </conditionalFormatting>
  <conditionalFormatting sqref="I46:K46">
    <cfRule type="expression" dxfId="9" priority="10">
      <formula>$I$46=0</formula>
    </cfRule>
  </conditionalFormatting>
  <conditionalFormatting sqref="L46:O46">
    <cfRule type="expression" dxfId="8" priority="9">
      <formula>$L$46=0</formula>
    </cfRule>
  </conditionalFormatting>
  <conditionalFormatting sqref="P46:R46">
    <cfRule type="expression" dxfId="7" priority="8">
      <formula>$P$46=0</formula>
    </cfRule>
  </conditionalFormatting>
  <conditionalFormatting sqref="S46:V46">
    <cfRule type="expression" dxfId="6" priority="7">
      <formula>$S$46=0</formula>
    </cfRule>
  </conditionalFormatting>
  <conditionalFormatting sqref="W46:Z46">
    <cfRule type="expression" dxfId="5" priority="6">
      <formula>$W$46=0</formula>
    </cfRule>
  </conditionalFormatting>
  <conditionalFormatting sqref="AA46:AF46">
    <cfRule type="expression" dxfId="4" priority="5">
      <formula>$AA$46=0</formula>
    </cfRule>
  </conditionalFormatting>
  <conditionalFormatting sqref="I47:K47">
    <cfRule type="expression" dxfId="3" priority="4">
      <formula>"Info manquante"</formula>
    </cfRule>
  </conditionalFormatting>
  <conditionalFormatting sqref="P47:R47">
    <cfRule type="expression" dxfId="2" priority="2">
      <formula>"Info manquante"</formula>
    </cfRule>
  </conditionalFormatting>
  <conditionalFormatting sqref="I47:AF47">
    <cfRule type="containsText" dxfId="1" priority="3" operator="containsText" text="Info manquante">
      <formula>NOT(ISERROR(SEARCH("Info manquante",I47)))</formula>
    </cfRule>
  </conditionalFormatting>
  <conditionalFormatting sqref="I47:AF47">
    <cfRule type="containsText" dxfId="0" priority="1" operator="containsText" text="MVS manquante">
      <formula>NOT(ISERROR(SEARCH("MVS manquante",I47)))</formula>
    </cfRule>
  </conditionalFormatting>
  <dataValidations disablePrompts="1" count="11">
    <dataValidation type="custom" allowBlank="1" showInputMessage="1" showErrorMessage="1" errorTitle="Données manquantes" error="Il faut valider si les données suivantes ont bien été saisies :_x000a__x000a_► % retenu tamis 5mm (Pr) - cellule M23_x000a__x000a_► Masse volumétrique sèche maximale - cellule A24_x000a__x000a_► Densité brute du gros granulat (D) - cellule S24_x000a_" sqref="AG45" xr:uid="{0D6E6034-DE88-4449-A6A5-BEE44982C6D2}">
      <formula1>IF(COUNTA($L$23)&gt;0,IF(COUNTA(#REF!)&gt;0,IF(COUNTA($R$24)&gt;0,)))=0</formula1>
    </dataValidation>
    <dataValidation type="list" allowBlank="1" showInputMessage="1" showErrorMessage="1" sqref="H12:P12" xr:uid="{F648B959-24A0-492F-9A06-C44990F5BDF2}">
      <formula1>$AI$6:$AI$14</formula1>
    </dataValidation>
    <dataValidation type="list" allowBlank="1" showInputMessage="1" showErrorMessage="1" sqref="A12:G12" xr:uid="{2D4E6417-BE4C-4E8A-BF96-F5C68E9F0557}">
      <formula1>$AH$6:$AH$14</formula1>
    </dataValidation>
    <dataValidation type="list" allowBlank="1" showInputMessage="1" showErrorMessage="1" sqref="AG40" xr:uid="{F64AE6F8-1702-43F8-8087-481700FD3E6A}">
      <formula1>$AI$35:$AI$41</formula1>
    </dataValidation>
    <dataValidation type="list" allowBlank="1" showInputMessage="1" showErrorMessage="1" sqref="Q12:AG12" xr:uid="{DEA4225A-416D-4582-A35B-3085CD54DDE8}">
      <formula1>$AJ$6:$AJ$20</formula1>
    </dataValidation>
    <dataValidation type="list" allowBlank="1" showInputMessage="1" showErrorMessage="1" sqref="AG49" xr:uid="{6C5696B6-7BFB-42A3-95B7-4E1044CB0051}">
      <formula1>#REF!</formula1>
    </dataValidation>
    <dataValidation type="list" allowBlank="1" showInputMessage="1" showErrorMessage="1" sqref="I40:AF40" xr:uid="{81A05EC4-0012-4255-A571-D11CDAAADD42}">
      <formula1>$AJ$35:$AJ$41</formula1>
    </dataValidation>
    <dataValidation type="custom" allowBlank="1" showInputMessage="1" showErrorMessage="1" errorTitle="Données manquantes" error="Il faut valider si les données suivantes ont bien été saisies :_x000a__x000a_► % retenu tamis 5mm (Pr) - cellule M23_x000a__x000a_► Masse volumétrique sèche maximale - cellule A24_x000a__x000a_► Densité brute du gros granulat (D) - cellule S24" sqref="P45:R45" xr:uid="{349B5185-67FE-4EE7-B8B2-62BCBA7631FE}">
      <formula1>IF(COUNTA($M$23)&gt;0,IF(COUNTA($A$24)&gt;0,IF(COUNTA($S$24)&gt;0,)))=0</formula1>
    </dataValidation>
    <dataValidation type="custom" allowBlank="1" showInputMessage="1" showErrorMessage="1" errorTitle="Données manquantes" error="Il faut valider si les données suivantes ont bien été saisies :_x000a__x000a_► % retenu tamis 5mm (Pr) - cellule M23_x000a__x000a_► Masse volumétrique sèche maximale - cellule A24_x000a__x000a_► Densité brute du gros granulat (D) - cellule S24_x000a_" sqref="L45:O45 S45:AF45" xr:uid="{DEC5E010-61B8-4023-A0DB-AA11717CEC4F}">
      <formula1>IF(COUNTA($M$23)&gt;0,IF(COUNTA($A$24)&gt;0,IF(COUNTA($S$24)&gt;0,)))=0</formula1>
    </dataValidation>
    <dataValidation type="custom" allowBlank="1" showInputMessage="1" showErrorMessage="1" errorTitle="Données manquantes" error="Il faut valider si les données suivantes ont bien été saisies :_x000a__x000a_► % retenu tamis 5mm (Pr) - cellule M23_x000a__x000a_► Masse volumétrique sèche maximale - cellule A24_x000a_► Densité brute du gros granulat (D) - cellule S24_x000a_" sqref="I45:K45" xr:uid="{58B1496D-521C-4E12-B467-7DA5F387BF09}">
      <formula1>IF(COUNTA($M$23)&gt;0,IF(COUNTA($A$24)&gt;0,IF(COUNTA($S$24)&gt;0,)))=0</formula1>
    </dataValidation>
    <dataValidation type="list" allowBlank="1" showInputMessage="1" showErrorMessage="1" sqref="I49:K49 L49:O49 P49:R49 S49:V49 W49:Z49 AA49:AF49" xr:uid="{A4186923-21E2-48BA-9478-AD3468A04A7A}">
      <formula1>$AH$35:$AH$40</formula1>
    </dataValidation>
  </dataValidations>
  <printOptions horizontalCentered="1" verticalCentered="1"/>
  <pageMargins left="0" right="0" top="0" bottom="0" header="0" footer="0"/>
  <pageSetup paperSize="5" scale="84" orientation="portrait" r:id="rId1"/>
  <colBreaks count="1" manualBreakCount="1">
    <brk id="33" max="7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>
                  <from>
                    <xdr:col>2</xdr:col>
                    <xdr:colOff>161925</xdr:colOff>
                    <xdr:row>15</xdr:row>
                    <xdr:rowOff>9525</xdr:rowOff>
                  </from>
                  <to>
                    <xdr:col>2</xdr:col>
                    <xdr:colOff>352425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>
                  <from>
                    <xdr:col>1</xdr:col>
                    <xdr:colOff>781050</xdr:colOff>
                    <xdr:row>20</xdr:row>
                    <xdr:rowOff>9525</xdr:rowOff>
                  </from>
                  <to>
                    <xdr:col>2</xdr:col>
                    <xdr:colOff>180975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>
                  <from>
                    <xdr:col>4</xdr:col>
                    <xdr:colOff>247650</xdr:colOff>
                    <xdr:row>20</xdr:row>
                    <xdr:rowOff>9525</xdr:rowOff>
                  </from>
                  <to>
                    <xdr:col>6</xdr:col>
                    <xdr:colOff>123825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>
                  <from>
                    <xdr:col>8</xdr:col>
                    <xdr:colOff>209550</xdr:colOff>
                    <xdr:row>20</xdr:row>
                    <xdr:rowOff>9525</xdr:rowOff>
                  </from>
                  <to>
                    <xdr:col>9</xdr:col>
                    <xdr:colOff>19050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>
                  <from>
                    <xdr:col>14</xdr:col>
                    <xdr:colOff>9525</xdr:colOff>
                    <xdr:row>20</xdr:row>
                    <xdr:rowOff>9525</xdr:rowOff>
                  </from>
                  <to>
                    <xdr:col>15</xdr:col>
                    <xdr:colOff>19050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>
                  <from>
                    <xdr:col>8</xdr:col>
                    <xdr:colOff>57150</xdr:colOff>
                    <xdr:row>47</xdr:row>
                    <xdr:rowOff>9525</xdr:rowOff>
                  </from>
                  <to>
                    <xdr:col>8</xdr:col>
                    <xdr:colOff>247650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>
                  <from>
                    <xdr:col>11</xdr:col>
                    <xdr:colOff>57150</xdr:colOff>
                    <xdr:row>47</xdr:row>
                    <xdr:rowOff>9525</xdr:rowOff>
                  </from>
                  <to>
                    <xdr:col>12</xdr:col>
                    <xdr:colOff>19050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>
                  <from>
                    <xdr:col>16</xdr:col>
                    <xdr:colOff>266700</xdr:colOff>
                    <xdr:row>47</xdr:row>
                    <xdr:rowOff>0</xdr:rowOff>
                  </from>
                  <to>
                    <xdr:col>18</xdr:col>
                    <xdr:colOff>57150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>
                  <from>
                    <xdr:col>22</xdr:col>
                    <xdr:colOff>95250</xdr:colOff>
                    <xdr:row>47</xdr:row>
                    <xdr:rowOff>19050</xdr:rowOff>
                  </from>
                  <to>
                    <xdr:col>23</xdr:col>
                    <xdr:colOff>47625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>
                  <from>
                    <xdr:col>15</xdr:col>
                    <xdr:colOff>47625</xdr:colOff>
                    <xdr:row>47</xdr:row>
                    <xdr:rowOff>9525</xdr:rowOff>
                  </from>
                  <to>
                    <xdr:col>15</xdr:col>
                    <xdr:colOff>238125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>
                  <from>
                    <xdr:col>2</xdr:col>
                    <xdr:colOff>438150</xdr:colOff>
                    <xdr:row>37</xdr:row>
                    <xdr:rowOff>9525</xdr:rowOff>
                  </from>
                  <to>
                    <xdr:col>3</xdr:col>
                    <xdr:colOff>133350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>
                  <from>
                    <xdr:col>4</xdr:col>
                    <xdr:colOff>123825</xdr:colOff>
                    <xdr:row>37</xdr:row>
                    <xdr:rowOff>9525</xdr:rowOff>
                  </from>
                  <to>
                    <xdr:col>5</xdr:col>
                    <xdr:colOff>19050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>
                  <from>
                    <xdr:col>6</xdr:col>
                    <xdr:colOff>304800</xdr:colOff>
                    <xdr:row>37</xdr:row>
                    <xdr:rowOff>9525</xdr:rowOff>
                  </from>
                  <to>
                    <xdr:col>7</xdr:col>
                    <xdr:colOff>28575</xdr:colOff>
                    <xdr:row>37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3F3D8B4C23A14282ECAB35080BD4E0" ma:contentTypeVersion="1" ma:contentTypeDescription="Crée un document." ma:contentTypeScope="" ma:versionID="c329229320849ac3b0ddf42a8bf4d1ce">
  <xsd:schema xmlns:xsd="http://www.w3.org/2001/XMLSchema" xmlns:xs="http://www.w3.org/2001/XMLSchema" xmlns:p="http://schemas.microsoft.com/office/2006/metadata/properties" xmlns:ns2="35ae7812-1ab0-4572-a6c7-91e90b93790a" targetNamespace="http://schemas.microsoft.com/office/2006/metadata/properties" ma:root="true" ma:fieldsID="803ac0bb71256517a1385f4861be418c" ns2:_=""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UMXZNRYXENRP-1227786853-104</_dlc_DocId>
    <_dlc_DocIdUrl xmlns="35ae7812-1ab0-4572-a6c7-91e90b93790a">
      <Url>http://edition.simtq.mtq.min.intra/fr/entreprises-partenaires/entreprises-reseaux-routier/guides-formulaires/_layouts/15/DocIdRedir.aspx?ID=UMXZNRYXENRP-1227786853-104</Url>
      <Description>UMXZNRYXENRP-1227786853-104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89104E7-F2DD-4687-9D41-2F0FDBAC9EB6}"/>
</file>

<file path=customXml/itemProps2.xml><?xml version="1.0" encoding="utf-8"?>
<ds:datastoreItem xmlns:ds="http://schemas.openxmlformats.org/officeDocument/2006/customXml" ds:itemID="{2EFD1AB1-8AA9-4C11-8DBF-34C036F8E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2CDB0-B350-43C5-B01D-FA418E5290A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b91544e-7746-48ac-a8c2-b3404912c1d8"/>
    <ds:schemaRef ds:uri="http://purl.org/dc/dcmitype/"/>
    <ds:schemaRef ds:uri="http://schemas.microsoft.com/office/2006/documentManagement/types"/>
    <ds:schemaRef ds:uri="http://schemas.microsoft.com/office/infopath/2007/PartnerControls"/>
    <ds:schemaRef ds:uri="bc07ee92-ebd7-4730-aca9-6303425f690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26C0F1C-3EA4-4D73-857C-9774D3E6D2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V-2009</vt:lpstr>
      <vt:lpstr>Manuel d'utilisation</vt:lpstr>
      <vt:lpstr>'V-2009'!CaseACocher1</vt:lpstr>
      <vt:lpstr>'V-2009'!Texte1</vt:lpstr>
      <vt:lpstr>'V-2009'!Texte2</vt:lpstr>
      <vt:lpstr>'V-2009'!Texte3</vt:lpstr>
      <vt:lpstr>'V-2009'!Texte4</vt:lpstr>
      <vt:lpstr>'Manuel d''utilisation'!Zone_d_impression</vt:lpstr>
      <vt:lpstr>'V-2009'!Zone_d_impression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V-2009 : Détermination du degré de compacité d’un sol, d’un matériau granulaire et matériaux recyclés à l’aide d’un nucléodensimètre (LC 22–003)</dc:title>
  <dc:creator>MTMD;Rachid.Haddad@transports.gouv.qc.ca</dc:creator>
  <cp:keywords>2009</cp:keywords>
  <cp:lastModifiedBy>Berri, Nabih</cp:lastModifiedBy>
  <cp:lastPrinted>2024-03-14T12:58:03Z</cp:lastPrinted>
  <dcterms:created xsi:type="dcterms:W3CDTF">2019-02-01T15:06:01Z</dcterms:created>
  <dcterms:modified xsi:type="dcterms:W3CDTF">2024-03-14T12:59:28Z</dcterms:modified>
  <cp:category>Formulaire ministériel.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0x0101006A3F3D8B4C23A14282ECAB35080BD4E0</vt:lpwstr>
  </property>
  <property fmtid="{D5CDD505-2E9C-101B-9397-08002B2CF9AE}" pid="3" name="_dlc_DocIdItemGuid">
    <vt:lpwstr>d5e763d1-5095-4c53-9a96-4b18d57ec756</vt:lpwstr>
  </property>
  <property fmtid="{D5CDD505-2E9C-101B-9397-08002B2CF9AE}" pid="4" name="Theme">
    <vt:lpwstr>10;#</vt:lpwstr>
  </property>
  <property fmtid="{D5CDD505-2E9C-101B-9397-08002B2CF9AE}" pid="5" name="SousTheme">
    <vt:lpwstr>57;#</vt:lpwstr>
  </property>
  <property fmtid="{D5CDD505-2E9C-101B-9397-08002B2CF9AE}" pid="6" name="TypeDocument">
    <vt:lpwstr>14</vt:lpwstr>
  </property>
</Properties>
</file>