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3.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C:\Users\nberri\Downloads\Mise à jour des formulaires V-2430-1, V2430-2, V2430-3 et V-2430-5\"/>
    </mc:Choice>
  </mc:AlternateContent>
  <xr:revisionPtr revIDLastSave="0" documentId="13_ncr:1_{F65F32C6-31B2-4072-96EE-A0AEFFD0CD08}" xr6:coauthVersionLast="47" xr6:coauthVersionMax="47" xr10:uidLastSave="{00000000-0000-0000-0000-000000000000}"/>
  <bookViews>
    <workbookView xWindow="-98" yWindow="-98" windowWidth="26116" windowHeight="15781" xr2:uid="{6A0A48F9-C81C-4CCF-A355-09D8D54515BC}"/>
  </bookViews>
  <sheets>
    <sheet name="(1) MG 80" sheetId="1" r:id="rId1"/>
    <sheet name="(2) MG 80 recours lot" sheetId="3" r:id="rId2"/>
    <sheet name="(3) MG 80 recours section lot" sheetId="4" r:id="rId3"/>
  </sheets>
  <definedNames>
    <definedName name="_xlnm.Print_Area" localSheetId="0">'(1) MG 80'!$A$1:$AG$84</definedName>
    <definedName name="_xlnm.Print_Area" localSheetId="1">'(2) MG 80 recours lot'!$A$1:$AF$70</definedName>
    <definedName name="_xlnm.Print_Area" localSheetId="2">'(3) MG 80 recours section lot'!$B$1:$AH$73</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8" i="1" l="1"/>
  <c r="AC48" i="1" s="1"/>
  <c r="AG25" i="4"/>
  <c r="AF22" i="3"/>
  <c r="V27" i="1" l="1"/>
  <c r="AG22" i="4" l="1"/>
  <c r="AF22" i="4"/>
  <c r="AE22" i="4"/>
  <c r="AD22" i="4"/>
  <c r="AC22" i="4"/>
  <c r="AB22" i="4"/>
  <c r="Z22" i="4"/>
  <c r="Y22" i="4"/>
  <c r="X22" i="4"/>
  <c r="W22" i="4"/>
  <c r="W23" i="4" s="1"/>
  <c r="AD19" i="4"/>
  <c r="Y19" i="4"/>
  <c r="Y16" i="4"/>
  <c r="Y13" i="4"/>
  <c r="AG19" i="4"/>
  <c r="AG16" i="4"/>
  <c r="AG13" i="4"/>
  <c r="AF19" i="4"/>
  <c r="AF16" i="4"/>
  <c r="AF13" i="4"/>
  <c r="AE19" i="4"/>
  <c r="AE16" i="4"/>
  <c r="AE13" i="4"/>
  <c r="AD16" i="4"/>
  <c r="AD13" i="4"/>
  <c r="AC13" i="4"/>
  <c r="AC16" i="4"/>
  <c r="AC19" i="4"/>
  <c r="W19" i="4"/>
  <c r="Z16" i="4"/>
  <c r="W16" i="4"/>
  <c r="X16" i="4"/>
  <c r="AB13" i="4"/>
  <c r="Z13" i="4"/>
  <c r="X13" i="4"/>
  <c r="W13" i="4"/>
  <c r="AB19" i="4"/>
  <c r="AB16" i="4"/>
  <c r="Z19" i="4"/>
  <c r="X19" i="4"/>
  <c r="AE19" i="3" l="1"/>
  <c r="AD19" i="3"/>
  <c r="AC19" i="3"/>
  <c r="AB19" i="3"/>
  <c r="AA19" i="3"/>
  <c r="Y19" i="3"/>
  <c r="X19" i="3"/>
  <c r="W19" i="3"/>
  <c r="V19" i="3"/>
  <c r="V20" i="3" s="1"/>
  <c r="S24" i="1" l="1"/>
  <c r="N24" i="1"/>
  <c r="M24" i="1"/>
  <c r="M25" i="1" s="1"/>
  <c r="O24" i="1"/>
  <c r="P24" i="1"/>
  <c r="Q24" i="1"/>
  <c r="R24" i="1"/>
  <c r="T24" i="1"/>
  <c r="U24" i="1"/>
  <c r="AC46" i="1" l="1"/>
  <c r="Y48" i="1" s="1"/>
  <c r="K46" i="1"/>
  <c r="V48" i="1" s="1"/>
  <c r="H50" i="1" l="1"/>
  <c r="AE48" i="1"/>
  <c r="V24" i="1"/>
  <c r="AF19" i="3" l="1"/>
  <c r="AF21" i="3" s="1"/>
  <c r="V26" i="1" l="1"/>
  <c r="O38" i="4"/>
  <c r="AD38" i="4" s="1"/>
  <c r="AD36" i="4"/>
  <c r="Z38" i="4" s="1"/>
  <c r="K35" i="3"/>
  <c r="V37" i="3" s="1"/>
  <c r="L36" i="4"/>
  <c r="W38" i="4" s="1"/>
  <c r="I40" i="4" l="1"/>
  <c r="AF38" i="4"/>
  <c r="AG24" i="4"/>
  <c r="N37" i="3"/>
  <c r="AC37" i="3" s="1"/>
  <c r="AC35" i="3"/>
  <c r="Y37" i="3" s="1"/>
  <c r="H39" i="3" l="1"/>
  <c r="AE37" i="3"/>
  <c r="D39" i="3" s="1"/>
  <c r="E40" i="4" l="1"/>
  <c r="D50" i="1"/>
</calcChain>
</file>

<file path=xl/sharedStrings.xml><?xml version="1.0" encoding="utf-8"?>
<sst xmlns="http://schemas.openxmlformats.org/spreadsheetml/2006/main" count="265" uniqueCount="149">
  <si>
    <t>Résultats Ministère</t>
  </si>
  <si>
    <t>Information générale</t>
  </si>
  <si>
    <t>Dossier Ministère-entrepreneur</t>
  </si>
  <si>
    <t>Dossier Ministère-laboratoire</t>
  </si>
  <si>
    <t>Dossier du laboratoire</t>
  </si>
  <si>
    <t>Entrepreneur</t>
  </si>
  <si>
    <t>Surveillant-organisme</t>
  </si>
  <si>
    <t>Route</t>
  </si>
  <si>
    <t>Municipalité</t>
  </si>
  <si>
    <t>Information spécifique</t>
  </si>
  <si>
    <t>Nom et numéro de la source</t>
  </si>
  <si>
    <t>Municipalité (source)</t>
  </si>
  <si>
    <t>Numéro de lot</t>
  </si>
  <si>
    <t>Couche</t>
  </si>
  <si>
    <t>de</t>
  </si>
  <si>
    <t>Épaisseur moyenne (mm)</t>
  </si>
  <si>
    <t>Localisation du lot</t>
  </si>
  <si>
    <t>150 derniers mm de sous-fondation</t>
  </si>
  <si>
    <r>
      <t xml:space="preserve">Échantillon
</t>
    </r>
    <r>
      <rPr>
        <sz val="8"/>
        <rFont val="Arial"/>
        <family val="2"/>
      </rPr>
      <t>(LC 21-010)</t>
    </r>
  </si>
  <si>
    <t>Numéro de section</t>
  </si>
  <si>
    <t>Localisation</t>
  </si>
  <si>
    <t>Date</t>
  </si>
  <si>
    <t>Numéro</t>
  </si>
  <si>
    <t>Tamis en mm</t>
  </si>
  <si>
    <t>en µm</t>
  </si>
  <si>
    <r>
      <t>N° Réf</t>
    </r>
    <r>
      <rPr>
        <sz val="6"/>
        <rFont val="Arial"/>
        <family val="2"/>
      </rPr>
      <t xml:space="preserve"> 
(Voir
sect.
suiv.)</t>
    </r>
  </si>
  <si>
    <t>Distance du :</t>
  </si>
  <si>
    <t>Degré de compacité obtenu (%)</t>
  </si>
  <si>
    <t>M</t>
  </si>
  <si>
    <t>J</t>
  </si>
  <si>
    <t>Spécifications (BNQ 2560-114 partie II, tableau 1)</t>
  </si>
  <si>
    <t>Inférieure</t>
  </si>
  <si>
    <t>Remarques :</t>
  </si>
  <si>
    <t>Supérieure</t>
  </si>
  <si>
    <t>Moyenne du lot (m)</t>
  </si>
  <si>
    <r>
      <t>Masse volumique sèche maximale à atteindre (MV) pour la compacité</t>
    </r>
    <r>
      <rPr>
        <sz val="8"/>
        <rFont val="Arial"/>
        <family val="2"/>
      </rPr>
      <t xml:space="preserve"> (12.2.3.3)</t>
    </r>
  </si>
  <si>
    <r>
      <t>Fc (112 mm)</t>
    </r>
    <r>
      <rPr>
        <sz val="8"/>
        <rFont val="Arial"/>
        <family val="2"/>
      </rPr>
      <t xml:space="preserve"> = 3 (100 − m  ) / 100</t>
    </r>
  </si>
  <si>
    <r>
      <t xml:space="preserve">Fc (112 mm) = 3   (100 </t>
    </r>
    <r>
      <rPr>
        <sz val="8"/>
        <rFont val="Symbol"/>
        <family val="1"/>
        <charset val="2"/>
      </rPr>
      <t>-</t>
    </r>
    <r>
      <rPr>
        <sz val="8"/>
        <rFont val="Arial"/>
        <family val="2"/>
      </rPr>
      <t xml:space="preserve"> </t>
    </r>
  </si>
  <si>
    <t>) / 100</t>
  </si>
  <si>
    <t>=</t>
  </si>
  <si>
    <t xml:space="preserve">Fc (80 µm) = 45 ( </t>
  </si>
  <si>
    <r>
      <t>-</t>
    </r>
    <r>
      <rPr>
        <sz val="6"/>
        <rFont val="Arial"/>
        <family val="2"/>
      </rPr>
      <t xml:space="preserve"> </t>
    </r>
    <r>
      <rPr>
        <sz val="8"/>
        <rFont val="Arial"/>
        <family val="2"/>
      </rPr>
      <t>10,0)</t>
    </r>
    <r>
      <rPr>
        <sz val="6"/>
        <rFont val="Arial"/>
        <family val="2"/>
      </rPr>
      <t xml:space="preserve"> </t>
    </r>
    <r>
      <rPr>
        <sz val="8"/>
        <rFont val="Arial"/>
        <family val="2"/>
      </rPr>
      <t>/</t>
    </r>
    <r>
      <rPr>
        <sz val="6"/>
        <rFont val="Arial"/>
        <family val="2"/>
      </rPr>
      <t xml:space="preserve"> </t>
    </r>
    <r>
      <rPr>
        <sz val="8"/>
        <rFont val="Arial"/>
        <family val="2"/>
      </rPr>
      <t>100</t>
    </r>
  </si>
  <si>
    <r>
      <t xml:space="preserve">Fc (variabilité) </t>
    </r>
    <r>
      <rPr>
        <sz val="8"/>
        <rFont val="Arial"/>
        <family val="2"/>
      </rPr>
      <t>= 10 (y − 6,0) / 100</t>
    </r>
  </si>
  <si>
    <r>
      <t xml:space="preserve">Fc (total du lot) </t>
    </r>
    <r>
      <rPr>
        <sz val="8"/>
        <rFont val="Arial"/>
        <family val="2"/>
      </rPr>
      <t>= Fc (112 mm) + Fc (80 µm) + Fc (variabilité)</t>
    </r>
  </si>
  <si>
    <t>Fc (variabilité)  =  10  (</t>
  </si>
  <si>
    <r>
      <t>-</t>
    </r>
    <r>
      <rPr>
        <sz val="8"/>
        <rFont val="Arial"/>
        <family val="2"/>
      </rPr>
      <t xml:space="preserve"> 6,0) / 100</t>
    </r>
  </si>
  <si>
    <t>(max. 0,20)</t>
  </si>
  <si>
    <t>Fc (total du lot)  =</t>
  </si>
  <si>
    <t>+</t>
  </si>
  <si>
    <r>
      <t xml:space="preserve">Prix révisé du lot (PR) </t>
    </r>
    <r>
      <rPr>
        <sz val="8"/>
        <rFont val="Arial"/>
        <family val="2"/>
      </rPr>
      <t xml:space="preserve">= [1 </t>
    </r>
    <r>
      <rPr>
        <sz val="8"/>
        <rFont val="Symbol"/>
        <family val="1"/>
        <charset val="2"/>
      </rPr>
      <t>-</t>
    </r>
    <r>
      <rPr>
        <sz val="8"/>
        <rFont val="Arial"/>
        <family val="2"/>
      </rPr>
      <t xml:space="preserve"> Fc (total du lot)] x PU </t>
    </r>
  </si>
  <si>
    <t xml:space="preserve"> PR  = [1  - </t>
  </si>
  <si>
    <t>–</t>
  </si>
  <si>
    <t>]   x  PU</t>
  </si>
  <si>
    <t>%</t>
  </si>
  <si>
    <t>x</t>
  </si>
  <si>
    <t xml:space="preserve">PU   </t>
  </si>
  <si>
    <t>Formulaire préparé par</t>
  </si>
  <si>
    <t>Nom</t>
  </si>
  <si>
    <t>Signature</t>
  </si>
  <si>
    <t>Organisme</t>
  </si>
  <si>
    <t>Date (année-mois-jour)</t>
  </si>
  <si>
    <t>Approuvé par</t>
  </si>
  <si>
    <t>Droit de recours sur le lot</t>
  </si>
  <si>
    <t>Nom du laboratoire enregistré qui a prélevé les échantillons</t>
  </si>
  <si>
    <t>Nom du laboratoire indépendant qui a réalisé les essais du droit de recours</t>
  </si>
  <si>
    <t>a</t>
  </si>
  <si>
    <t>b</t>
  </si>
  <si>
    <t>c</t>
  </si>
  <si>
    <t>d</t>
  </si>
  <si>
    <t>e</t>
  </si>
  <si>
    <t>f</t>
  </si>
  <si>
    <t xml:space="preserve">Fc (112 mm) = 3   (100  – </t>
  </si>
  <si>
    <t>- 10,0) / 100</t>
  </si>
  <si>
    <t>- 6,0) / 100</t>
  </si>
  <si>
    <t>Droit de recours sur une ou deux sections</t>
  </si>
  <si>
    <t>Moyenne</t>
  </si>
  <si>
    <t xml:space="preserve"> Moyenne du lot (m)</t>
  </si>
  <si>
    <t>) / 100 =</t>
  </si>
  <si>
    <t>- 10,0) / 100 =</t>
  </si>
  <si>
    <t>—</t>
  </si>
  <si>
    <r>
      <t xml:space="preserve">Fc (112 mm) = </t>
    </r>
    <r>
      <rPr>
        <sz val="8"/>
        <rFont val="Arial"/>
        <family val="2"/>
      </rPr>
      <t>3 (100 − m) / 100</t>
    </r>
  </si>
  <si>
    <r>
      <t>Fc (80 µm)</t>
    </r>
    <r>
      <rPr>
        <sz val="8"/>
        <rFont val="Arial"/>
        <family val="2"/>
      </rPr>
      <t xml:space="preserve"> = 45 (m − 10,0) / 100 </t>
    </r>
  </si>
  <si>
    <r>
      <t>Fc (total du lot)</t>
    </r>
    <r>
      <rPr>
        <sz val="8"/>
        <rFont val="Arial"/>
        <family val="2"/>
      </rPr>
      <t xml:space="preserve"> = Fc (112 mm) + Fc (80 µm) + Fc (variabilité)</t>
    </r>
  </si>
  <si>
    <r>
      <t xml:space="preserve">Prix révisé du lot (PR) </t>
    </r>
    <r>
      <rPr>
        <sz val="8"/>
        <rFont val="Arial"/>
        <family val="2"/>
      </rPr>
      <t xml:space="preserve">= [1 - Fc (total du lot)] x PU </t>
    </r>
  </si>
  <si>
    <r>
      <t>w</t>
    </r>
    <r>
      <rPr>
        <vertAlign val="subscript"/>
        <sz val="7.5"/>
        <rFont val="Arial"/>
        <family val="2"/>
      </rPr>
      <t xml:space="preserve">chantier
</t>
    </r>
    <r>
      <rPr>
        <sz val="7.5"/>
        <rFont val="Arial"/>
        <family val="2"/>
      </rPr>
      <t>(%)</t>
    </r>
  </si>
  <si>
    <t>TYPE DE MR</t>
  </si>
  <si>
    <r>
      <t xml:space="preserve">Fc (112 mm) </t>
    </r>
    <r>
      <rPr>
        <sz val="8"/>
        <rFont val="Arial"/>
        <family val="2"/>
      </rPr>
      <t>= 3 (100 − m  ) / 100</t>
    </r>
  </si>
  <si>
    <r>
      <t xml:space="preserve">Fc (80 µm) </t>
    </r>
    <r>
      <rPr>
        <sz val="8"/>
        <rFont val="Arial"/>
        <family val="2"/>
      </rPr>
      <t xml:space="preserve">= 45 (m − 10,0) / 100 </t>
    </r>
  </si>
  <si>
    <t xml:space="preserve">Numéro </t>
  </si>
  <si>
    <r>
      <t xml:space="preserve"> Écart E (E</t>
    </r>
    <r>
      <rPr>
        <vertAlign val="subscript"/>
        <sz val="8"/>
        <rFont val="Arial"/>
        <family val="2"/>
      </rPr>
      <t>C</t>
    </r>
    <r>
      <rPr>
        <sz val="8"/>
        <rFont val="Arial"/>
        <family val="2"/>
      </rPr>
      <t xml:space="preserve"> = +1,0 %, spéc. sup.)</t>
    </r>
  </si>
  <si>
    <r>
      <t xml:space="preserve"> Écart variabilité (y)</t>
    </r>
    <r>
      <rPr>
        <b/>
        <vertAlign val="superscript"/>
        <sz val="8"/>
        <rFont val="Arial"/>
        <family val="2"/>
      </rPr>
      <t>(2)</t>
    </r>
  </si>
  <si>
    <r>
      <t>Calcul du prix unitaire révisé du lot</t>
    </r>
    <r>
      <rPr>
        <b/>
        <vertAlign val="superscript"/>
        <sz val="8"/>
        <rFont val="Arial"/>
        <family val="2"/>
      </rPr>
      <t>(4)</t>
    </r>
    <r>
      <rPr>
        <b/>
        <sz val="8"/>
        <rFont val="Arial"/>
        <family val="2"/>
      </rPr>
      <t xml:space="preserve"> </t>
    </r>
    <r>
      <rPr>
        <sz val="8"/>
        <rFont val="Arial"/>
        <family val="2"/>
      </rPr>
      <t>(12.2.5.1)</t>
    </r>
  </si>
  <si>
    <r>
      <t>MVmax  (kg/m</t>
    </r>
    <r>
      <rPr>
        <sz val="9"/>
        <rFont val="Arial"/>
        <family val="2"/>
      </rPr>
      <t>³</t>
    </r>
    <r>
      <rPr>
        <sz val="8"/>
        <rFont val="Arial"/>
        <family val="2"/>
      </rPr>
      <t>)</t>
    </r>
  </si>
  <si>
    <r>
      <t>Numéro de section</t>
    </r>
    <r>
      <rPr>
        <b/>
        <vertAlign val="superscript"/>
        <sz val="8"/>
        <rFont val="Arial"/>
        <family val="2"/>
      </rPr>
      <t>(1)</t>
    </r>
  </si>
  <si>
    <r>
      <rPr>
        <b/>
        <sz val="8"/>
        <rFont val="Arial"/>
        <family val="2"/>
      </rPr>
      <t xml:space="preserve"> Écart E</t>
    </r>
    <r>
      <rPr>
        <sz val="8"/>
        <rFont val="Arial"/>
        <family val="2"/>
      </rPr>
      <t xml:space="preserve"> (E</t>
    </r>
    <r>
      <rPr>
        <vertAlign val="subscript"/>
        <sz val="9"/>
        <rFont val="Arial"/>
        <family val="2"/>
      </rPr>
      <t>c</t>
    </r>
    <r>
      <rPr>
        <sz val="8"/>
        <rFont val="Arial"/>
        <family val="2"/>
      </rPr>
      <t xml:space="preserve"> = +1,0%, spéc. sup.)</t>
    </r>
  </si>
  <si>
    <r>
      <t xml:space="preserve"> Écart variabilité (y)</t>
    </r>
    <r>
      <rPr>
        <b/>
        <vertAlign val="superscript"/>
        <sz val="9"/>
        <rFont val="Arial"/>
        <family val="2"/>
      </rPr>
      <t>(1)</t>
    </r>
  </si>
  <si>
    <t xml:space="preserve"> PR  = [1   </t>
  </si>
  <si>
    <t xml:space="preserve"> PR  = [1  </t>
  </si>
  <si>
    <t>Type de MR</t>
  </si>
  <si>
    <r>
      <t xml:space="preserve"> </t>
    </r>
    <r>
      <rPr>
        <b/>
        <sz val="7.5"/>
        <rFont val="Arial"/>
        <family val="2"/>
      </rPr>
      <t xml:space="preserve">Écart E </t>
    </r>
    <r>
      <rPr>
        <sz val="7.5"/>
        <rFont val="Arial"/>
        <family val="2"/>
      </rPr>
      <t>(E</t>
    </r>
    <r>
      <rPr>
        <vertAlign val="subscript"/>
        <sz val="9"/>
        <rFont val="Arial"/>
        <family val="2"/>
      </rPr>
      <t>c</t>
    </r>
    <r>
      <rPr>
        <sz val="8"/>
        <rFont val="Arial"/>
        <family val="2"/>
      </rPr>
      <t xml:space="preserve"> </t>
    </r>
    <r>
      <rPr>
        <sz val="7.5"/>
        <rFont val="Arial"/>
        <family val="2"/>
      </rPr>
      <t xml:space="preserve">= +1,0 %, spéc. sup.) </t>
    </r>
  </si>
  <si>
    <r>
      <t>Superficie (m</t>
    </r>
    <r>
      <rPr>
        <sz val="9"/>
        <rFont val="Arial"/>
        <family val="2"/>
      </rPr>
      <t>²</t>
    </r>
    <r>
      <rPr>
        <sz val="7"/>
        <rFont val="Arial"/>
        <family val="2"/>
      </rPr>
      <t>)</t>
    </r>
  </si>
  <si>
    <r>
      <t>w</t>
    </r>
    <r>
      <rPr>
        <vertAlign val="subscript"/>
        <sz val="9"/>
        <rFont val="Arial"/>
        <family val="2"/>
      </rPr>
      <t>opt</t>
    </r>
    <r>
      <rPr>
        <vertAlign val="subscript"/>
        <sz val="8"/>
        <rFont val="Arial"/>
        <family val="2"/>
      </rPr>
      <t>.</t>
    </r>
    <r>
      <rPr>
        <sz val="8"/>
        <rFont val="Arial"/>
        <family val="2"/>
      </rPr>
      <t xml:space="preserve"> (%)</t>
    </r>
  </si>
  <si>
    <r>
      <t>MVs
(kg/m</t>
    </r>
    <r>
      <rPr>
        <sz val="9"/>
        <rFont val="Arial"/>
        <family val="2"/>
      </rPr>
      <t>³</t>
    </r>
    <r>
      <rPr>
        <sz val="7"/>
        <rFont val="Arial"/>
        <family val="2"/>
      </rPr>
      <t>)</t>
    </r>
  </si>
  <si>
    <r>
      <t>Calcul du prix unitaire révisé du lot</t>
    </r>
    <r>
      <rPr>
        <b/>
        <vertAlign val="superscript"/>
        <sz val="9"/>
        <rFont val="Arial"/>
        <family val="2"/>
      </rPr>
      <t>(3)</t>
    </r>
    <r>
      <rPr>
        <b/>
        <sz val="8"/>
        <rFont val="Arial"/>
        <family val="2"/>
      </rPr>
      <t xml:space="preserve"> </t>
    </r>
    <r>
      <rPr>
        <sz val="8"/>
        <rFont val="Arial"/>
        <family val="2"/>
      </rPr>
      <t>(12.2.5.1)</t>
    </r>
  </si>
  <si>
    <t xml:space="preserve">% x PU   </t>
  </si>
  <si>
    <t>MV (kg/m³)</t>
  </si>
  <si>
    <t>Ce formulaire est conçu pour être rempli à l'écran.</t>
  </si>
  <si>
    <r>
      <t xml:space="preserve">Droit de recours </t>
    </r>
    <r>
      <rPr>
        <sz val="8"/>
        <rFont val="Arial"/>
        <family val="2"/>
      </rPr>
      <t>(12.2.4, 12.2.4.3 et 12.2.4.4)</t>
    </r>
  </si>
  <si>
    <r>
      <t xml:space="preserve">Note : </t>
    </r>
    <r>
      <rPr>
        <sz val="8"/>
        <rFont val="Arial"/>
        <family val="2"/>
      </rPr>
      <t>l'écart E est la différence entre 
la moyenne du lot (m) et les spécifications 
des tamis applicables. E</t>
    </r>
    <r>
      <rPr>
        <vertAlign val="subscript"/>
        <sz val="8"/>
        <rFont val="Arial"/>
        <family val="2"/>
      </rPr>
      <t>C</t>
    </r>
    <r>
      <rPr>
        <sz val="8"/>
        <rFont val="Arial"/>
        <family val="2"/>
      </rPr>
      <t xml:space="preserve"> : écart critique.</t>
    </r>
  </si>
  <si>
    <r>
      <t xml:space="preserve"> Écart E (E</t>
    </r>
    <r>
      <rPr>
        <vertAlign val="subscript"/>
        <sz val="8"/>
        <rFont val="Arial"/>
        <family val="2"/>
      </rPr>
      <t>C</t>
    </r>
    <r>
      <rPr>
        <sz val="8"/>
        <rFont val="Arial"/>
        <family val="2"/>
      </rPr>
      <t xml:space="preserve"> = -5 %)</t>
    </r>
  </si>
  <si>
    <r>
      <t xml:space="preserve">Type de MR et méthode
</t>
    </r>
    <r>
      <rPr>
        <sz val="8"/>
        <rFont val="Arial"/>
        <family val="2"/>
      </rPr>
      <t>(essai 12.2.4)
Utiliser le menu déroulant</t>
    </r>
  </si>
  <si>
    <r>
      <t xml:space="preserve">Acceptation du lot </t>
    </r>
    <r>
      <rPr>
        <sz val="8"/>
        <rFont val="Arial"/>
        <family val="2"/>
      </rPr>
      <t>(cocher les cases nécessaires)</t>
    </r>
  </si>
  <si>
    <r>
      <t xml:space="preserve">Droit de recours </t>
    </r>
    <r>
      <rPr>
        <sz val="8"/>
        <rFont val="Arial"/>
        <family val="2"/>
      </rPr>
      <t>(12.2.4 et 12.2.4.4)</t>
    </r>
  </si>
  <si>
    <r>
      <t xml:space="preserve">Type de MR et méthode
</t>
    </r>
    <r>
      <rPr>
        <sz val="7.5"/>
        <rFont val="Arial"/>
        <family val="2"/>
      </rPr>
      <t>(essai 12.2.4)</t>
    </r>
    <r>
      <rPr>
        <b/>
        <sz val="7.5"/>
        <rFont val="Arial"/>
        <family val="2"/>
      </rPr>
      <t xml:space="preserve">
</t>
    </r>
    <r>
      <rPr>
        <sz val="7.5"/>
        <rFont val="Arial"/>
        <family val="2"/>
      </rPr>
      <t>Utiliser le menu déroulant</t>
    </r>
  </si>
  <si>
    <r>
      <t xml:space="preserve">Note : </t>
    </r>
    <r>
      <rPr>
        <sz val="8"/>
        <rFont val="Arial"/>
        <family val="2"/>
      </rPr>
      <t>l'écart E est la différence entre 
la moyenne du lot (m) et les spécifications 
des tamis applicables. E</t>
    </r>
    <r>
      <rPr>
        <vertAlign val="subscript"/>
        <sz val="8"/>
        <rFont val="Arial"/>
        <family val="2"/>
      </rPr>
      <t>C</t>
    </r>
    <r>
      <rPr>
        <sz val="8"/>
        <rFont val="Arial"/>
        <family val="2"/>
      </rPr>
      <t>: écart critique.</t>
    </r>
  </si>
  <si>
    <r>
      <t xml:space="preserve"> Écart E </t>
    </r>
    <r>
      <rPr>
        <sz val="8"/>
        <rFont val="Arial"/>
        <family val="2"/>
      </rPr>
      <t>(E</t>
    </r>
    <r>
      <rPr>
        <vertAlign val="subscript"/>
        <sz val="9"/>
        <rFont val="Arial"/>
        <family val="2"/>
      </rPr>
      <t>c</t>
    </r>
    <r>
      <rPr>
        <sz val="8"/>
        <rFont val="Arial"/>
        <family val="2"/>
      </rPr>
      <t xml:space="preserve"> = -5 %)</t>
    </r>
  </si>
  <si>
    <t>Type de  MR (attestation 12.2.2.1)
Utiliser le menu déroulant</t>
  </si>
  <si>
    <r>
      <t xml:space="preserve"> Écart E </t>
    </r>
    <r>
      <rPr>
        <sz val="7.5"/>
        <rFont val="Arial"/>
        <family val="2"/>
      </rPr>
      <t>(E</t>
    </r>
    <r>
      <rPr>
        <vertAlign val="subscript"/>
        <sz val="9"/>
        <rFont val="Arial"/>
        <family val="2"/>
      </rPr>
      <t>c</t>
    </r>
    <r>
      <rPr>
        <sz val="9"/>
        <rFont val="Arial"/>
        <family val="2"/>
      </rPr>
      <t xml:space="preserve"> </t>
    </r>
    <r>
      <rPr>
        <sz val="7.5"/>
        <rFont val="Arial"/>
        <family val="2"/>
      </rPr>
      <t>= -5 %)</t>
    </r>
  </si>
  <si>
    <r>
      <t>Note</t>
    </r>
    <r>
      <rPr>
        <sz val="7"/>
        <rFont val="Arial"/>
        <family val="2"/>
      </rPr>
      <t xml:space="preserve"> : l'écart E est la différence entre la moyenne du lot (m) et les spécifications des tamis applicables. E</t>
    </r>
    <r>
      <rPr>
        <vertAlign val="subscript"/>
        <sz val="7"/>
        <rFont val="Arial"/>
        <family val="2"/>
      </rPr>
      <t>C</t>
    </r>
    <r>
      <rPr>
        <sz val="7"/>
        <rFont val="Arial"/>
        <family val="2"/>
      </rPr>
      <t xml:space="preserve"> : écart critique</t>
    </r>
  </si>
  <si>
    <t xml:space="preserve">Remarques :                                                              </t>
  </si>
  <si>
    <t>Ministère des Transports et de la Mobilité durable</t>
  </si>
  <si>
    <t>MTMD</t>
  </si>
  <si>
    <r>
      <t>Compacité</t>
    </r>
    <r>
      <rPr>
        <b/>
        <vertAlign val="superscript"/>
        <sz val="9"/>
        <rFont val="Arial"/>
        <family val="2"/>
      </rPr>
      <t>(2)</t>
    </r>
    <r>
      <rPr>
        <b/>
        <sz val="8"/>
        <rFont val="Arial"/>
        <family val="2"/>
      </rPr>
      <t xml:space="preserve">
</t>
    </r>
    <r>
      <rPr>
        <sz val="8"/>
        <rFont val="Arial"/>
        <family val="2"/>
      </rPr>
      <t>(12.2.4 et 12.2.3.3)</t>
    </r>
  </si>
  <si>
    <r>
      <t>Degré de compacité minimal exigé</t>
    </r>
    <r>
      <rPr>
        <vertAlign val="superscript"/>
        <sz val="8"/>
        <rFont val="Arial"/>
        <family val="2"/>
      </rPr>
      <t>(3)</t>
    </r>
    <r>
      <rPr>
        <sz val="6.5"/>
        <rFont val="Arial"/>
        <family val="2"/>
      </rPr>
      <t xml:space="preserve"> (%)</t>
    </r>
  </si>
  <si>
    <r>
      <t xml:space="preserve"> Écart variabilité (y)</t>
    </r>
    <r>
      <rPr>
        <b/>
        <vertAlign val="superscript"/>
        <sz val="8"/>
        <rFont val="Arial"/>
        <family val="2"/>
      </rPr>
      <t>(4)</t>
    </r>
  </si>
  <si>
    <r>
      <t>N° Réf</t>
    </r>
    <r>
      <rPr>
        <vertAlign val="superscript"/>
        <sz val="9"/>
        <rFont val="Arial"/>
        <family val="2"/>
      </rPr>
      <t>(5)</t>
    </r>
  </si>
  <si>
    <r>
      <t>Calcul du prix unitaire révisé du lot</t>
    </r>
    <r>
      <rPr>
        <b/>
        <vertAlign val="superscript"/>
        <sz val="8"/>
        <rFont val="Arial"/>
        <family val="2"/>
      </rPr>
      <t xml:space="preserve"> (8)</t>
    </r>
    <r>
      <rPr>
        <vertAlign val="superscript"/>
        <sz val="8"/>
        <rFont val="Arial"/>
        <family val="2"/>
      </rPr>
      <t xml:space="preserve"> </t>
    </r>
    <r>
      <rPr>
        <sz val="8"/>
        <rFont val="Arial"/>
        <family val="2"/>
      </rPr>
      <t>(12.2.5.1)</t>
    </r>
  </si>
  <si>
    <r>
      <t xml:space="preserve">Granulométrie </t>
    </r>
    <r>
      <rPr>
        <sz val="8"/>
        <rFont val="Arial"/>
        <family val="2"/>
      </rPr>
      <t>(passant %)</t>
    </r>
    <r>
      <rPr>
        <b/>
        <vertAlign val="superscript"/>
        <sz val="8"/>
        <rFont val="Arial"/>
        <family val="2"/>
      </rPr>
      <t>(1)</t>
    </r>
    <r>
      <rPr>
        <sz val="8"/>
        <rFont val="Arial"/>
        <family val="2"/>
      </rPr>
      <t xml:space="preserve"> 
(LC 21–040)</t>
    </r>
  </si>
  <si>
    <r>
      <t>Essai en chantier</t>
    </r>
    <r>
      <rPr>
        <sz val="7"/>
        <rFont val="Arial"/>
        <family val="2"/>
      </rPr>
      <t xml:space="preserve"> (LC 22–003)</t>
    </r>
  </si>
  <si>
    <t>Spécifications (BNQ 2560–114 partie II, tableau 1)</t>
  </si>
  <si>
    <r>
      <t xml:space="preserve">Planche de référence </t>
    </r>
    <r>
      <rPr>
        <sz val="8"/>
        <rFont val="Arial"/>
        <family val="2"/>
      </rPr>
      <t>(LC 22–001)</t>
    </r>
  </si>
  <si>
    <r>
      <t xml:space="preserve">Granulométrie (passant %) 
</t>
    </r>
    <r>
      <rPr>
        <sz val="8"/>
        <rFont val="Arial"/>
        <family val="2"/>
      </rPr>
      <t>(LC 21–040)</t>
    </r>
  </si>
  <si>
    <r>
      <t xml:space="preserve">Échantillon 
</t>
    </r>
    <r>
      <rPr>
        <sz val="8"/>
        <rFont val="Arial"/>
        <family val="2"/>
      </rPr>
      <t>(LC 21–010)</t>
    </r>
  </si>
  <si>
    <r>
      <t xml:space="preserve">Granulométrie </t>
    </r>
    <r>
      <rPr>
        <sz val="8"/>
        <rFont val="Arial"/>
        <family val="2"/>
      </rPr>
      <t>(passant %) 
(LC 21–040)</t>
    </r>
  </si>
  <si>
    <t>MR-1 (LC 21–901)</t>
  </si>
  <si>
    <t>MR-2 (LC 21–901)</t>
  </si>
  <si>
    <t>MR-3 (LC 21–901)</t>
  </si>
  <si>
    <t>MR-4 (LC 21–901)</t>
  </si>
  <si>
    <t>MR-5 (LC 21–901)</t>
  </si>
  <si>
    <t>MR-1 et MR-2 (LC 26–100)</t>
  </si>
  <si>
    <t>MR-6 (LC 21–901)</t>
  </si>
  <si>
    <t>MR-7 (LC 21–901)</t>
  </si>
  <si>
    <t>MR-3 et MR-4 (LC 26–100)</t>
  </si>
  <si>
    <t>MR-5 (LC 26–100)</t>
  </si>
  <si>
    <r>
      <t>Notes :
1) L'attestation de conformité en réserve doit démontrer la conformité des résultats au tamis 1,25 mm (article 12.2.1) pour un MG 112 traité par concassage, ajout des matériaux recyclés (sauf  les criblures ou mélanges de criblures et de sable naturel).
2) Les données à consigner proviennent du formulaire V–2009. MV</t>
    </r>
    <r>
      <rPr>
        <sz val="6"/>
        <rFont val="Arial"/>
        <family val="2"/>
      </rPr>
      <t>S</t>
    </r>
    <r>
      <rPr>
        <sz val="7"/>
        <rFont val="Arial"/>
        <family val="2"/>
      </rPr>
      <t xml:space="preserve"> : masse volumique sèche mesurée en chantier (soit la MV</t>
    </r>
    <r>
      <rPr>
        <sz val="6"/>
        <rFont val="Arial"/>
        <family val="2"/>
      </rPr>
      <t>S</t>
    </r>
    <r>
      <rPr>
        <sz val="7"/>
        <rFont val="Arial"/>
        <family val="2"/>
      </rPr>
      <t>chantier du V–2009).
3) Les exigences au CCDG sont : 
     • Dans le cas d'un essai avec énergie de compactage modifiée : 90,0 % ; 95,0 % pour les 150 derniers millimètres de la sous-fondation.
     • Dans le cas d'une planche de référence : 100 %.
4) « y » est calculé conformément à l'article 12.2.4.1 (max. 8,0; 0,0 si tous les résultats sont ≤ 10,0).
5) Pour chaque numéro de référence, n'inscrire des données que vis-à-vis de la méthode utilisée. Il est possible qu'une seule masse volumique sèche maximale à atteindre soit utilisée pour le lot. Les données à inscrire proviennent du V-2009 (exemple :)
    • MVmax : masse volumique sèche maximale.
    • MV : masse volumique sèche maximale à atteindre (MV est différent de MVmax s'il ya eu l'application du facteur correction (FC) relatif au % de pierre (retenu 5 mm) selon la méthode LC 22–003.
    •  wopt : teneur en eau optimale.
6) Si cette case est cochée, il faut aussi cocher la case précédente (si elle n'avait pas été cochée). Si aucune autre case concernant un lot non conforme avec possibilité d'un droit de recours sur le lot n'a été cochée, il faut alors s'entendre avec le surveillant et l'entrepreneur, s'il désire utiliser son droit de recours pour décider, si le droit de recours va s'appliquer sur une section (3e feuille Excel) ou sur le lot (2e feuille Excel).
7) Pour les tamis 112 mm : spéc. inf et le tamis 80 µm : spéc. sup, lorsqu'il y a présence d'un écart E (n'excédant pas l'écart critique (EC)) et/ou que l'écart de variabilité (y) relatif au tamis 80 µm excède 6,0 % (12.2.4.1).
8) Inscrire toutes les données, même celles qui sont conformes.</t>
    </r>
  </si>
  <si>
    <t>% bitume ˃ 2,75 (LC 26–100 et tab. 1 ou au tab. 2, selon le cas, de la norme BNQ 2560–600)</t>
  </si>
  <si>
    <r>
      <t xml:space="preserve">Notes : 
1) « </t>
    </r>
    <r>
      <rPr>
        <sz val="7.5"/>
        <rFont val="Arial"/>
        <family val="2"/>
      </rPr>
      <t>y</t>
    </r>
    <r>
      <rPr>
        <sz val="7"/>
        <rFont val="Arial"/>
        <family val="2"/>
      </rPr>
      <t xml:space="preserve"> » est calculé conformément à l'article 12.2.4.1. (max. 8,0; 0,0 si tous les résultats sont ≤ 10,0)
2)  Pour les tamis 112 mm :  spéc. inf et le tamis 80 µm : spéc. sup, lorsqu'il y a présence d'un écart E (n'excédant pas l'écart critique (E</t>
    </r>
    <r>
      <rPr>
        <vertAlign val="subscript"/>
        <sz val="9"/>
        <rFont val="Arial"/>
        <family val="2"/>
      </rPr>
      <t>C</t>
    </r>
    <r>
      <rPr>
        <sz val="7"/>
        <rFont val="Arial"/>
        <family val="2"/>
      </rPr>
      <t xml:space="preserve">)) et/ou que l'écart de variabilité </t>
    </r>
    <r>
      <rPr>
        <sz val="7.5"/>
        <rFont val="Arial"/>
        <family val="2"/>
      </rPr>
      <t>(y)</t>
    </r>
    <r>
      <rPr>
        <sz val="7"/>
        <rFont val="Arial"/>
        <family val="2"/>
      </rPr>
      <t xml:space="preserve"> relatif au tamis 80 </t>
    </r>
    <r>
      <rPr>
        <sz val="7.5"/>
        <rFont val="Arial"/>
        <family val="2"/>
      </rPr>
      <t>µ</t>
    </r>
    <r>
      <rPr>
        <sz val="7"/>
        <rFont val="Arial"/>
        <family val="2"/>
      </rPr>
      <t>m excède 6,0 %  (12.2.4.1). 
3) Inscrire toutes les données, même celles qui sont conformes.</t>
    </r>
  </si>
  <si>
    <r>
      <t>Notes : 
1) Pour chaque section rejetée, inscrire les résultats granulométriques et/ou les types de MR des deux nouveaux échantillons prélevés par un laboratoire engagé par l'entrepreneur (2 par section). Pour chaque section conforme à l'origine, retranscrire l'information de la 1re feuille Excel sur la première des deux lignes. 
2) «</t>
    </r>
    <r>
      <rPr>
        <sz val="7.5"/>
        <rFont val="Arial"/>
        <family val="2"/>
      </rPr>
      <t xml:space="preserve"> y</t>
    </r>
    <r>
      <rPr>
        <sz val="7"/>
        <rFont val="Arial"/>
        <family val="2"/>
      </rPr>
      <t xml:space="preserve"> » est calculé conformément aux articles 12.2.4.1 et 12.2.4.3. (max. 8,0; 0,0 si tous les résultats (ou la moyenne des résultats pour les sections faisant l'objet du droit de recours) sont ≤ 10,0).
3) Pour les tamis 112 mm :  spéc. inf et le tamis 80 µm : spéc. sup, lorsqu'il y a présence d'un Écart E (n'excédant pas l'écart critique (E</t>
    </r>
    <r>
      <rPr>
        <vertAlign val="subscript"/>
        <sz val="9"/>
        <rFont val="Arial"/>
        <family val="2"/>
      </rPr>
      <t>C</t>
    </r>
    <r>
      <rPr>
        <sz val="7"/>
        <rFont val="Arial"/>
        <family val="2"/>
      </rPr>
      <t>)) et/ou que l'écart de variabilité (</t>
    </r>
    <r>
      <rPr>
        <sz val="7.5"/>
        <rFont val="Arial"/>
        <family val="2"/>
      </rPr>
      <t>y</t>
    </r>
    <r>
      <rPr>
        <sz val="7"/>
        <rFont val="Arial"/>
        <family val="2"/>
      </rPr>
      <t xml:space="preserve">) relatif au tamis 80 </t>
    </r>
    <r>
      <rPr>
        <sz val="7.5"/>
        <rFont val="Arial"/>
        <family val="2"/>
      </rPr>
      <t>µ</t>
    </r>
    <r>
      <rPr>
        <sz val="7"/>
        <rFont val="Arial"/>
        <family val="2"/>
      </rPr>
      <t>m excède 6,0 % (12.2.4.1). 
4) Inscrire toutes les données, même celles qui sont conformes.</t>
    </r>
  </si>
  <si>
    <r>
      <rPr>
        <b/>
        <sz val="7"/>
        <rFont val="Arial"/>
        <family val="2"/>
      </rPr>
      <t>Notes :</t>
    </r>
    <r>
      <rPr>
        <sz val="7"/>
        <rFont val="Arial"/>
        <family val="2"/>
      </rPr>
      <t xml:space="preserve"> MR : matériau recyclé
 LC 21–901 : type de MR par le pourcentage des masses; LC 26–100 : type de MR par la détermination de la teneur en bitume avec utilisation du tableau 1 ou au tableau 2, selon le cas, de la norme BNQ 2560–600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</si>
</sst>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_);\(0\)"/>
    <numFmt numFmtId="166" formatCode="0.0_);\(0.0\)"/>
    <numFmt numFmtId="167" formatCode="#,##0\ _$_);\(#,##0\ _$\)"/>
  </numFmts>
  <fonts count="39"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9"/>
      <name val="Arial"/>
      <family val="2"/>
    </font>
    <font>
      <b/>
      <sz val="14"/>
      <name val="Arial"/>
      <family val="2"/>
    </font>
    <font>
      <sz val="12"/>
      <name val="Arial"/>
      <family val="2"/>
    </font>
    <font>
      <i/>
      <sz val="8"/>
      <name val="Arial"/>
      <family val="2"/>
    </font>
    <font>
      <b/>
      <sz val="8"/>
      <name val="Arial"/>
      <family val="2"/>
    </font>
    <font>
      <b/>
      <sz val="10"/>
      <name val="Arial"/>
      <family val="2"/>
    </font>
    <font>
      <sz val="7"/>
      <name val="Arial"/>
      <family val="2"/>
    </font>
    <font>
      <sz val="8"/>
      <name val="Arial"/>
      <family val="2"/>
    </font>
    <font>
      <b/>
      <vertAlign val="superscript"/>
      <sz val="8"/>
      <name val="Arial"/>
      <family val="2"/>
    </font>
    <font>
      <b/>
      <sz val="12"/>
      <name val="Arial"/>
      <family val="2"/>
    </font>
    <font>
      <b/>
      <sz val="7"/>
      <name val="Arial"/>
      <family val="2"/>
    </font>
    <font>
      <b/>
      <sz val="6"/>
      <name val="Arial"/>
      <family val="2"/>
    </font>
    <font>
      <sz val="6"/>
      <name val="Arial"/>
      <family val="2"/>
    </font>
    <font>
      <vertAlign val="subscript"/>
      <sz val="7"/>
      <name val="Arial"/>
      <family val="2"/>
    </font>
    <font>
      <u/>
      <sz val="7"/>
      <name val="Arial"/>
      <family val="2"/>
    </font>
    <font>
      <vertAlign val="superscript"/>
      <sz val="8"/>
      <name val="Arial"/>
      <family val="2"/>
    </font>
    <font>
      <vertAlign val="subscript"/>
      <sz val="8"/>
      <name val="Arial"/>
      <family val="2"/>
    </font>
    <font>
      <sz val="8"/>
      <name val="Symbol"/>
      <family val="1"/>
      <charset val="2"/>
    </font>
    <font>
      <sz val="8"/>
      <name val="Chaloult_Demi_Gras"/>
    </font>
    <font>
      <b/>
      <sz val="8"/>
      <name val="MS Reference Sans Serif"/>
      <family val="2"/>
    </font>
    <font>
      <u/>
      <sz val="8"/>
      <name val="Arial"/>
      <family val="2"/>
    </font>
    <font>
      <b/>
      <u/>
      <sz val="10"/>
      <name val="Arial"/>
      <family val="2"/>
    </font>
    <font>
      <sz val="8"/>
      <name val="Calibri"/>
      <family val="2"/>
      <scheme val="minor"/>
    </font>
    <font>
      <sz val="6.5"/>
      <name val="Arial"/>
      <family val="2"/>
    </font>
    <font>
      <sz val="7.5"/>
      <name val="Arial"/>
      <family val="2"/>
    </font>
    <font>
      <vertAlign val="subscript"/>
      <sz val="7.5"/>
      <name val="Arial"/>
      <family val="2"/>
    </font>
    <font>
      <b/>
      <sz val="7.5"/>
      <name val="Arial"/>
      <family val="2"/>
    </font>
    <font>
      <b/>
      <sz val="7.5"/>
      <name val="MS Reference Sans Serif"/>
      <family val="2"/>
    </font>
    <font>
      <b/>
      <sz val="9"/>
      <name val="Arial"/>
      <family val="2"/>
    </font>
    <font>
      <vertAlign val="subscript"/>
      <sz val="9"/>
      <name val="Arial"/>
      <family val="2"/>
    </font>
    <font>
      <b/>
      <vertAlign val="superscript"/>
      <sz val="9"/>
      <name val="Arial"/>
      <family val="2"/>
    </font>
    <font>
      <b/>
      <u/>
      <sz val="8"/>
      <name val="Arial"/>
      <family val="2"/>
    </font>
    <font>
      <vertAlign val="superscript"/>
      <sz val="9"/>
      <name val="Arial"/>
      <family val="2"/>
    </font>
    <font>
      <i/>
      <sz val="7"/>
      <name val="Arial"/>
      <family val="2"/>
    </font>
    <font>
      <i/>
      <sz val="6"/>
      <name val="Arial"/>
      <family val="2"/>
    </font>
  </fonts>
  <fills count="13">
    <fill>
      <patternFill patternType="none"/>
    </fill>
    <fill>
      <patternFill patternType="gray125"/>
    </fill>
    <fill>
      <patternFill patternType="solid">
        <fgColor rgb="FFC0C0C0"/>
        <bgColor rgb="FF000000"/>
      </patternFill>
    </fill>
    <fill>
      <patternFill patternType="lightUp">
        <fgColor rgb="FF000000"/>
        <bgColor rgb="FF969696"/>
      </patternFill>
    </fill>
    <fill>
      <patternFill patternType="solid">
        <fgColor rgb="FF000000"/>
        <bgColor rgb="FF000000"/>
      </patternFill>
    </fill>
    <fill>
      <patternFill patternType="solid">
        <fgColor indexed="22"/>
        <bgColor indexed="64"/>
      </patternFill>
    </fill>
    <fill>
      <patternFill patternType="lightUp">
        <bgColor indexed="55"/>
      </patternFill>
    </fill>
    <fill>
      <patternFill patternType="solid">
        <fgColor theme="1"/>
        <bgColor indexed="64"/>
      </patternFill>
    </fill>
    <fill>
      <patternFill patternType="solid">
        <fgColor indexed="55"/>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4.9989318521683403E-2"/>
        <bgColor rgb="FF000000"/>
      </patternFill>
    </fill>
  </fills>
  <borders count="7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style="thin">
        <color indexed="64"/>
      </right>
      <top/>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hair">
        <color indexed="64"/>
      </top>
      <bottom/>
      <diagonal/>
    </border>
  </borders>
  <cellStyleXfs count="2">
    <xf numFmtId="0" fontId="0" fillId="0" borderId="0"/>
    <xf numFmtId="9" fontId="1" fillId="0" borderId="0" applyFont="0" applyFill="0" applyBorder="0" applyAlignment="0" applyProtection="0"/>
  </cellStyleXfs>
  <cellXfs count="961">
    <xf numFmtId="0" fontId="0" fillId="0" borderId="0" xfId="0"/>
    <xf numFmtId="0" fontId="4" fillId="0" borderId="0" xfId="0" applyFont="1" applyAlignment="1">
      <alignment horizontal="center"/>
    </xf>
    <xf numFmtId="0" fontId="5" fillId="0" borderId="0" xfId="0" applyFont="1" applyAlignment="1">
      <alignment horizontal="center" wrapText="1"/>
    </xf>
    <xf numFmtId="0" fontId="3" fillId="0" borderId="0" xfId="0" applyFont="1"/>
    <xf numFmtId="0" fontId="6" fillId="0" borderId="0" xfId="0" applyFont="1" applyAlignment="1">
      <alignment horizontal="center" vertical="center" wrapText="1"/>
    </xf>
    <xf numFmtId="0" fontId="7" fillId="0" borderId="0" xfId="0" applyFont="1" applyAlignment="1">
      <alignment horizontal="center" vertical="center" wrapText="1"/>
    </xf>
    <xf numFmtId="0" fontId="9" fillId="0" borderId="0" xfId="0" applyFont="1" applyAlignment="1">
      <alignment horizontal="center" vertical="center"/>
    </xf>
    <xf numFmtId="0" fontId="10" fillId="0" borderId="0" xfId="0" applyFont="1" applyAlignment="1">
      <alignment horizontal="left" vertical="top"/>
    </xf>
    <xf numFmtId="0" fontId="10" fillId="0" borderId="0" xfId="0" applyFont="1" applyAlignment="1">
      <alignment vertical="top"/>
    </xf>
    <xf numFmtId="0" fontId="4" fillId="0" borderId="0" xfId="0" applyFont="1" applyAlignment="1">
      <alignment horizontal="left"/>
    </xf>
    <xf numFmtId="0" fontId="10" fillId="0" borderId="0" xfId="0" applyFont="1" applyAlignment="1">
      <alignment horizontal="left"/>
    </xf>
    <xf numFmtId="0" fontId="10" fillId="0" borderId="0" xfId="0" applyFont="1"/>
    <xf numFmtId="0" fontId="4" fillId="0" borderId="0" xfId="0" applyFont="1"/>
    <xf numFmtId="49" fontId="10" fillId="0" borderId="0" xfId="0" applyNumberFormat="1" applyFont="1" applyAlignment="1">
      <alignment horizontal="left" vertical="center"/>
    </xf>
    <xf numFmtId="0" fontId="4" fillId="0" borderId="0" xfId="0" applyFont="1" applyAlignment="1">
      <alignment horizontal="center" vertical="center"/>
    </xf>
    <xf numFmtId="0" fontId="13" fillId="0" borderId="0" xfId="0" applyFont="1" applyAlignment="1">
      <alignment horizontal="center" vertical="center"/>
    </xf>
    <xf numFmtId="0" fontId="3" fillId="0" borderId="0" xfId="0" applyFont="1" applyAlignment="1">
      <alignment horizontal="center"/>
    </xf>
    <xf numFmtId="0" fontId="9" fillId="0" borderId="0" xfId="0" applyFont="1" applyAlignment="1">
      <alignment vertical="center"/>
    </xf>
    <xf numFmtId="0" fontId="10" fillId="0" borderId="28" xfId="0" applyFont="1" applyBorder="1" applyAlignment="1">
      <alignment horizontal="center" vertical="center"/>
    </xf>
    <xf numFmtId="0" fontId="3" fillId="0" borderId="0" xfId="0" applyFont="1" applyAlignment="1">
      <alignment horizontal="center" vertical="center"/>
    </xf>
    <xf numFmtId="0" fontId="13" fillId="0" borderId="0" xfId="0" applyFont="1" applyAlignment="1">
      <alignment vertical="center"/>
    </xf>
    <xf numFmtId="0" fontId="11" fillId="0" borderId="56" xfId="0" applyFont="1" applyBorder="1" applyAlignment="1">
      <alignment horizontal="center" vertical="center"/>
    </xf>
    <xf numFmtId="0" fontId="9" fillId="0" borderId="0" xfId="0" applyFont="1" applyAlignment="1">
      <alignment horizontal="center" vertical="center" wrapText="1"/>
    </xf>
    <xf numFmtId="0" fontId="3" fillId="0" borderId="0" xfId="0" applyFont="1" applyAlignment="1">
      <alignment vertical="center"/>
    </xf>
    <xf numFmtId="0" fontId="16" fillId="3" borderId="2" xfId="0" applyFont="1" applyFill="1" applyBorder="1" applyAlignment="1">
      <alignment horizontal="center"/>
    </xf>
    <xf numFmtId="0" fontId="16" fillId="3" borderId="1" xfId="0" applyFont="1" applyFill="1" applyBorder="1" applyAlignment="1">
      <alignment horizontal="center"/>
    </xf>
    <xf numFmtId="0" fontId="16" fillId="3" borderId="4" xfId="0" applyFont="1" applyFill="1" applyBorder="1" applyAlignment="1">
      <alignment horizontal="center"/>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horizontal="center" vertical="center"/>
    </xf>
    <xf numFmtId="0" fontId="11" fillId="0" borderId="0" xfId="0" applyFont="1"/>
    <xf numFmtId="0" fontId="10" fillId="0" borderId="0" xfId="0" applyFont="1" applyAlignment="1">
      <alignment horizontal="left" vertical="top" wrapText="1"/>
    </xf>
    <xf numFmtId="0" fontId="8" fillId="0" borderId="0" xfId="0" applyFont="1" applyAlignment="1">
      <alignment horizontal="center" vertical="center"/>
    </xf>
    <xf numFmtId="0" fontId="11" fillId="0" borderId="0" xfId="0" applyFont="1" applyAlignment="1">
      <alignment vertical="center"/>
    </xf>
    <xf numFmtId="2" fontId="11" fillId="0" borderId="0" xfId="0" applyNumberFormat="1" applyFont="1" applyAlignment="1">
      <alignment horizontal="center" vertical="center"/>
    </xf>
    <xf numFmtId="0" fontId="10" fillId="0" borderId="0" xfId="0" applyFont="1" applyAlignment="1">
      <alignment horizontal="left" vertical="distributed" wrapText="1"/>
    </xf>
    <xf numFmtId="0" fontId="8" fillId="0" borderId="0" xfId="0" applyFont="1" applyAlignment="1">
      <alignment vertical="center"/>
    </xf>
    <xf numFmtId="0" fontId="3" fillId="0" borderId="0" xfId="0" applyFont="1"/>
    <xf numFmtId="0" fontId="10" fillId="0" borderId="0" xfId="0" applyFont="1" applyAlignment="1">
      <alignment horizontal="left" wrapText="1"/>
    </xf>
    <xf numFmtId="0" fontId="3" fillId="0" borderId="16" xfId="0" applyFont="1" applyBorder="1" applyAlignment="1">
      <alignment horizontal="center" vertical="center"/>
    </xf>
    <xf numFmtId="0" fontId="11" fillId="0" borderId="0" xfId="0" applyFont="1" applyAlignment="1">
      <alignment horizontal="left" vertical="center"/>
    </xf>
    <xf numFmtId="0" fontId="11" fillId="0" borderId="0" xfId="0" applyFont="1" applyAlignment="1">
      <alignment horizontal="center"/>
    </xf>
    <xf numFmtId="0" fontId="16" fillId="0" borderId="0" xfId="0" applyFont="1" applyAlignment="1">
      <alignment vertical="center"/>
    </xf>
    <xf numFmtId="0" fontId="5" fillId="0" borderId="0" xfId="0" applyFont="1" applyAlignment="1">
      <alignment horizontal="left" wrapText="1"/>
    </xf>
    <xf numFmtId="0" fontId="10" fillId="0" borderId="16" xfId="0" applyFont="1" applyBorder="1" applyAlignment="1">
      <alignment horizontal="center" vertical="center"/>
    </xf>
    <xf numFmtId="0" fontId="9" fillId="0" borderId="4" xfId="0" applyFont="1" applyBorder="1" applyAlignment="1">
      <alignment horizontal="center" vertical="center"/>
    </xf>
    <xf numFmtId="0" fontId="8" fillId="0" borderId="3" xfId="0" applyFont="1" applyBorder="1" applyAlignment="1">
      <alignment horizontal="center" vertical="center"/>
    </xf>
    <xf numFmtId="0" fontId="6" fillId="0" borderId="0" xfId="0" applyFont="1" applyAlignment="1">
      <alignment horizontal="left" vertical="center" wrapText="1"/>
    </xf>
    <xf numFmtId="0" fontId="8" fillId="0" borderId="55" xfId="0" applyFont="1" applyBorder="1" applyAlignment="1">
      <alignment horizontal="center" vertical="center"/>
    </xf>
    <xf numFmtId="0" fontId="8" fillId="0" borderId="62" xfId="0" applyFont="1" applyBorder="1" applyAlignment="1">
      <alignment horizontal="center" vertical="center"/>
    </xf>
    <xf numFmtId="0" fontId="3" fillId="6" borderId="0" xfId="0" applyFont="1" applyFill="1" applyAlignment="1">
      <alignment horizontal="center" vertical="center"/>
    </xf>
    <xf numFmtId="0" fontId="0" fillId="6" borderId="0" xfId="0" applyFill="1" applyAlignment="1">
      <alignment horizontal="center" vertical="center"/>
    </xf>
    <xf numFmtId="0" fontId="0" fillId="6" borderId="59" xfId="0" applyFill="1" applyBorder="1" applyAlignment="1">
      <alignment horizontal="center" vertical="center"/>
    </xf>
    <xf numFmtId="0" fontId="0" fillId="6" borderId="7" xfId="0" applyFill="1" applyBorder="1" applyAlignment="1">
      <alignment horizontal="center"/>
    </xf>
    <xf numFmtId="0" fontId="0" fillId="6" borderId="0" xfId="0" applyFill="1" applyAlignment="1">
      <alignment horizontal="center"/>
    </xf>
    <xf numFmtId="2" fontId="11" fillId="0" borderId="22" xfId="0" applyNumberFormat="1" applyFont="1" applyBorder="1" applyAlignment="1">
      <alignment vertical="center"/>
    </xf>
    <xf numFmtId="0" fontId="11" fillId="0" borderId="21" xfId="0" applyFont="1" applyBorder="1" applyAlignment="1">
      <alignment vertical="center"/>
    </xf>
    <xf numFmtId="164" fontId="11" fillId="0" borderId="43" xfId="0" applyNumberFormat="1" applyFont="1" applyBorder="1" applyAlignment="1" applyProtection="1">
      <alignment horizontal="center" vertical="center"/>
      <protection locked="0"/>
    </xf>
    <xf numFmtId="0" fontId="11" fillId="0" borderId="43" xfId="0" quotePrefix="1" applyFont="1" applyBorder="1" applyAlignment="1">
      <alignment vertical="center"/>
    </xf>
    <xf numFmtId="0" fontId="11" fillId="0" borderId="43" xfId="0" applyFont="1" applyBorder="1" applyAlignment="1">
      <alignment vertical="center"/>
    </xf>
    <xf numFmtId="0" fontId="3" fillId="0" borderId="56" xfId="0" applyFont="1" applyBorder="1" applyAlignment="1">
      <alignment horizontal="center" vertical="center"/>
    </xf>
    <xf numFmtId="2" fontId="11" fillId="0" borderId="56" xfId="0" applyNumberFormat="1" applyFont="1" applyBorder="1" applyAlignment="1">
      <alignment vertical="center"/>
    </xf>
    <xf numFmtId="2" fontId="11" fillId="0" borderId="56" xfId="0" applyNumberFormat="1" applyFont="1" applyBorder="1" applyAlignment="1">
      <alignment horizontal="left" vertical="center"/>
    </xf>
    <xf numFmtId="0" fontId="8" fillId="0" borderId="56" xfId="0" applyFont="1" applyBorder="1" applyAlignment="1">
      <alignment vertical="center"/>
    </xf>
    <xf numFmtId="49" fontId="3" fillId="0" borderId="0" xfId="0" applyNumberFormat="1" applyFont="1" applyAlignment="1">
      <alignment vertical="center" wrapText="1"/>
    </xf>
    <xf numFmtId="0" fontId="0" fillId="0" borderId="0" xfId="0" applyAlignment="1">
      <alignment vertical="center"/>
    </xf>
    <xf numFmtId="164" fontId="0" fillId="0" borderId="0" xfId="0" applyNumberFormat="1" applyAlignment="1">
      <alignment vertical="center"/>
    </xf>
    <xf numFmtId="1" fontId="10" fillId="6" borderId="29" xfId="0" applyNumberFormat="1" applyFont="1" applyFill="1" applyBorder="1" applyAlignment="1">
      <alignment horizontal="center" vertical="center"/>
    </xf>
    <xf numFmtId="1" fontId="10" fillId="6" borderId="19" xfId="0" applyNumberFormat="1" applyFont="1" applyFill="1" applyBorder="1" applyAlignment="1">
      <alignment horizontal="center" vertical="center"/>
    </xf>
    <xf numFmtId="164" fontId="3" fillId="0" borderId="0" xfId="0" applyNumberFormat="1" applyFont="1" applyAlignment="1">
      <alignment vertical="center"/>
    </xf>
    <xf numFmtId="0" fontId="10" fillId="6" borderId="29" xfId="0" applyFont="1" applyFill="1" applyBorder="1" applyAlignment="1">
      <alignment horizontal="center" vertical="center"/>
    </xf>
    <xf numFmtId="0" fontId="10" fillId="6" borderId="19" xfId="0" applyFont="1" applyFill="1" applyBorder="1" applyAlignment="1">
      <alignment horizontal="center" vertical="center"/>
    </xf>
    <xf numFmtId="0" fontId="15" fillId="6" borderId="29" xfId="0" applyFont="1" applyFill="1" applyBorder="1" applyAlignment="1">
      <alignment horizontal="center" vertical="center"/>
    </xf>
    <xf numFmtId="0" fontId="15" fillId="6" borderId="19" xfId="0" applyFont="1" applyFill="1" applyBorder="1" applyAlignment="1">
      <alignment horizontal="center" vertical="center"/>
    </xf>
    <xf numFmtId="164" fontId="8" fillId="0" borderId="0" xfId="0" applyNumberFormat="1" applyFont="1" applyAlignment="1">
      <alignment vertical="center"/>
    </xf>
    <xf numFmtId="0" fontId="10" fillId="6" borderId="1" xfId="0" applyFont="1" applyFill="1" applyBorder="1" applyAlignment="1">
      <alignment horizontal="center" vertical="center"/>
    </xf>
    <xf numFmtId="0" fontId="10" fillId="6" borderId="2" xfId="0" applyFont="1" applyFill="1" applyBorder="1" applyAlignment="1">
      <alignment horizontal="center" vertical="center"/>
    </xf>
    <xf numFmtId="0" fontId="10" fillId="6" borderId="0" xfId="0" applyFont="1" applyFill="1" applyAlignment="1">
      <alignment horizontal="center" vertical="center"/>
    </xf>
    <xf numFmtId="1" fontId="3" fillId="6" borderId="0" xfId="0" applyNumberFormat="1" applyFont="1" applyFill="1" applyAlignment="1">
      <alignment horizontal="center" vertical="center"/>
    </xf>
    <xf numFmtId="0" fontId="0" fillId="6" borderId="7" xfId="0" applyFill="1" applyBorder="1" applyAlignment="1">
      <alignment horizontal="center" vertical="center"/>
    </xf>
    <xf numFmtId="0" fontId="10" fillId="6" borderId="1" xfId="0" applyFont="1" applyFill="1" applyBorder="1" applyAlignment="1">
      <alignment horizontal="center"/>
    </xf>
    <xf numFmtId="0" fontId="10" fillId="6" borderId="0" xfId="0" applyFont="1" applyFill="1" applyAlignment="1">
      <alignment horizontal="center"/>
    </xf>
    <xf numFmtId="0" fontId="3" fillId="6" borderId="7" xfId="0" applyFont="1" applyFill="1" applyBorder="1" applyAlignment="1">
      <alignment horizontal="center" vertical="center"/>
    </xf>
    <xf numFmtId="0" fontId="10" fillId="6" borderId="16" xfId="0" applyFont="1" applyFill="1" applyBorder="1" applyAlignment="1">
      <alignment horizontal="center"/>
    </xf>
    <xf numFmtId="0" fontId="0" fillId="6" borderId="16" xfId="0" applyFill="1" applyBorder="1" applyAlignment="1">
      <alignment horizontal="center"/>
    </xf>
    <xf numFmtId="0" fontId="3" fillId="6" borderId="16" xfId="0" applyFont="1" applyFill="1" applyBorder="1" applyAlignment="1">
      <alignment horizontal="center" vertical="center"/>
    </xf>
    <xf numFmtId="0" fontId="3" fillId="6" borderId="19" xfId="0" applyFont="1" applyFill="1" applyBorder="1" applyAlignment="1">
      <alignment horizontal="center" vertical="center"/>
    </xf>
    <xf numFmtId="0" fontId="6" fillId="0" borderId="0" xfId="0" applyFont="1" applyAlignment="1">
      <alignment horizontal="center" vertical="center"/>
    </xf>
    <xf numFmtId="0" fontId="13" fillId="0" borderId="0" xfId="0" applyFont="1" applyAlignment="1">
      <alignment vertical="center" wrapText="1"/>
    </xf>
    <xf numFmtId="0" fontId="11" fillId="0" borderId="0" xfId="0" quotePrefix="1" applyFont="1" applyAlignment="1">
      <alignment vertical="center"/>
    </xf>
    <xf numFmtId="2" fontId="3" fillId="0" borderId="0" xfId="0" applyNumberFormat="1" applyFont="1" applyAlignment="1">
      <alignment vertical="center"/>
    </xf>
    <xf numFmtId="2" fontId="11" fillId="0" borderId="16" xfId="0" applyNumberFormat="1" applyFont="1" applyBorder="1" applyAlignment="1">
      <alignment vertical="center"/>
    </xf>
    <xf numFmtId="0" fontId="11" fillId="0" borderId="16" xfId="0" applyFont="1" applyBorder="1" applyAlignment="1">
      <alignment horizontal="center" vertical="center"/>
    </xf>
    <xf numFmtId="2" fontId="11" fillId="0" borderId="16" xfId="0" applyNumberFormat="1" applyFont="1" applyBorder="1" applyAlignment="1">
      <alignment horizontal="left" vertical="center"/>
    </xf>
    <xf numFmtId="0" fontId="8" fillId="0" borderId="16" xfId="0" applyFont="1" applyBorder="1" applyAlignment="1">
      <alignment vertical="center"/>
    </xf>
    <xf numFmtId="0" fontId="9" fillId="0" borderId="0" xfId="0" applyFont="1" applyAlignment="1">
      <alignment vertical="top" wrapText="1"/>
    </xf>
    <xf numFmtId="0" fontId="25" fillId="0" borderId="0" xfId="0" applyFont="1" applyAlignment="1">
      <alignment vertical="center" wrapText="1"/>
    </xf>
    <xf numFmtId="0" fontId="0" fillId="0" borderId="58"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25" fillId="0" borderId="0" xfId="0" applyFont="1" applyAlignment="1">
      <alignment vertical="top" wrapText="1"/>
    </xf>
    <xf numFmtId="0" fontId="0" fillId="0" borderId="0" xfId="0" applyAlignment="1">
      <alignment wrapText="1"/>
    </xf>
    <xf numFmtId="0" fontId="10" fillId="0" borderId="11" xfId="0" applyFont="1" applyBorder="1" applyAlignment="1">
      <alignment horizontal="left" vertical="top"/>
    </xf>
    <xf numFmtId="0" fontId="11" fillId="0" borderId="16" xfId="0" applyFont="1" applyBorder="1" applyAlignment="1">
      <alignment horizontal="center" vertical="center"/>
    </xf>
    <xf numFmtId="0" fontId="4" fillId="0" borderId="0" xfId="0" applyFont="1" applyBorder="1" applyProtection="1">
      <protection locked="0"/>
    </xf>
    <xf numFmtId="0" fontId="16" fillId="3" borderId="0" xfId="0" applyFont="1" applyFill="1" applyBorder="1" applyAlignment="1">
      <alignment horizontal="center"/>
    </xf>
    <xf numFmtId="0" fontId="11" fillId="0" borderId="0" xfId="0" applyFont="1" applyBorder="1" applyAlignment="1">
      <alignment horizontal="center" vertical="center"/>
    </xf>
    <xf numFmtId="0" fontId="11" fillId="0" borderId="0" xfId="0" applyFont="1" applyBorder="1" applyAlignment="1">
      <alignment vertical="center"/>
    </xf>
    <xf numFmtId="164" fontId="11" fillId="0" borderId="0" xfId="0" applyNumberFormat="1" applyFont="1" applyBorder="1" applyAlignment="1" applyProtection="1">
      <alignment horizontal="center" vertical="center"/>
      <protection locked="0"/>
    </xf>
    <xf numFmtId="2" fontId="11" fillId="0" borderId="0" xfId="0" applyNumberFormat="1" applyFont="1" applyBorder="1" applyAlignment="1">
      <alignment horizontal="center" vertical="center"/>
    </xf>
    <xf numFmtId="0" fontId="0" fillId="0" borderId="0" xfId="0"/>
    <xf numFmtId="0" fontId="9" fillId="0" borderId="0" xfId="0" applyFont="1" applyBorder="1" applyAlignment="1">
      <alignment horizontal="center" vertical="center"/>
    </xf>
    <xf numFmtId="0" fontId="10" fillId="0" borderId="67" xfId="0" applyFont="1" applyBorder="1" applyAlignment="1" applyProtection="1">
      <alignment horizontal="center" vertical="center"/>
      <protection locked="0"/>
    </xf>
    <xf numFmtId="0" fontId="0" fillId="0" borderId="0" xfId="0"/>
    <xf numFmtId="0" fontId="0" fillId="0" borderId="0" xfId="0"/>
    <xf numFmtId="0" fontId="10" fillId="0" borderId="19" xfId="0" applyFont="1" applyBorder="1" applyAlignment="1">
      <alignment horizontal="center" vertical="center"/>
    </xf>
    <xf numFmtId="0" fontId="4" fillId="0" borderId="0" xfId="0" applyFont="1" applyBorder="1" applyAlignment="1">
      <alignment horizontal="center"/>
    </xf>
    <xf numFmtId="0" fontId="4" fillId="0" borderId="16" xfId="0" applyFont="1" applyBorder="1" applyAlignment="1">
      <alignment horizontal="center"/>
    </xf>
    <xf numFmtId="0" fontId="5" fillId="0" borderId="0" xfId="0" applyFont="1" applyBorder="1" applyAlignment="1">
      <alignment horizontal="center" wrapText="1"/>
    </xf>
    <xf numFmtId="164" fontId="11" fillId="0" borderId="0" xfId="0" applyNumberFormat="1" applyFont="1" applyAlignment="1" applyProtection="1">
      <alignment horizontal="center" vertical="center"/>
      <protection locked="0"/>
    </xf>
    <xf numFmtId="1" fontId="28" fillId="0" borderId="36" xfId="0" applyNumberFormat="1" applyFont="1" applyBorder="1" applyAlignment="1" applyProtection="1">
      <alignment horizontal="center" vertical="center"/>
      <protection locked="0"/>
    </xf>
    <xf numFmtId="1" fontId="28" fillId="0" borderId="30" xfId="0" applyNumberFormat="1" applyFont="1" applyBorder="1" applyAlignment="1" applyProtection="1">
      <alignment horizontal="center" vertical="center"/>
      <protection locked="0"/>
    </xf>
    <xf numFmtId="1" fontId="28" fillId="0" borderId="52" xfId="0" applyNumberFormat="1" applyFont="1" applyBorder="1" applyAlignment="1" applyProtection="1">
      <alignment horizontal="center" vertical="center"/>
      <protection locked="0"/>
    </xf>
    <xf numFmtId="1" fontId="28" fillId="0" borderId="53" xfId="0" applyNumberFormat="1" applyFont="1" applyBorder="1" applyAlignment="1" applyProtection="1">
      <alignment horizontal="center" vertical="center"/>
      <protection locked="0"/>
    </xf>
    <xf numFmtId="0" fontId="30" fillId="0" borderId="36" xfId="0" applyFont="1" applyBorder="1" applyAlignment="1">
      <alignment horizontal="center" vertical="center"/>
    </xf>
    <xf numFmtId="0" fontId="28" fillId="0" borderId="36" xfId="0" applyFont="1" applyBorder="1" applyAlignment="1" applyProtection="1">
      <alignment horizontal="center" vertical="center"/>
      <protection locked="0"/>
    </xf>
    <xf numFmtId="0" fontId="28" fillId="0" borderId="21" xfId="0" applyFont="1" applyBorder="1" applyAlignment="1" applyProtection="1">
      <alignment horizontal="center" vertical="center"/>
      <protection locked="0"/>
    </xf>
    <xf numFmtId="1" fontId="28" fillId="0" borderId="64" xfId="0" applyNumberFormat="1" applyFont="1" applyBorder="1" applyAlignment="1" applyProtection="1">
      <alignment horizontal="center" vertical="center"/>
      <protection locked="0"/>
    </xf>
    <xf numFmtId="1" fontId="28" fillId="0" borderId="66" xfId="0" applyNumberFormat="1" applyFont="1" applyBorder="1" applyAlignment="1" applyProtection="1">
      <alignment horizontal="center" vertical="center"/>
      <protection locked="0"/>
    </xf>
    <xf numFmtId="0" fontId="28" fillId="0" borderId="67" xfId="0" applyFont="1" applyBorder="1" applyAlignment="1" applyProtection="1">
      <alignment horizontal="center" vertical="center"/>
      <protection locked="0"/>
    </xf>
    <xf numFmtId="0" fontId="28" fillId="0" borderId="56" xfId="0" applyFont="1" applyBorder="1" applyAlignment="1" applyProtection="1">
      <alignment horizontal="center" vertical="center"/>
      <protection locked="0"/>
    </xf>
    <xf numFmtId="1" fontId="28" fillId="0" borderId="67" xfId="0" applyNumberFormat="1" applyFont="1" applyBorder="1" applyAlignment="1" applyProtection="1">
      <alignment horizontal="center" vertical="center"/>
      <protection locked="0"/>
    </xf>
    <xf numFmtId="0" fontId="28" fillId="0" borderId="16" xfId="0" applyFont="1" applyBorder="1" applyAlignment="1" applyProtection="1">
      <alignment horizontal="center" vertical="center"/>
      <protection locked="0"/>
    </xf>
    <xf numFmtId="1" fontId="28" fillId="0" borderId="28" xfId="0" applyNumberFormat="1" applyFont="1" applyBorder="1" applyAlignment="1" applyProtection="1">
      <alignment horizontal="center" vertical="center"/>
      <protection locked="0"/>
    </xf>
    <xf numFmtId="0" fontId="30" fillId="0" borderId="38" xfId="0" applyFont="1" applyBorder="1" applyAlignment="1">
      <alignment horizontal="center" vertical="center"/>
    </xf>
    <xf numFmtId="0" fontId="28" fillId="0" borderId="35" xfId="0" applyFont="1" applyBorder="1" applyAlignment="1">
      <alignment horizontal="center" vertical="center"/>
    </xf>
    <xf numFmtId="0" fontId="28" fillId="0" borderId="36" xfId="0" applyFont="1" applyBorder="1" applyAlignment="1">
      <alignment horizontal="center" vertical="center"/>
    </xf>
    <xf numFmtId="0" fontId="31" fillId="0" borderId="17" xfId="0" applyFont="1" applyBorder="1" applyAlignment="1">
      <alignment horizontal="center" vertical="center"/>
    </xf>
    <xf numFmtId="0" fontId="28" fillId="0" borderId="28" xfId="0" applyFont="1" applyBorder="1" applyAlignment="1">
      <alignment horizontal="center" vertical="center"/>
    </xf>
    <xf numFmtId="164" fontId="30" fillId="0" borderId="28" xfId="0" applyNumberFormat="1" applyFont="1" applyBorder="1" applyAlignment="1">
      <alignment horizontal="center" vertical="center"/>
    </xf>
    <xf numFmtId="1" fontId="28" fillId="0" borderId="58" xfId="0" applyNumberFormat="1" applyFont="1" applyBorder="1" applyAlignment="1">
      <alignment horizontal="center" vertical="center"/>
    </xf>
    <xf numFmtId="1" fontId="28" fillId="0" borderId="60" xfId="0" applyNumberFormat="1" applyFont="1" applyBorder="1" applyAlignment="1">
      <alignment horizontal="center" vertical="center"/>
    </xf>
    <xf numFmtId="1" fontId="28" fillId="0" borderId="75" xfId="0" applyNumberFormat="1" applyFont="1" applyBorder="1" applyAlignment="1">
      <alignment horizontal="center" vertical="center"/>
    </xf>
    <xf numFmtId="1" fontId="28" fillId="0" borderId="76" xfId="0" applyNumberFormat="1" applyFont="1" applyBorder="1" applyAlignment="1">
      <alignment horizontal="center" vertical="center"/>
    </xf>
    <xf numFmtId="1" fontId="28" fillId="0" borderId="74" xfId="0" applyNumberFormat="1" applyFont="1" applyBorder="1" applyAlignment="1">
      <alignment horizontal="center" vertical="center"/>
    </xf>
    <xf numFmtId="164" fontId="28" fillId="0" borderId="76" xfId="0" applyNumberFormat="1" applyFont="1" applyBorder="1" applyAlignment="1">
      <alignment horizontal="center" vertical="center"/>
    </xf>
    <xf numFmtId="1" fontId="28" fillId="5" borderId="30" xfId="0" applyNumberFormat="1" applyFont="1" applyFill="1" applyBorder="1" applyAlignment="1">
      <alignment horizontal="center" vertical="center"/>
    </xf>
    <xf numFmtId="1" fontId="28" fillId="5" borderId="19" xfId="0" applyNumberFormat="1" applyFont="1" applyFill="1" applyBorder="1" applyAlignment="1">
      <alignment horizontal="center" vertical="center"/>
    </xf>
    <xf numFmtId="0" fontId="28" fillId="5" borderId="30" xfId="0" applyFont="1" applyFill="1" applyBorder="1" applyAlignment="1">
      <alignment horizontal="center" vertical="center"/>
    </xf>
    <xf numFmtId="0" fontId="28" fillId="5" borderId="28" xfId="0" applyFont="1" applyFill="1" applyBorder="1" applyAlignment="1">
      <alignment horizontal="center" vertical="center"/>
    </xf>
    <xf numFmtId="0" fontId="28" fillId="0" borderId="67" xfId="0" applyFont="1" applyBorder="1" applyAlignment="1">
      <alignment horizontal="center" vertical="center"/>
    </xf>
    <xf numFmtId="0" fontId="28" fillId="0" borderId="53" xfId="0" applyFont="1" applyBorder="1" applyAlignment="1">
      <alignment horizontal="center" vertical="center"/>
    </xf>
    <xf numFmtId="164" fontId="30" fillId="0" borderId="53" xfId="0" applyNumberFormat="1" applyFont="1" applyBorder="1" applyAlignment="1">
      <alignment horizontal="center" vertical="center"/>
    </xf>
    <xf numFmtId="1" fontId="28" fillId="0" borderId="77" xfId="0" applyNumberFormat="1" applyFont="1" applyBorder="1" applyAlignment="1">
      <alignment horizontal="center" vertical="center"/>
    </xf>
    <xf numFmtId="0" fontId="0" fillId="0" borderId="0" xfId="0"/>
    <xf numFmtId="0" fontId="0" fillId="0" borderId="0" xfId="0"/>
    <xf numFmtId="0" fontId="27" fillId="0" borderId="0" xfId="0" applyFont="1" applyAlignment="1">
      <alignment horizontal="center" vertical="center"/>
    </xf>
    <xf numFmtId="0" fontId="10" fillId="9" borderId="0" xfId="0" applyFont="1" applyFill="1" applyAlignment="1">
      <alignment horizontal="left" vertical="center"/>
    </xf>
    <xf numFmtId="0" fontId="10" fillId="9" borderId="0" xfId="0" applyFont="1" applyFill="1" applyAlignment="1">
      <alignment vertical="center"/>
    </xf>
    <xf numFmtId="0" fontId="3" fillId="9" borderId="0" xfId="0" applyFont="1" applyFill="1"/>
    <xf numFmtId="0" fontId="0" fillId="0" borderId="0" xfId="0"/>
    <xf numFmtId="0" fontId="0" fillId="0" borderId="0" xfId="0"/>
    <xf numFmtId="0" fontId="11" fillId="0" borderId="0" xfId="0" applyFont="1" applyAlignment="1">
      <alignment horizontal="center" vertical="center"/>
    </xf>
    <xf numFmtId="0" fontId="0" fillId="0" borderId="0" xfId="0"/>
    <xf numFmtId="1" fontId="28" fillId="0" borderId="38" xfId="0" applyNumberFormat="1" applyFont="1" applyBorder="1" applyAlignment="1" applyProtection="1">
      <alignment horizontal="center" vertical="center"/>
      <protection locked="0"/>
    </xf>
    <xf numFmtId="0" fontId="8" fillId="0" borderId="0" xfId="0" applyFont="1" applyAlignment="1">
      <alignment vertical="distributed"/>
    </xf>
    <xf numFmtId="0" fontId="22" fillId="0" borderId="0" xfId="0" applyFont="1" applyAlignment="1"/>
    <xf numFmtId="0" fontId="0" fillId="0" borderId="0" xfId="0" applyAlignment="1"/>
    <xf numFmtId="0" fontId="0" fillId="7" borderId="0" xfId="0" applyFill="1" applyAlignment="1"/>
    <xf numFmtId="1" fontId="28" fillId="5" borderId="17" xfId="0" applyNumberFormat="1" applyFont="1" applyFill="1" applyBorder="1" applyAlignment="1">
      <alignment horizontal="center" vertical="center"/>
    </xf>
    <xf numFmtId="0" fontId="28" fillId="5" borderId="17" xfId="0" applyFont="1" applyFill="1" applyBorder="1" applyAlignment="1">
      <alignment horizontal="center" vertical="center"/>
    </xf>
    <xf numFmtId="0" fontId="28" fillId="0" borderId="37" xfId="0" applyFont="1" applyBorder="1" applyAlignment="1">
      <alignment horizontal="center" vertical="center"/>
    </xf>
    <xf numFmtId="0" fontId="28" fillId="0" borderId="52" xfId="0" applyFont="1" applyBorder="1" applyAlignment="1">
      <alignment horizontal="center" vertical="center"/>
    </xf>
    <xf numFmtId="165" fontId="28" fillId="0" borderId="35" xfId="0" applyNumberFormat="1" applyFont="1" applyBorder="1" applyAlignment="1" applyProtection="1">
      <alignment horizontal="center" vertical="center"/>
      <protection locked="0"/>
    </xf>
    <xf numFmtId="165" fontId="30" fillId="0" borderId="36" xfId="0" applyNumberFormat="1" applyFont="1" applyBorder="1" applyAlignment="1">
      <alignment horizontal="center" vertical="center"/>
    </xf>
    <xf numFmtId="165" fontId="28" fillId="0" borderId="37" xfId="0" applyNumberFormat="1" applyFont="1" applyBorder="1" applyAlignment="1">
      <alignment horizontal="center" vertical="center"/>
    </xf>
    <xf numFmtId="165" fontId="23" fillId="0" borderId="29" xfId="0" applyNumberFormat="1" applyFont="1" applyBorder="1" applyAlignment="1">
      <alignment horizontal="center" vertical="center"/>
    </xf>
    <xf numFmtId="165" fontId="28" fillId="0" borderId="60" xfId="0" applyNumberFormat="1" applyFont="1" applyBorder="1" applyAlignment="1">
      <alignment horizontal="center" vertical="center"/>
    </xf>
    <xf numFmtId="164" fontId="28" fillId="0" borderId="35" xfId="0" applyNumberFormat="1" applyFont="1" applyBorder="1" applyAlignment="1">
      <alignment horizontal="center" vertical="center"/>
    </xf>
    <xf numFmtId="1" fontId="30" fillId="0" borderId="61" xfId="0" applyNumberFormat="1" applyFont="1" applyBorder="1" applyAlignment="1">
      <alignment horizontal="center" vertical="center"/>
    </xf>
    <xf numFmtId="164" fontId="28" fillId="0" borderId="61" xfId="0" applyNumberFormat="1" applyFont="1" applyBorder="1" applyAlignment="1">
      <alignment horizontal="center" vertical="center"/>
    </xf>
    <xf numFmtId="1" fontId="28" fillId="0" borderId="61" xfId="0" applyNumberFormat="1" applyFont="1" applyBorder="1" applyAlignment="1">
      <alignment horizontal="center" vertical="center"/>
    </xf>
    <xf numFmtId="164" fontId="30" fillId="0" borderId="62" xfId="0" applyNumberFormat="1" applyFont="1" applyBorder="1" applyAlignment="1">
      <alignment horizontal="center" vertical="center"/>
    </xf>
    <xf numFmtId="164" fontId="30" fillId="0" borderId="19" xfId="0" applyNumberFormat="1" applyFont="1" applyBorder="1" applyAlignment="1">
      <alignment horizontal="center" vertical="center"/>
    </xf>
    <xf numFmtId="165" fontId="28" fillId="0" borderId="36" xfId="0" applyNumberFormat="1" applyFont="1" applyBorder="1" applyAlignment="1" applyProtection="1">
      <alignment horizontal="center" vertical="center"/>
      <protection locked="0"/>
    </xf>
    <xf numFmtId="165" fontId="28" fillId="0" borderId="37" xfId="0" applyNumberFormat="1" applyFont="1" applyBorder="1" applyAlignment="1" applyProtection="1">
      <alignment horizontal="center" vertical="center"/>
      <protection locked="0"/>
    </xf>
    <xf numFmtId="166" fontId="28" fillId="0" borderId="35" xfId="0" applyNumberFormat="1" applyFont="1" applyBorder="1" applyAlignment="1" applyProtection="1">
      <alignment horizontal="center" vertical="center"/>
      <protection locked="0"/>
    </xf>
    <xf numFmtId="1" fontId="28" fillId="0" borderId="35" xfId="0" applyNumberFormat="1" applyFont="1" applyBorder="1" applyAlignment="1" applyProtection="1">
      <alignment horizontal="center" vertical="center"/>
      <protection locked="0"/>
    </xf>
    <xf numFmtId="165" fontId="28" fillId="0" borderId="70" xfId="0" applyNumberFormat="1" applyFont="1" applyBorder="1" applyAlignment="1" applyProtection="1">
      <alignment horizontal="center" vertical="center"/>
      <protection locked="0"/>
    </xf>
    <xf numFmtId="165" fontId="28" fillId="0" borderId="78" xfId="0" applyNumberFormat="1" applyFont="1" applyBorder="1" applyAlignment="1" applyProtection="1">
      <alignment horizontal="center" vertical="center"/>
      <protection locked="0"/>
    </xf>
    <xf numFmtId="165" fontId="28" fillId="0" borderId="71" xfId="0" applyNumberFormat="1" applyFont="1" applyBorder="1" applyAlignment="1" applyProtection="1">
      <alignment horizontal="center" vertical="center"/>
      <protection locked="0"/>
    </xf>
    <xf numFmtId="166" fontId="28" fillId="0" borderId="78" xfId="0" applyNumberFormat="1" applyFont="1" applyBorder="1" applyAlignment="1" applyProtection="1">
      <alignment horizontal="center" vertical="center"/>
      <protection locked="0"/>
    </xf>
    <xf numFmtId="164" fontId="28" fillId="5" borderId="19" xfId="0" applyNumberFormat="1" applyFont="1" applyFill="1" applyBorder="1" applyAlignment="1">
      <alignment horizontal="center" vertical="center"/>
    </xf>
    <xf numFmtId="164" fontId="28" fillId="5" borderId="28" xfId="0" applyNumberFormat="1" applyFont="1" applyFill="1" applyBorder="1" applyAlignment="1">
      <alignment horizontal="center" vertical="center"/>
    </xf>
    <xf numFmtId="165" fontId="28" fillId="0" borderId="16" xfId="0" applyNumberFormat="1" applyFont="1" applyBorder="1" applyAlignment="1" applyProtection="1">
      <alignment horizontal="center" vertical="center"/>
      <protection locked="0"/>
    </xf>
    <xf numFmtId="1" fontId="28" fillId="0" borderId="69" xfId="0" applyNumberFormat="1" applyFont="1" applyBorder="1" applyAlignment="1" applyProtection="1">
      <alignment horizontal="center" vertical="center"/>
      <protection locked="0"/>
    </xf>
    <xf numFmtId="1" fontId="28" fillId="0" borderId="17" xfId="0" applyNumberFormat="1" applyFont="1" applyBorder="1" applyAlignment="1" applyProtection="1">
      <alignment horizontal="center" vertical="center"/>
      <protection locked="0"/>
    </xf>
    <xf numFmtId="1" fontId="28" fillId="0" borderId="54" xfId="0" applyNumberFormat="1" applyFont="1" applyBorder="1" applyAlignment="1" applyProtection="1">
      <alignment horizontal="center" vertical="center"/>
      <protection locked="0"/>
    </xf>
    <xf numFmtId="1" fontId="28" fillId="0" borderId="37" xfId="0" applyNumberFormat="1" applyFont="1" applyBorder="1" applyAlignment="1" applyProtection="1">
      <alignment horizontal="center" vertical="center"/>
      <protection locked="0"/>
    </xf>
    <xf numFmtId="1" fontId="28" fillId="0" borderId="33" xfId="0" applyNumberFormat="1" applyFont="1" applyBorder="1" applyAlignment="1" applyProtection="1">
      <alignment horizontal="center" vertical="center"/>
      <protection locked="0"/>
    </xf>
    <xf numFmtId="0" fontId="28" fillId="0" borderId="39" xfId="0" applyFont="1" applyBorder="1" applyAlignment="1" applyProtection="1">
      <alignment horizontal="center" vertical="center"/>
      <protection locked="0"/>
    </xf>
    <xf numFmtId="1" fontId="28" fillId="0" borderId="45" xfId="0" applyNumberFormat="1" applyFont="1" applyBorder="1" applyAlignment="1" applyProtection="1">
      <alignment horizontal="center" vertical="center"/>
      <protection locked="0"/>
    </xf>
    <xf numFmtId="1" fontId="28" fillId="0" borderId="46" xfId="0" applyNumberFormat="1" applyFont="1" applyBorder="1" applyAlignment="1" applyProtection="1">
      <alignment horizontal="center" vertical="center"/>
      <protection locked="0"/>
    </xf>
    <xf numFmtId="1" fontId="28" fillId="0" borderId="44" xfId="0" applyNumberFormat="1" applyFont="1" applyBorder="1" applyAlignment="1" applyProtection="1">
      <alignment horizontal="center" vertical="center"/>
      <protection locked="0"/>
    </xf>
    <xf numFmtId="0" fontId="28" fillId="0" borderId="48" xfId="0" applyFont="1" applyBorder="1" applyAlignment="1" applyProtection="1">
      <alignment horizontal="center" vertical="center"/>
      <protection locked="0"/>
    </xf>
    <xf numFmtId="1" fontId="28" fillId="0" borderId="63" xfId="0" applyNumberFormat="1" applyFont="1" applyBorder="1" applyAlignment="1" applyProtection="1">
      <alignment horizontal="center" vertical="center"/>
      <protection locked="0"/>
    </xf>
    <xf numFmtId="166" fontId="28" fillId="0" borderId="66" xfId="0" applyNumberFormat="1" applyFont="1" applyBorder="1" applyAlignment="1" applyProtection="1">
      <alignment horizontal="center" vertical="center"/>
      <protection locked="0"/>
    </xf>
    <xf numFmtId="0" fontId="28" fillId="0" borderId="31" xfId="0" applyFont="1" applyBorder="1" applyAlignment="1" applyProtection="1">
      <alignment horizontal="center" vertical="center"/>
      <protection locked="0"/>
    </xf>
    <xf numFmtId="164" fontId="28" fillId="0" borderId="22" xfId="0" applyNumberFormat="1" applyFont="1" applyBorder="1" applyAlignment="1" applyProtection="1">
      <alignment horizontal="center" vertical="center"/>
      <protection locked="0"/>
    </xf>
    <xf numFmtId="164" fontId="28" fillId="0" borderId="51" xfId="0" applyNumberFormat="1" applyFont="1" applyBorder="1" applyAlignment="1" applyProtection="1">
      <alignment horizontal="center" vertical="center"/>
      <protection locked="0"/>
    </xf>
    <xf numFmtId="0" fontId="28" fillId="0" borderId="33" xfId="0" applyFont="1" applyBorder="1" applyAlignment="1" applyProtection="1">
      <alignment horizontal="center" vertical="center"/>
      <protection locked="0"/>
    </xf>
    <xf numFmtId="0" fontId="28" fillId="0" borderId="70" xfId="0" applyFont="1" applyBorder="1" applyAlignment="1" applyProtection="1">
      <alignment horizontal="center" vertical="center"/>
      <protection locked="0"/>
    </xf>
    <xf numFmtId="0" fontId="28" fillId="0" borderId="7" xfId="0" applyFont="1" applyBorder="1" applyAlignment="1" applyProtection="1">
      <alignment horizontal="center" vertical="center"/>
      <protection locked="0"/>
    </xf>
    <xf numFmtId="0" fontId="28" fillId="0" borderId="8" xfId="0" applyFont="1" applyBorder="1" applyAlignment="1" applyProtection="1">
      <alignment horizontal="center" vertical="center"/>
      <protection locked="0"/>
    </xf>
    <xf numFmtId="164" fontId="28" fillId="0" borderId="33" xfId="0" applyNumberFormat="1" applyFont="1" applyBorder="1" applyAlignment="1" applyProtection="1">
      <alignment horizontal="center" vertical="center"/>
      <protection locked="0"/>
    </xf>
    <xf numFmtId="1" fontId="28" fillId="0" borderId="12" xfId="0" applyNumberFormat="1" applyFont="1" applyBorder="1" applyAlignment="1" applyProtection="1">
      <alignment horizontal="center" vertical="center"/>
      <protection locked="0"/>
    </xf>
    <xf numFmtId="1" fontId="28" fillId="0" borderId="9" xfId="0" applyNumberFormat="1" applyFont="1" applyBorder="1" applyAlignment="1" applyProtection="1">
      <alignment horizontal="center" vertical="center"/>
      <protection locked="0"/>
    </xf>
    <xf numFmtId="1" fontId="28" fillId="0" borderId="7" xfId="0" applyNumberFormat="1" applyFont="1" applyBorder="1" applyAlignment="1" applyProtection="1">
      <alignment horizontal="center" vertical="center"/>
      <protection locked="0"/>
    </xf>
    <xf numFmtId="1" fontId="28" fillId="0" borderId="5" xfId="0" applyNumberFormat="1" applyFont="1" applyBorder="1" applyAlignment="1" applyProtection="1">
      <alignment horizontal="center" vertical="center"/>
      <protection locked="0"/>
    </xf>
    <xf numFmtId="164" fontId="28" fillId="0" borderId="7" xfId="0" applyNumberFormat="1" applyFont="1" applyBorder="1" applyAlignment="1" applyProtection="1">
      <alignment horizontal="center" vertical="center"/>
      <protection locked="0"/>
    </xf>
    <xf numFmtId="166" fontId="28" fillId="0" borderId="33" xfId="0" applyNumberFormat="1" applyFont="1" applyBorder="1" applyAlignment="1">
      <alignment horizontal="center" vertical="center"/>
    </xf>
    <xf numFmtId="0" fontId="14" fillId="0" borderId="58" xfId="0" applyFont="1" applyBorder="1" applyAlignment="1">
      <alignment vertical="top" wrapText="1"/>
    </xf>
    <xf numFmtId="0" fontId="10" fillId="0" borderId="0" xfId="0" applyFont="1" applyAlignment="1">
      <alignment horizontal="left"/>
    </xf>
    <xf numFmtId="0" fontId="10" fillId="0" borderId="0" xfId="0" applyFont="1" applyAlignment="1">
      <alignment horizontal="center" vertical="center"/>
    </xf>
    <xf numFmtId="0" fontId="10" fillId="0" borderId="0" xfId="0" applyFont="1" applyAlignment="1">
      <alignment horizontal="center" vertical="center"/>
    </xf>
    <xf numFmtId="0" fontId="16" fillId="0" borderId="0" xfId="0" applyFont="1"/>
    <xf numFmtId="0" fontId="16" fillId="0" borderId="0" xfId="0" applyFont="1" applyAlignment="1">
      <alignment horizontal="center" vertical="center"/>
    </xf>
    <xf numFmtId="0" fontId="24" fillId="0" borderId="16" xfId="0" applyNumberFormat="1" applyFont="1" applyBorder="1" applyAlignment="1" applyProtection="1">
      <alignment vertical="top" wrapText="1"/>
    </xf>
    <xf numFmtId="166" fontId="28" fillId="0" borderId="35" xfId="0" applyNumberFormat="1" applyFont="1" applyBorder="1" applyAlignment="1" applyProtection="1">
      <alignment horizontal="center" vertical="center"/>
      <protection locked="0"/>
    </xf>
    <xf numFmtId="166" fontId="28" fillId="0" borderId="44" xfId="0" applyNumberFormat="1" applyFont="1" applyBorder="1" applyAlignment="1" applyProtection="1">
      <alignment horizontal="center" vertical="center"/>
      <protection locked="0"/>
    </xf>
    <xf numFmtId="1" fontId="28" fillId="0" borderId="69" xfId="0" applyNumberFormat="1" applyFont="1" applyBorder="1" applyAlignment="1" applyProtection="1">
      <alignment horizontal="center" vertical="center"/>
      <protection locked="0"/>
    </xf>
    <xf numFmtId="1" fontId="28" fillId="0" borderId="54" xfId="0" applyNumberFormat="1" applyFont="1" applyBorder="1" applyAlignment="1" applyProtection="1">
      <alignment horizontal="center" vertical="center"/>
      <protection locked="0"/>
    </xf>
    <xf numFmtId="0" fontId="10" fillId="0" borderId="0" xfId="0" applyFont="1" applyAlignment="1">
      <alignment horizontal="center" vertical="center"/>
    </xf>
    <xf numFmtId="0" fontId="10" fillId="0" borderId="67" xfId="0" applyFont="1" applyBorder="1" applyAlignment="1">
      <alignment horizontal="center" vertical="center"/>
    </xf>
    <xf numFmtId="0" fontId="10" fillId="0" borderId="0" xfId="0" applyFont="1" applyAlignment="1">
      <alignment horizontal="left"/>
    </xf>
    <xf numFmtId="2" fontId="11" fillId="0" borderId="0" xfId="0" applyNumberFormat="1" applyFont="1" applyBorder="1" applyAlignment="1">
      <alignment horizontal="center" vertical="center"/>
    </xf>
    <xf numFmtId="0" fontId="11" fillId="0" borderId="0" xfId="0" applyFont="1" applyBorder="1" applyAlignment="1">
      <alignment horizontal="center" vertical="center"/>
    </xf>
    <xf numFmtId="0" fontId="11" fillId="0" borderId="0" xfId="0" applyFont="1" applyAlignment="1">
      <alignment horizontal="center" vertical="center"/>
    </xf>
    <xf numFmtId="0" fontId="11" fillId="0" borderId="4" xfId="0" applyFont="1" applyBorder="1" applyAlignment="1">
      <alignment vertical="center"/>
    </xf>
    <xf numFmtId="0" fontId="11" fillId="0" borderId="21" xfId="0" applyFont="1" applyBorder="1" applyAlignment="1">
      <alignment horizontal="right" vertical="center"/>
    </xf>
    <xf numFmtId="0" fontId="11" fillId="0" borderId="0" xfId="0" applyFont="1" applyAlignment="1">
      <alignment horizontal="right" vertical="center"/>
    </xf>
    <xf numFmtId="165" fontId="28" fillId="0" borderId="38" xfId="1" applyNumberFormat="1" applyFont="1" applyFill="1" applyBorder="1" applyAlignment="1" applyProtection="1">
      <alignment horizontal="center" vertical="center"/>
      <protection locked="0"/>
    </xf>
    <xf numFmtId="165" fontId="28" fillId="0" borderId="30" xfId="0" applyNumberFormat="1" applyFont="1" applyBorder="1" applyAlignment="1">
      <alignment horizontal="center" vertical="center"/>
    </xf>
    <xf numFmtId="2" fontId="11" fillId="0" borderId="0" xfId="0" applyNumberFormat="1" applyFont="1" applyBorder="1" applyAlignment="1">
      <alignment vertical="center"/>
    </xf>
    <xf numFmtId="165" fontId="28" fillId="0" borderId="35" xfId="0" applyNumberFormat="1" applyFont="1" applyBorder="1" applyAlignment="1">
      <alignment horizontal="center" vertical="center"/>
    </xf>
    <xf numFmtId="165" fontId="28" fillId="0" borderId="38" xfId="0" applyNumberFormat="1" applyFont="1" applyBorder="1" applyAlignment="1">
      <alignment horizontal="center" vertical="center"/>
    </xf>
    <xf numFmtId="165" fontId="28" fillId="0" borderId="9" xfId="0" applyNumberFormat="1" applyFont="1" applyBorder="1" applyAlignment="1">
      <alignment horizontal="center" vertical="center"/>
    </xf>
    <xf numFmtId="165" fontId="28" fillId="0" borderId="28" xfId="0" applyNumberFormat="1" applyFont="1" applyBorder="1" applyAlignment="1">
      <alignment horizontal="center" vertical="center"/>
    </xf>
    <xf numFmtId="165" fontId="28" fillId="0" borderId="17" xfId="0" applyNumberFormat="1" applyFont="1" applyBorder="1" applyAlignment="1">
      <alignment horizontal="center" vertical="center"/>
    </xf>
    <xf numFmtId="0" fontId="11" fillId="0" borderId="54" xfId="0" applyFont="1" applyBorder="1" applyAlignment="1">
      <alignment horizontal="center" vertical="center"/>
    </xf>
    <xf numFmtId="165" fontId="28" fillId="0" borderId="47" xfId="0" applyNumberFormat="1" applyFont="1" applyBorder="1" applyAlignment="1" applyProtection="1">
      <alignment horizontal="center" vertical="center"/>
      <protection locked="0"/>
    </xf>
    <xf numFmtId="165" fontId="28" fillId="0" borderId="54" xfId="0" applyNumberFormat="1" applyFont="1" applyBorder="1" applyAlignment="1" applyProtection="1">
      <alignment horizontal="center" vertical="center"/>
      <protection locked="0"/>
    </xf>
    <xf numFmtId="0" fontId="28" fillId="0" borderId="9" xfId="0" applyFont="1" applyBorder="1" applyAlignment="1">
      <alignment horizontal="center" vertical="center"/>
    </xf>
    <xf numFmtId="0" fontId="28" fillId="0" borderId="30" xfId="0" applyFont="1" applyBorder="1" applyAlignment="1">
      <alignment horizontal="center" vertical="center"/>
    </xf>
    <xf numFmtId="0" fontId="28" fillId="0" borderId="29" xfId="0" applyFont="1" applyBorder="1" applyAlignment="1">
      <alignment horizontal="center" vertical="center"/>
    </xf>
    <xf numFmtId="0" fontId="28" fillId="0" borderId="40" xfId="0" applyFont="1" applyBorder="1" applyAlignment="1">
      <alignment horizontal="center" vertical="center"/>
    </xf>
    <xf numFmtId="0" fontId="30" fillId="0" borderId="17" xfId="0" applyFont="1" applyBorder="1" applyAlignment="1">
      <alignment horizontal="center" vertical="center"/>
    </xf>
    <xf numFmtId="0" fontId="28" fillId="0" borderId="18" xfId="0" applyFont="1" applyBorder="1" applyAlignment="1">
      <alignment horizontal="center" vertical="center"/>
    </xf>
    <xf numFmtId="0" fontId="28" fillId="0" borderId="37" xfId="0" applyFont="1" applyBorder="1" applyAlignment="1">
      <alignment horizontal="center" vertical="center"/>
    </xf>
    <xf numFmtId="0" fontId="13" fillId="0" borderId="20" xfId="0" applyFont="1" applyBorder="1" applyAlignment="1">
      <alignment vertical="center"/>
    </xf>
    <xf numFmtId="0" fontId="13" fillId="0" borderId="21" xfId="0" applyFont="1" applyBorder="1" applyAlignment="1">
      <alignment vertical="center"/>
    </xf>
    <xf numFmtId="0" fontId="13" fillId="0" borderId="69" xfId="0" applyFont="1" applyBorder="1" applyAlignment="1">
      <alignment vertical="center"/>
    </xf>
    <xf numFmtId="0" fontId="13" fillId="0" borderId="65" xfId="0" applyFont="1" applyBorder="1" applyAlignment="1">
      <alignment vertical="center"/>
    </xf>
    <xf numFmtId="0" fontId="13" fillId="0" borderId="22" xfId="0" applyFont="1" applyBorder="1" applyAlignment="1">
      <alignment vertical="center"/>
    </xf>
    <xf numFmtId="165" fontId="28" fillId="0" borderId="34" xfId="0" applyNumberFormat="1" applyFont="1" applyBorder="1" applyAlignment="1" applyProtection="1">
      <alignment horizontal="center" vertical="center"/>
      <protection locked="0"/>
    </xf>
    <xf numFmtId="165" fontId="28" fillId="0" borderId="43" xfId="0" applyNumberFormat="1" applyFont="1" applyBorder="1" applyAlignment="1" applyProtection="1">
      <alignment horizontal="center" vertical="center"/>
      <protection locked="0"/>
    </xf>
    <xf numFmtId="165" fontId="28" fillId="0" borderId="45" xfId="0" applyNumberFormat="1" applyFont="1" applyBorder="1" applyAlignment="1" applyProtection="1">
      <alignment horizontal="center" vertical="center"/>
      <protection locked="0"/>
    </xf>
    <xf numFmtId="165" fontId="28" fillId="0" borderId="29" xfId="0" applyNumberFormat="1" applyFont="1" applyBorder="1" applyAlignment="1" applyProtection="1">
      <alignment horizontal="center" vertical="center"/>
      <protection locked="0"/>
    </xf>
    <xf numFmtId="166" fontId="30" fillId="0" borderId="16" xfId="0" applyNumberFormat="1" applyFont="1" applyBorder="1" applyAlignment="1">
      <alignment horizontal="center" vertical="center"/>
    </xf>
    <xf numFmtId="166" fontId="28" fillId="0" borderId="74" xfId="0" applyNumberFormat="1" applyFont="1" applyBorder="1" applyAlignment="1">
      <alignment horizontal="center" vertical="center"/>
    </xf>
    <xf numFmtId="0" fontId="16" fillId="3" borderId="16" xfId="0" applyFont="1" applyFill="1" applyBorder="1" applyAlignment="1">
      <alignment horizontal="center"/>
    </xf>
    <xf numFmtId="164" fontId="28" fillId="0" borderId="57" xfId="0" applyNumberFormat="1" applyFont="1" applyBorder="1" applyAlignment="1">
      <alignment horizontal="center" vertical="center"/>
    </xf>
    <xf numFmtId="164" fontId="30" fillId="0" borderId="1" xfId="0" applyNumberFormat="1" applyFont="1" applyBorder="1" applyAlignment="1">
      <alignment horizontal="center" vertical="center"/>
    </xf>
    <xf numFmtId="0" fontId="10" fillId="0" borderId="0" xfId="0" applyFont="1" applyAlignment="1">
      <alignment horizontal="center" vertical="center"/>
    </xf>
    <xf numFmtId="0" fontId="11" fillId="0" borderId="0" xfId="0" applyFont="1" applyBorder="1" applyAlignment="1">
      <alignment horizontal="center"/>
    </xf>
    <xf numFmtId="0" fontId="27" fillId="0" borderId="0" xfId="0" applyFont="1" applyAlignment="1">
      <alignment horizontal="center" vertical="center" wrapText="1"/>
    </xf>
    <xf numFmtId="49" fontId="27" fillId="0" borderId="39" xfId="0" applyNumberFormat="1" applyFont="1" applyBorder="1" applyAlignment="1" applyProtection="1">
      <alignment horizontal="center" vertical="center" wrapText="1"/>
      <protection locked="0"/>
    </xf>
    <xf numFmtId="49" fontId="27" fillId="0" borderId="48" xfId="0" applyNumberFormat="1" applyFont="1" applyBorder="1" applyAlignment="1" applyProtection="1">
      <alignment horizontal="center" vertical="center" wrapText="1"/>
      <protection locked="0"/>
    </xf>
    <xf numFmtId="49" fontId="27" fillId="0" borderId="55" xfId="0" applyNumberFormat="1" applyFont="1" applyBorder="1" applyAlignment="1" applyProtection="1">
      <alignment horizontal="center" vertical="center" wrapText="1"/>
      <protection locked="0"/>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28" fillId="0" borderId="9" xfId="0" applyFont="1" applyBorder="1" applyAlignment="1">
      <alignment horizontal="center" vertical="center" wrapText="1"/>
    </xf>
    <xf numFmtId="0" fontId="28" fillId="0" borderId="9" xfId="0" applyFont="1" applyBorder="1" applyAlignment="1">
      <alignment horizontal="center" vertical="center"/>
    </xf>
    <xf numFmtId="0" fontId="28" fillId="0" borderId="30" xfId="0" applyFont="1" applyBorder="1" applyAlignment="1">
      <alignment horizontal="center" vertical="center"/>
    </xf>
    <xf numFmtId="0" fontId="16" fillId="0" borderId="27"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1" fontId="28" fillId="0" borderId="41" xfId="0" applyNumberFormat="1" applyFont="1" applyBorder="1" applyAlignment="1" applyProtection="1">
      <alignment horizontal="center" vertical="center"/>
      <protection locked="0"/>
    </xf>
    <xf numFmtId="1" fontId="28" fillId="0" borderId="43" xfId="0" applyNumberFormat="1" applyFont="1" applyBorder="1" applyAlignment="1" applyProtection="1">
      <alignment horizontal="center" vertical="center"/>
      <protection locked="0"/>
    </xf>
    <xf numFmtId="1" fontId="28" fillId="0" borderId="47" xfId="0" applyNumberFormat="1" applyFont="1" applyBorder="1" applyAlignment="1" applyProtection="1">
      <alignment horizontal="center" vertical="center"/>
      <protection locked="0"/>
    </xf>
    <xf numFmtId="164" fontId="28" fillId="0" borderId="46" xfId="0" applyNumberFormat="1" applyFont="1" applyBorder="1" applyAlignment="1" applyProtection="1">
      <alignment horizontal="center" vertical="center"/>
      <protection locked="0"/>
    </xf>
    <xf numFmtId="2" fontId="11" fillId="0" borderId="0" xfId="0" applyNumberFormat="1" applyFont="1" applyBorder="1" applyAlignment="1">
      <alignment horizontal="center" vertical="center"/>
    </xf>
    <xf numFmtId="2" fontId="11" fillId="0" borderId="7" xfId="0" applyNumberFormat="1" applyFont="1"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1" fontId="28" fillId="0" borderId="32" xfId="0" applyNumberFormat="1" applyFont="1" applyBorder="1" applyAlignment="1" applyProtection="1">
      <alignment horizontal="center" vertical="center"/>
      <protection locked="0"/>
    </xf>
    <xf numFmtId="1" fontId="28" fillId="0" borderId="34" xfId="0" applyNumberFormat="1" applyFont="1" applyBorder="1" applyAlignment="1" applyProtection="1">
      <alignment horizontal="center" vertical="center"/>
      <protection locked="0"/>
    </xf>
    <xf numFmtId="1" fontId="28" fillId="0" borderId="38" xfId="0" applyNumberFormat="1" applyFont="1" applyBorder="1" applyAlignment="1" applyProtection="1">
      <alignment horizontal="center" vertical="center"/>
      <protection locked="0"/>
    </xf>
    <xf numFmtId="49" fontId="15" fillId="0" borderId="4" xfId="0" applyNumberFormat="1" applyFont="1" applyBorder="1" applyAlignment="1">
      <alignment horizontal="center" vertical="center" wrapText="1"/>
    </xf>
    <xf numFmtId="49" fontId="15" fillId="0" borderId="7" xfId="0" applyNumberFormat="1" applyFont="1" applyBorder="1" applyAlignment="1">
      <alignment horizontal="center" vertical="center" wrapText="1"/>
    </xf>
    <xf numFmtId="49" fontId="15" fillId="0" borderId="23" xfId="0" applyNumberFormat="1" applyFont="1" applyBorder="1" applyAlignment="1">
      <alignment horizontal="center" vertical="center" wrapText="1"/>
    </xf>
    <xf numFmtId="49" fontId="15" fillId="0" borderId="19" xfId="0" applyNumberFormat="1" applyFont="1" applyBorder="1" applyAlignment="1">
      <alignment horizontal="center" vertical="center" wrapText="1"/>
    </xf>
    <xf numFmtId="49" fontId="14" fillId="0" borderId="4" xfId="0" applyNumberFormat="1" applyFont="1" applyBorder="1" applyAlignment="1">
      <alignment horizontal="center" vertical="center"/>
    </xf>
    <xf numFmtId="49" fontId="14" fillId="0" borderId="0" xfId="0" applyNumberFormat="1" applyFont="1" applyBorder="1" applyAlignment="1">
      <alignment horizontal="center" vertical="center"/>
    </xf>
    <xf numFmtId="0" fontId="11" fillId="0" borderId="50" xfId="0" applyFont="1" applyBorder="1" applyAlignment="1">
      <alignment horizontal="center" vertical="center"/>
    </xf>
    <xf numFmtId="0" fontId="11" fillId="0" borderId="56" xfId="0" applyFont="1" applyBorder="1" applyAlignment="1">
      <alignment horizontal="center" vertical="center"/>
    </xf>
    <xf numFmtId="0" fontId="11" fillId="0" borderId="51" xfId="0" applyFont="1" applyBorder="1" applyAlignment="1">
      <alignment horizontal="center" vertical="center"/>
    </xf>
    <xf numFmtId="0" fontId="28" fillId="0" borderId="26" xfId="0" applyNumberFormat="1" applyFont="1" applyBorder="1" applyAlignment="1">
      <alignment horizontal="center" vertical="center"/>
    </xf>
    <xf numFmtId="0" fontId="28" fillId="0" borderId="30" xfId="0" applyNumberFormat="1" applyFont="1" applyBorder="1" applyAlignment="1">
      <alignment horizontal="center" vertical="center"/>
    </xf>
    <xf numFmtId="49" fontId="30" fillId="10" borderId="62" xfId="0" applyNumberFormat="1" applyFont="1" applyFill="1" applyBorder="1" applyAlignment="1">
      <alignment horizontal="center" vertical="center" wrapText="1"/>
    </xf>
    <xf numFmtId="49" fontId="30" fillId="10" borderId="24" xfId="0" applyNumberFormat="1" applyFont="1" applyFill="1" applyBorder="1" applyAlignment="1">
      <alignment horizontal="center" vertical="center" wrapText="1"/>
    </xf>
    <xf numFmtId="49" fontId="30" fillId="10" borderId="31" xfId="0" applyNumberFormat="1" applyFont="1" applyFill="1" applyBorder="1" applyAlignment="1">
      <alignment horizontal="center" vertical="center" wrapText="1"/>
    </xf>
    <xf numFmtId="49" fontId="28" fillId="0" borderId="41" xfId="0" applyNumberFormat="1" applyFont="1" applyBorder="1" applyAlignment="1" applyProtection="1">
      <alignment horizontal="left" vertical="center"/>
      <protection locked="0"/>
    </xf>
    <xf numFmtId="49" fontId="28" fillId="0" borderId="43" xfId="0" applyNumberFormat="1" applyFont="1" applyBorder="1" applyAlignment="1" applyProtection="1">
      <alignment horizontal="left" vertical="center"/>
      <protection locked="0"/>
    </xf>
    <xf numFmtId="49" fontId="28" fillId="0" borderId="42" xfId="0" applyNumberFormat="1" applyFont="1" applyBorder="1" applyAlignment="1" applyProtection="1">
      <alignment horizontal="left" vertical="center"/>
      <protection locked="0"/>
    </xf>
    <xf numFmtId="49" fontId="28" fillId="0" borderId="50" xfId="0" applyNumberFormat="1" applyFont="1" applyBorder="1" applyAlignment="1" applyProtection="1">
      <alignment horizontal="left" vertical="center"/>
      <protection locked="0"/>
    </xf>
    <xf numFmtId="49" fontId="28" fillId="0" borderId="56" xfId="0" applyNumberFormat="1" applyFont="1" applyBorder="1" applyAlignment="1" applyProtection="1">
      <alignment horizontal="left" vertical="center"/>
      <protection locked="0"/>
    </xf>
    <xf numFmtId="49" fontId="28" fillId="0" borderId="51" xfId="0" applyNumberFormat="1" applyFont="1" applyBorder="1" applyAlignment="1" applyProtection="1">
      <alignment horizontal="left" vertical="center"/>
      <protection locked="0"/>
    </xf>
    <xf numFmtId="49" fontId="14" fillId="0" borderId="7" xfId="0" applyNumberFormat="1" applyFont="1" applyBorder="1" applyAlignment="1">
      <alignment horizontal="center" vertical="center"/>
    </xf>
    <xf numFmtId="49" fontId="14" fillId="0" borderId="20" xfId="0" applyNumberFormat="1" applyFont="1" applyBorder="1" applyAlignment="1">
      <alignment horizontal="center" vertical="center"/>
    </xf>
    <xf numFmtId="49" fontId="14" fillId="0" borderId="22" xfId="0" applyNumberFormat="1" applyFont="1" applyBorder="1" applyAlignment="1">
      <alignment horizontal="center" vertical="center"/>
    </xf>
    <xf numFmtId="49" fontId="14" fillId="0" borderId="21" xfId="0" applyNumberFormat="1"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4" xfId="0" applyFont="1" applyBorder="1" applyAlignment="1">
      <alignment horizontal="center" vertical="center"/>
    </xf>
    <xf numFmtId="49" fontId="10" fillId="0" borderId="23" xfId="0" applyNumberFormat="1" applyFont="1" applyBorder="1" applyAlignment="1">
      <alignment horizontal="center" vertical="center"/>
    </xf>
    <xf numFmtId="49" fontId="10" fillId="0" borderId="16" xfId="0" applyNumberFormat="1" applyFont="1" applyBorder="1" applyAlignment="1">
      <alignment horizontal="center" vertical="center"/>
    </xf>
    <xf numFmtId="49" fontId="10" fillId="0" borderId="19" xfId="0" applyNumberFormat="1" applyFont="1" applyBorder="1" applyAlignment="1">
      <alignment horizontal="center" vertical="center"/>
    </xf>
    <xf numFmtId="0" fontId="10" fillId="0" borderId="0" xfId="0" applyFont="1" applyBorder="1" applyAlignment="1">
      <alignment horizontal="left" vertical="top"/>
    </xf>
    <xf numFmtId="0" fontId="18" fillId="0" borderId="2" xfId="0" applyFont="1" applyBorder="1" applyAlignment="1">
      <alignment horizontal="left" vertical="top"/>
    </xf>
    <xf numFmtId="0" fontId="18" fillId="0" borderId="3" xfId="0" applyFont="1" applyBorder="1" applyAlignment="1">
      <alignment horizontal="left" vertical="top"/>
    </xf>
    <xf numFmtId="49" fontId="11" fillId="0" borderId="16" xfId="0" applyNumberFormat="1" applyFont="1" applyBorder="1" applyAlignment="1">
      <alignment horizontal="center" vertical="center"/>
    </xf>
    <xf numFmtId="49" fontId="11" fillId="0" borderId="0" xfId="0" applyNumberFormat="1" applyFont="1" applyBorder="1" applyAlignment="1">
      <alignment horizontal="center" vertical="center"/>
    </xf>
    <xf numFmtId="49" fontId="11" fillId="0" borderId="19" xfId="0" applyNumberFormat="1" applyFont="1" applyBorder="1" applyAlignment="1">
      <alignment horizontal="center" vertical="center"/>
    </xf>
    <xf numFmtId="49" fontId="11" fillId="0" borderId="23" xfId="0" applyNumberFormat="1" applyFont="1" applyBorder="1" applyAlignment="1">
      <alignment horizontal="center" vertical="center"/>
    </xf>
    <xf numFmtId="164" fontId="28" fillId="0" borderId="49" xfId="0" applyNumberFormat="1" applyFont="1" applyBorder="1" applyAlignment="1" applyProtection="1">
      <alignment horizontal="center" vertical="center"/>
      <protection locked="0"/>
    </xf>
    <xf numFmtId="164" fontId="28" fillId="0" borderId="42" xfId="0" applyNumberFormat="1" applyFont="1" applyBorder="1" applyAlignment="1" applyProtection="1">
      <alignment horizontal="center" vertical="center"/>
      <protection locked="0"/>
    </xf>
    <xf numFmtId="49" fontId="28" fillId="0" borderId="4" xfId="0" applyNumberFormat="1" applyFont="1" applyBorder="1" applyAlignment="1" applyProtection="1">
      <alignment horizontal="left" vertical="center"/>
      <protection locked="0"/>
    </xf>
    <xf numFmtId="49" fontId="28" fillId="0" borderId="0" xfId="0" applyNumberFormat="1" applyFont="1" applyBorder="1" applyAlignment="1" applyProtection="1">
      <alignment horizontal="left" vertical="center"/>
      <protection locked="0"/>
    </xf>
    <xf numFmtId="49" fontId="28" fillId="0" borderId="5" xfId="0" applyNumberFormat="1" applyFont="1" applyBorder="1" applyAlignment="1" applyProtection="1">
      <alignment horizontal="left" vertical="center"/>
      <protection locked="0"/>
    </xf>
    <xf numFmtId="0" fontId="28" fillId="0" borderId="6" xfId="0" applyFont="1" applyBorder="1" applyAlignment="1" applyProtection="1">
      <alignment horizontal="left" vertical="center"/>
      <protection locked="0"/>
    </xf>
    <xf numFmtId="0" fontId="28" fillId="0" borderId="0" xfId="0" applyFont="1" applyBorder="1" applyAlignment="1" applyProtection="1">
      <alignment horizontal="left" vertical="center"/>
      <protection locked="0"/>
    </xf>
    <xf numFmtId="0" fontId="28" fillId="0" borderId="7" xfId="0" applyFont="1" applyBorder="1" applyAlignment="1" applyProtection="1">
      <alignment horizontal="left" vertical="center"/>
      <protection locked="0"/>
    </xf>
    <xf numFmtId="49" fontId="10" fillId="0" borderId="10" xfId="0" applyNumberFormat="1" applyFont="1" applyBorder="1" applyAlignment="1">
      <alignment horizontal="left" vertical="center"/>
    </xf>
    <xf numFmtId="49" fontId="10" fillId="0" borderId="11" xfId="0" applyNumberFormat="1" applyFont="1" applyBorder="1" applyAlignment="1">
      <alignment horizontal="left" vertical="center"/>
    </xf>
    <xf numFmtId="49" fontId="10" fillId="0" borderId="12" xfId="0" applyNumberFormat="1" applyFont="1" applyBorder="1" applyAlignment="1">
      <alignment horizontal="left" vertical="center"/>
    </xf>
    <xf numFmtId="0" fontId="10" fillId="0" borderId="13" xfId="0" applyFont="1" applyBorder="1" applyAlignment="1">
      <alignment horizontal="left" vertical="top"/>
    </xf>
    <xf numFmtId="0" fontId="10" fillId="0" borderId="11" xfId="0" applyFont="1" applyBorder="1" applyAlignment="1">
      <alignment horizontal="left" vertical="top"/>
    </xf>
    <xf numFmtId="165" fontId="28" fillId="0" borderId="11" xfId="0" applyNumberFormat="1" applyFont="1" applyBorder="1" applyAlignment="1" applyProtection="1">
      <alignment horizontal="center" vertical="center"/>
      <protection locked="0"/>
    </xf>
    <xf numFmtId="165" fontId="28" fillId="0" borderId="12" xfId="0" applyNumberFormat="1" applyFont="1" applyBorder="1" applyAlignment="1" applyProtection="1">
      <alignment horizontal="center" vertical="center"/>
      <protection locked="0"/>
    </xf>
    <xf numFmtId="49" fontId="8" fillId="2" borderId="1" xfId="0" applyNumberFormat="1" applyFont="1" applyFill="1" applyBorder="1" applyAlignment="1">
      <alignment horizontal="center" vertical="center" wrapText="1"/>
    </xf>
    <xf numFmtId="49" fontId="8" fillId="2" borderId="2" xfId="0" applyNumberFormat="1" applyFont="1" applyFill="1" applyBorder="1" applyAlignment="1">
      <alignment horizontal="center" vertical="center" wrapText="1"/>
    </xf>
    <xf numFmtId="49" fontId="10" fillId="0" borderId="13" xfId="0" applyNumberFormat="1" applyFont="1" applyBorder="1" applyAlignment="1">
      <alignment horizontal="left" vertical="center"/>
    </xf>
    <xf numFmtId="49" fontId="10" fillId="0" borderId="14" xfId="0" applyNumberFormat="1" applyFont="1" applyBorder="1" applyAlignment="1">
      <alignment horizontal="left" vertical="center"/>
    </xf>
    <xf numFmtId="0" fontId="11" fillId="0" borderId="4" xfId="0" applyNumberFormat="1" applyFont="1" applyBorder="1" applyAlignment="1" applyProtection="1">
      <alignment horizontal="left" vertical="center"/>
      <protection locked="0"/>
    </xf>
    <xf numFmtId="0" fontId="11" fillId="0" borderId="0" xfId="0" applyNumberFormat="1" applyFont="1" applyBorder="1" applyAlignment="1" applyProtection="1">
      <alignment horizontal="left" vertical="center"/>
      <protection locked="0"/>
    </xf>
    <xf numFmtId="0" fontId="11" fillId="0" borderId="5" xfId="0" applyNumberFormat="1" applyFont="1" applyBorder="1" applyAlignment="1" applyProtection="1">
      <alignment horizontal="left" vertical="center"/>
      <protection locked="0"/>
    </xf>
    <xf numFmtId="0" fontId="28" fillId="0" borderId="0" xfId="0" applyFont="1" applyBorder="1" applyAlignment="1">
      <alignment horizontal="left" vertical="center"/>
    </xf>
    <xf numFmtId="0" fontId="28" fillId="0" borderId="5" xfId="0" applyFont="1" applyBorder="1" applyAlignment="1">
      <alignment horizontal="left" vertical="center"/>
    </xf>
    <xf numFmtId="165" fontId="28" fillId="0" borderId="6" xfId="0" applyNumberFormat="1" applyFont="1" applyBorder="1" applyAlignment="1" applyProtection="1">
      <alignment horizontal="left" vertical="center" wrapText="1"/>
      <protection locked="0"/>
    </xf>
    <xf numFmtId="165" fontId="28" fillId="0" borderId="0" xfId="0" applyNumberFormat="1" applyFont="1" applyBorder="1" applyAlignment="1" applyProtection="1">
      <alignment horizontal="left" vertical="center" wrapText="1"/>
      <protection locked="0"/>
    </xf>
    <xf numFmtId="165" fontId="28" fillId="0" borderId="5" xfId="0" applyNumberFormat="1" applyFont="1" applyBorder="1" applyAlignment="1" applyProtection="1">
      <alignment horizontal="left" vertical="center" wrapText="1"/>
      <protection locked="0"/>
    </xf>
    <xf numFmtId="165" fontId="28" fillId="0" borderId="6" xfId="0" applyNumberFormat="1" applyFont="1" applyBorder="1" applyAlignment="1" applyProtection="1">
      <alignment horizontal="left" vertical="center"/>
      <protection locked="0"/>
    </xf>
    <xf numFmtId="165" fontId="28" fillId="0" borderId="0" xfId="0" applyNumberFormat="1" applyFont="1" applyBorder="1" applyAlignment="1" applyProtection="1">
      <alignment horizontal="left" vertical="center"/>
      <protection locked="0"/>
    </xf>
    <xf numFmtId="165" fontId="28" fillId="0" borderId="5" xfId="0" applyNumberFormat="1" applyFont="1" applyBorder="1" applyAlignment="1" applyProtection="1">
      <alignment horizontal="left" vertical="center"/>
      <protection locked="0"/>
    </xf>
    <xf numFmtId="165" fontId="28" fillId="0" borderId="7" xfId="0" applyNumberFormat="1" applyFont="1" applyBorder="1" applyAlignment="1" applyProtection="1">
      <alignment horizontal="left" vertical="center"/>
      <protection locked="0"/>
    </xf>
    <xf numFmtId="0" fontId="10" fillId="0" borderId="50" xfId="0" applyNumberFormat="1" applyFont="1" applyBorder="1" applyAlignment="1" applyProtection="1">
      <alignment horizontal="left" vertical="center" wrapText="1"/>
    </xf>
    <xf numFmtId="0" fontId="10" fillId="0" borderId="56" xfId="0" applyNumberFormat="1" applyFont="1" applyBorder="1" applyAlignment="1" applyProtection="1">
      <alignment horizontal="left" vertical="center" wrapText="1"/>
    </xf>
    <xf numFmtId="0" fontId="10" fillId="0" borderId="54" xfId="0" applyNumberFormat="1" applyFont="1" applyBorder="1" applyAlignment="1" applyProtection="1">
      <alignment horizontal="left" vertical="center" wrapText="1"/>
    </xf>
    <xf numFmtId="0" fontId="11" fillId="0" borderId="68" xfId="0" applyNumberFormat="1" applyFont="1" applyBorder="1" applyAlignment="1" applyProtection="1">
      <alignment horizontal="center" vertical="center" wrapText="1"/>
      <protection locked="0"/>
    </xf>
    <xf numFmtId="0" fontId="11" fillId="0" borderId="56" xfId="0" applyNumberFormat="1" applyFont="1" applyBorder="1" applyAlignment="1" applyProtection="1">
      <alignment horizontal="center" vertical="center" wrapText="1"/>
      <protection locked="0"/>
    </xf>
    <xf numFmtId="0" fontId="11" fillId="0" borderId="54" xfId="0" applyNumberFormat="1" applyFont="1" applyBorder="1" applyAlignment="1" applyProtection="1">
      <alignment horizontal="center" vertical="center" wrapText="1"/>
      <protection locked="0"/>
    </xf>
    <xf numFmtId="0" fontId="10" fillId="0" borderId="68" xfId="0" applyFont="1" applyBorder="1" applyAlignment="1">
      <alignment horizontal="left" vertical="center" wrapText="1"/>
    </xf>
    <xf numFmtId="0" fontId="10" fillId="0" borderId="56" xfId="0" applyFont="1" applyBorder="1" applyAlignment="1">
      <alignment horizontal="left" vertical="center" wrapText="1"/>
    </xf>
    <xf numFmtId="0" fontId="10" fillId="0" borderId="51" xfId="0" applyFont="1" applyBorder="1" applyAlignment="1">
      <alignment horizontal="left" vertical="center" wrapText="1"/>
    </xf>
    <xf numFmtId="0" fontId="8" fillId="2" borderId="4"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7" xfId="0" applyFont="1" applyFill="1" applyBorder="1" applyAlignment="1">
      <alignment horizontal="center" vertical="center"/>
    </xf>
    <xf numFmtId="0" fontId="10" fillId="0" borderId="4" xfId="0" applyFont="1" applyBorder="1" applyAlignment="1">
      <alignment horizontal="left" vertical="center"/>
    </xf>
    <xf numFmtId="0" fontId="10" fillId="0" borderId="0"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xf>
    <xf numFmtId="0" fontId="10" fillId="0" borderId="0" xfId="0" applyFont="1" applyBorder="1" applyAlignment="1">
      <alignment horizontal="left"/>
    </xf>
    <xf numFmtId="0" fontId="10" fillId="0" borderId="7" xfId="0" applyFont="1" applyBorder="1" applyAlignment="1">
      <alignment horizontal="left"/>
    </xf>
    <xf numFmtId="0" fontId="28" fillId="0" borderId="8" xfId="0" applyFont="1" applyBorder="1" applyAlignment="1" applyProtection="1">
      <alignment horizontal="left" vertical="center"/>
      <protection locked="0"/>
    </xf>
    <xf numFmtId="0" fontId="11" fillId="0" borderId="9" xfId="0" applyFont="1" applyBorder="1" applyAlignment="1" applyProtection="1">
      <alignment horizontal="left" vertical="center"/>
      <protection locked="0"/>
    </xf>
    <xf numFmtId="0" fontId="28" fillId="0" borderId="5" xfId="0" applyFont="1" applyBorder="1" applyAlignment="1" applyProtection="1">
      <alignment horizontal="left" vertical="center"/>
      <protection locked="0"/>
    </xf>
    <xf numFmtId="0" fontId="10" fillId="0" borderId="10" xfId="0" applyFont="1" applyBorder="1" applyAlignment="1">
      <alignment horizontal="left" vertical="top"/>
    </xf>
    <xf numFmtId="0" fontId="10" fillId="0" borderId="12" xfId="0" applyFont="1" applyBorder="1" applyAlignment="1">
      <alignment horizontal="left" vertical="top"/>
    </xf>
    <xf numFmtId="0" fontId="10" fillId="0" borderId="14" xfId="0" applyFont="1" applyBorder="1" applyAlignment="1">
      <alignment horizontal="left" vertical="top"/>
    </xf>
    <xf numFmtId="0" fontId="4" fillId="0" borderId="0" xfId="0" applyFont="1" applyBorder="1" applyAlignment="1">
      <alignment horizontal="right"/>
    </xf>
    <xf numFmtId="0" fontId="38" fillId="0" borderId="16" xfId="0" applyFont="1" applyBorder="1" applyAlignment="1">
      <alignment horizontal="right" wrapText="1"/>
    </xf>
    <xf numFmtId="0" fontId="10" fillId="0" borderId="4" xfId="0" applyFont="1" applyBorder="1" applyAlignment="1">
      <alignment horizontal="left" vertical="top"/>
    </xf>
    <xf numFmtId="0" fontId="10" fillId="0" borderId="5" xfId="0" applyFont="1" applyBorder="1" applyAlignment="1">
      <alignment horizontal="left" vertical="top"/>
    </xf>
    <xf numFmtId="0" fontId="10" fillId="0" borderId="6" xfId="0" applyFont="1" applyBorder="1" applyAlignment="1">
      <alignment horizontal="left" vertical="top"/>
    </xf>
    <xf numFmtId="0" fontId="10" fillId="0" borderId="7" xfId="0" applyFont="1" applyBorder="1" applyAlignment="1">
      <alignment horizontal="left" vertical="top"/>
    </xf>
    <xf numFmtId="0" fontId="28" fillId="0" borderId="8" xfId="0" applyNumberFormat="1" applyFont="1" applyBorder="1" applyAlignment="1" applyProtection="1">
      <alignment horizontal="left" vertical="center"/>
      <protection locked="0"/>
    </xf>
    <xf numFmtId="0" fontId="28" fillId="0" borderId="9" xfId="0" applyNumberFormat="1" applyFont="1" applyBorder="1" applyAlignment="1" applyProtection="1">
      <alignment horizontal="left" vertical="center"/>
      <protection locked="0"/>
    </xf>
    <xf numFmtId="0" fontId="28" fillId="0" borderId="0" xfId="0" applyNumberFormat="1" applyFont="1" applyBorder="1" applyAlignment="1" applyProtection="1">
      <alignment horizontal="left" vertical="center"/>
      <protection locked="0"/>
    </xf>
    <xf numFmtId="0" fontId="28" fillId="0" borderId="5" xfId="0" applyNumberFormat="1" applyFont="1" applyBorder="1" applyAlignment="1" applyProtection="1">
      <alignment horizontal="left" vertical="center"/>
      <protection locked="0"/>
    </xf>
    <xf numFmtId="0" fontId="28" fillId="0" borderId="6" xfId="0" applyNumberFormat="1" applyFont="1" applyBorder="1" applyAlignment="1" applyProtection="1">
      <alignment horizontal="left" vertical="center"/>
      <protection locked="0"/>
    </xf>
    <xf numFmtId="0" fontId="28" fillId="0" borderId="15" xfId="0" applyNumberFormat="1" applyFont="1" applyBorder="1" applyAlignment="1" applyProtection="1">
      <alignment horizontal="left" vertical="center"/>
      <protection locked="0"/>
    </xf>
    <xf numFmtId="0" fontId="28" fillId="0" borderId="50" xfId="0" applyFont="1" applyBorder="1" applyAlignment="1" applyProtection="1">
      <alignment horizontal="center" vertical="center"/>
      <protection locked="0"/>
    </xf>
    <xf numFmtId="0" fontId="28" fillId="0" borderId="51" xfId="0" applyFont="1" applyBorder="1" applyAlignment="1" applyProtection="1">
      <alignment horizontal="center" vertical="center"/>
      <protection locked="0"/>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11" fillId="0" borderId="68" xfId="0" applyFont="1" applyBorder="1" applyAlignment="1">
      <alignment horizontal="center" vertical="center"/>
    </xf>
    <xf numFmtId="164" fontId="28" fillId="0" borderId="21" xfId="0" applyNumberFormat="1" applyFont="1" applyBorder="1" applyAlignment="1" applyProtection="1">
      <alignment horizontal="center" vertical="center"/>
      <protection locked="0"/>
    </xf>
    <xf numFmtId="164" fontId="28" fillId="0" borderId="22" xfId="0" applyNumberFormat="1" applyFont="1" applyBorder="1" applyAlignment="1" applyProtection="1">
      <alignment horizontal="center" vertical="center"/>
      <protection locked="0"/>
    </xf>
    <xf numFmtId="164" fontId="28" fillId="0" borderId="27" xfId="0" applyNumberFormat="1" applyFont="1" applyBorder="1" applyAlignment="1" applyProtection="1">
      <alignment horizontal="center" vertical="center"/>
      <protection locked="0"/>
    </xf>
    <xf numFmtId="164" fontId="28" fillId="0" borderId="3" xfId="0" applyNumberFormat="1" applyFont="1" applyBorder="1" applyAlignment="1" applyProtection="1">
      <alignment horizontal="center" vertical="center"/>
      <protection locked="0"/>
    </xf>
    <xf numFmtId="0" fontId="27" fillId="0" borderId="4"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7" xfId="0" applyFont="1" applyBorder="1" applyAlignment="1">
      <alignment horizontal="center" vertical="center" wrapText="1"/>
    </xf>
    <xf numFmtId="164" fontId="28" fillId="0" borderId="37" xfId="0" applyNumberFormat="1" applyFont="1" applyBorder="1" applyAlignment="1" applyProtection="1">
      <alignment horizontal="center" vertical="center"/>
      <protection locked="0"/>
    </xf>
    <xf numFmtId="0" fontId="15" fillId="0" borderId="24" xfId="0" applyFont="1" applyBorder="1" applyAlignment="1">
      <alignment horizontal="center" vertical="center" wrapText="1"/>
    </xf>
    <xf numFmtId="0" fontId="15" fillId="0" borderId="24" xfId="0" quotePrefix="1" applyFont="1" applyBorder="1" applyAlignment="1">
      <alignment horizontal="center" vertical="center" wrapText="1"/>
    </xf>
    <xf numFmtId="0" fontId="15" fillId="0" borderId="31" xfId="0" quotePrefix="1" applyFont="1" applyBorder="1" applyAlignment="1">
      <alignment horizontal="center" vertical="center" wrapText="1"/>
    </xf>
    <xf numFmtId="0" fontId="14" fillId="0" borderId="23" xfId="0" applyFont="1" applyBorder="1" applyAlignment="1">
      <alignment horizontal="center" vertical="center"/>
    </xf>
    <xf numFmtId="0" fontId="14" fillId="0" borderId="16" xfId="0" applyFont="1" applyBorder="1" applyAlignment="1">
      <alignment horizontal="center" vertical="center"/>
    </xf>
    <xf numFmtId="0" fontId="14" fillId="0" borderId="19" xfId="0" applyFont="1" applyBorder="1" applyAlignment="1">
      <alignment horizontal="center" vertical="center"/>
    </xf>
    <xf numFmtId="0" fontId="30" fillId="0" borderId="72" xfId="0" applyNumberFormat="1" applyFont="1" applyBorder="1" applyAlignment="1">
      <alignment horizontal="center" vertical="center"/>
    </xf>
    <xf numFmtId="0" fontId="30" fillId="0" borderId="17" xfId="0" applyNumberFormat="1" applyFont="1" applyBorder="1" applyAlignment="1">
      <alignment horizontal="center" vertical="center"/>
    </xf>
    <xf numFmtId="165" fontId="28" fillId="0" borderId="26" xfId="0" applyNumberFormat="1" applyFont="1" applyBorder="1" applyAlignment="1">
      <alignment horizontal="center" vertical="center"/>
    </xf>
    <xf numFmtId="165" fontId="28" fillId="0" borderId="30" xfId="0" applyNumberFormat="1" applyFont="1" applyBorder="1" applyAlignment="1">
      <alignment horizontal="center" vertical="center"/>
    </xf>
    <xf numFmtId="166" fontId="28" fillId="0" borderId="26" xfId="0" applyNumberFormat="1" applyFont="1" applyBorder="1" applyAlignment="1">
      <alignment horizontal="center" vertical="center"/>
    </xf>
    <xf numFmtId="166" fontId="28" fillId="0" borderId="30" xfId="0" applyNumberFormat="1" applyFont="1" applyBorder="1" applyAlignment="1">
      <alignment horizontal="center" vertical="center"/>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2" fontId="28" fillId="0" borderId="7" xfId="0" applyNumberFormat="1" applyFont="1" applyBorder="1" applyAlignment="1">
      <alignment horizontal="center" vertical="center"/>
    </xf>
    <xf numFmtId="2" fontId="28" fillId="0" borderId="19" xfId="0" applyNumberFormat="1" applyFont="1" applyBorder="1" applyAlignment="1">
      <alignment horizontal="center" vertical="center"/>
    </xf>
    <xf numFmtId="0" fontId="28" fillId="0" borderId="25" xfId="0" applyNumberFormat="1" applyFont="1" applyBorder="1" applyAlignment="1">
      <alignment horizontal="center" vertical="center"/>
    </xf>
    <xf numFmtId="0" fontId="28" fillId="0" borderId="29" xfId="0" applyNumberFormat="1" applyFont="1" applyBorder="1" applyAlignment="1">
      <alignment horizontal="center" vertical="center"/>
    </xf>
    <xf numFmtId="0" fontId="30" fillId="0" borderId="7" xfId="0" applyNumberFormat="1" applyFont="1" applyBorder="1" applyAlignment="1">
      <alignment horizontal="center" vertical="center"/>
    </xf>
    <xf numFmtId="0" fontId="30" fillId="0" borderId="19" xfId="0" applyNumberFormat="1" applyFont="1" applyBorder="1" applyAlignment="1">
      <alignment horizontal="center" vertical="center"/>
    </xf>
    <xf numFmtId="164" fontId="28" fillId="0" borderId="34" xfId="0" applyNumberFormat="1" applyFont="1" applyBorder="1" applyAlignment="1" applyProtection="1">
      <alignment horizontal="center" vertical="center"/>
      <protection locked="0"/>
    </xf>
    <xf numFmtId="164" fontId="28" fillId="0" borderId="33" xfId="0" applyNumberFormat="1" applyFont="1" applyBorder="1" applyAlignment="1" applyProtection="1">
      <alignment horizontal="center" vertical="center"/>
      <protection locked="0"/>
    </xf>
    <xf numFmtId="166" fontId="28" fillId="0" borderId="40" xfId="0" applyNumberFormat="1" applyFont="1" applyBorder="1" applyAlignment="1" applyProtection="1">
      <alignment horizontal="center" vertical="center"/>
      <protection locked="0"/>
    </xf>
    <xf numFmtId="166" fontId="28" fillId="0" borderId="34" xfId="0" applyNumberFormat="1" applyFont="1" applyBorder="1" applyAlignment="1" applyProtection="1">
      <alignment horizontal="center" vertical="center"/>
      <protection locked="0"/>
    </xf>
    <xf numFmtId="166" fontId="28" fillId="0" borderId="49" xfId="0" applyNumberFormat="1" applyFont="1" applyBorder="1" applyAlignment="1" applyProtection="1">
      <alignment horizontal="center" vertical="center"/>
      <protection locked="0"/>
    </xf>
    <xf numFmtId="166" fontId="28" fillId="0" borderId="43" xfId="0" applyNumberFormat="1" applyFont="1" applyBorder="1" applyAlignment="1" applyProtection="1">
      <alignment horizontal="center" vertical="center"/>
      <protection locked="0"/>
    </xf>
    <xf numFmtId="166" fontId="28" fillId="0" borderId="68" xfId="0" applyNumberFormat="1" applyFont="1" applyBorder="1" applyAlignment="1" applyProtection="1">
      <alignment horizontal="center" vertical="center"/>
      <protection locked="0"/>
    </xf>
    <xf numFmtId="166" fontId="28" fillId="0" borderId="56" xfId="0" applyNumberFormat="1" applyFont="1" applyBorder="1" applyAlignment="1" applyProtection="1">
      <alignment horizontal="center" vertical="center"/>
      <protection locked="0"/>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49" fontId="28" fillId="0" borderId="32" xfId="0" applyNumberFormat="1" applyFont="1" applyBorder="1" applyAlignment="1" applyProtection="1">
      <alignment horizontal="left" vertical="center"/>
      <protection locked="0"/>
    </xf>
    <xf numFmtId="49" fontId="28" fillId="0" borderId="34" xfId="0" applyNumberFormat="1" applyFont="1" applyBorder="1" applyAlignment="1" applyProtection="1">
      <alignment horizontal="left" vertical="center"/>
      <protection locked="0"/>
    </xf>
    <xf numFmtId="49" fontId="28" fillId="0" borderId="33" xfId="0" applyNumberFormat="1" applyFont="1" applyBorder="1" applyAlignment="1" applyProtection="1">
      <alignment horizontal="left" vertical="center"/>
      <protection locked="0"/>
    </xf>
    <xf numFmtId="49" fontId="8" fillId="2" borderId="3"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1" fontId="28" fillId="0" borderId="23" xfId="0" applyNumberFormat="1" applyFont="1" applyBorder="1" applyAlignment="1" applyProtection="1">
      <alignment horizontal="center" vertical="center"/>
      <protection locked="0"/>
    </xf>
    <xf numFmtId="1" fontId="28" fillId="0" borderId="16" xfId="0" applyNumberFormat="1" applyFont="1" applyBorder="1" applyAlignment="1" applyProtection="1">
      <alignment horizontal="center" vertical="center"/>
      <protection locked="0"/>
    </xf>
    <xf numFmtId="1" fontId="28" fillId="0" borderId="17" xfId="0" applyNumberFormat="1" applyFont="1" applyBorder="1" applyAlignment="1" applyProtection="1">
      <alignment horizontal="center" vertical="center"/>
      <protection locked="0"/>
    </xf>
    <xf numFmtId="164" fontId="28" fillId="0" borderId="30" xfId="0" applyNumberFormat="1" applyFont="1" applyBorder="1" applyAlignment="1" applyProtection="1">
      <alignment horizontal="center" vertical="center"/>
      <protection locked="0"/>
    </xf>
    <xf numFmtId="164" fontId="28" fillId="0" borderId="65" xfId="0" applyNumberFormat="1" applyFont="1" applyBorder="1" applyAlignment="1" applyProtection="1">
      <alignment horizontal="center" vertical="center"/>
      <protection locked="0"/>
    </xf>
    <xf numFmtId="0" fontId="28" fillId="0" borderId="57" xfId="0" applyFont="1" applyBorder="1" applyAlignment="1">
      <alignment horizontal="left" vertical="center"/>
    </xf>
    <xf numFmtId="0" fontId="28" fillId="0" borderId="58" xfId="0" applyFont="1" applyBorder="1" applyAlignment="1">
      <alignment horizontal="left"/>
    </xf>
    <xf numFmtId="0" fontId="28" fillId="0" borderId="59" xfId="0" applyFont="1" applyBorder="1" applyAlignment="1">
      <alignment horizontal="left"/>
    </xf>
    <xf numFmtId="0" fontId="30" fillId="0" borderId="1" xfId="0" applyFont="1" applyBorder="1" applyAlignment="1">
      <alignment horizontal="left" vertical="center"/>
    </xf>
    <xf numFmtId="0" fontId="30" fillId="0" borderId="2" xfId="0" applyFont="1" applyBorder="1" applyAlignment="1">
      <alignment horizontal="left" vertical="center"/>
    </xf>
    <xf numFmtId="0" fontId="30" fillId="0" borderId="3" xfId="0" applyFont="1" applyBorder="1" applyAlignment="1">
      <alignment horizontal="left" vertical="center"/>
    </xf>
    <xf numFmtId="0" fontId="11" fillId="0" borderId="32" xfId="0" applyFont="1" applyBorder="1" applyAlignment="1">
      <alignment horizontal="center" vertical="center"/>
    </xf>
    <xf numFmtId="0" fontId="11" fillId="0" borderId="34" xfId="0" applyFont="1" applyBorder="1" applyAlignment="1">
      <alignment horizontal="center" vertical="center"/>
    </xf>
    <xf numFmtId="0" fontId="11" fillId="0" borderId="21" xfId="0" applyFont="1" applyBorder="1" applyAlignment="1">
      <alignment horizontal="center" vertical="center"/>
    </xf>
    <xf numFmtId="0" fontId="11" fillId="0" borderId="33" xfId="0" applyFont="1" applyBorder="1" applyAlignment="1">
      <alignment horizontal="center" vertical="center"/>
    </xf>
    <xf numFmtId="0" fontId="14" fillId="0" borderId="4"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7" xfId="0" applyFont="1" applyBorder="1" applyAlignment="1">
      <alignment horizontal="center" vertical="center" wrapText="1"/>
    </xf>
    <xf numFmtId="164" fontId="28" fillId="0" borderId="50" xfId="0" applyNumberFormat="1" applyFont="1" applyBorder="1" applyAlignment="1" applyProtection="1">
      <alignment horizontal="center" vertical="center"/>
      <protection locked="0"/>
    </xf>
    <xf numFmtId="164" fontId="28" fillId="0" borderId="56" xfId="0" applyNumberFormat="1" applyFont="1" applyBorder="1" applyAlignment="1" applyProtection="1">
      <alignment horizontal="center" vertical="center"/>
      <protection locked="0"/>
    </xf>
    <xf numFmtId="164" fontId="28" fillId="0" borderId="51" xfId="0" applyNumberFormat="1" applyFont="1" applyBorder="1" applyAlignment="1" applyProtection="1">
      <alignment horizontal="center" vertical="center"/>
      <protection locked="0"/>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9" xfId="0" applyFont="1" applyBorder="1" applyAlignment="1">
      <alignment horizontal="center" vertical="center" wrapText="1"/>
    </xf>
    <xf numFmtId="0" fontId="14" fillId="0" borderId="57" xfId="0" applyFont="1" applyBorder="1" applyAlignment="1">
      <alignment horizontal="left" vertical="center"/>
    </xf>
    <xf numFmtId="0" fontId="14" fillId="0" borderId="58" xfId="0" applyFont="1" applyBorder="1" applyAlignment="1">
      <alignment horizontal="left" vertical="center"/>
    </xf>
    <xf numFmtId="0" fontId="14" fillId="0" borderId="59" xfId="0" applyFont="1" applyBorder="1" applyAlignment="1">
      <alignment horizontal="left" vertical="center"/>
    </xf>
    <xf numFmtId="0" fontId="30" fillId="0" borderId="57" xfId="0" applyFont="1" applyBorder="1" applyAlignment="1">
      <alignment horizontal="left" vertical="center"/>
    </xf>
    <xf numFmtId="0" fontId="30" fillId="0" borderId="58" xfId="0" applyFont="1" applyBorder="1" applyAlignment="1">
      <alignment horizontal="left" vertical="center"/>
    </xf>
    <xf numFmtId="0" fontId="30" fillId="0" borderId="59" xfId="0" applyFont="1" applyBorder="1" applyAlignment="1">
      <alignment horizontal="left" vertical="center"/>
    </xf>
    <xf numFmtId="1" fontId="16" fillId="3" borderId="0" xfId="0" applyNumberFormat="1" applyFont="1" applyFill="1" applyBorder="1" applyAlignment="1">
      <alignment horizontal="center"/>
    </xf>
    <xf numFmtId="1" fontId="16" fillId="3" borderId="7" xfId="0" applyNumberFormat="1" applyFont="1" applyFill="1" applyBorder="1" applyAlignment="1">
      <alignment horizontal="center"/>
    </xf>
    <xf numFmtId="0" fontId="28" fillId="0" borderId="4" xfId="0" applyNumberFormat="1" applyFont="1" applyBorder="1" applyAlignment="1" applyProtection="1">
      <alignment horizontal="left" vertical="top" wrapText="1"/>
      <protection locked="0"/>
    </xf>
    <xf numFmtId="0" fontId="28" fillId="0" borderId="0" xfId="0" applyNumberFormat="1" applyFont="1" applyBorder="1" applyAlignment="1" applyProtection="1">
      <alignment horizontal="left" vertical="top" wrapText="1"/>
      <protection locked="0"/>
    </xf>
    <xf numFmtId="0" fontId="28" fillId="0" borderId="7" xfId="0" applyNumberFormat="1" applyFont="1" applyBorder="1" applyAlignment="1" applyProtection="1">
      <alignment horizontal="left" vertical="top" wrapText="1"/>
      <protection locked="0"/>
    </xf>
    <xf numFmtId="0" fontId="8" fillId="2" borderId="4"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0" borderId="50" xfId="0" applyFont="1" applyBorder="1" applyAlignment="1">
      <alignment horizontal="center" vertical="center"/>
    </xf>
    <xf numFmtId="0" fontId="8" fillId="0" borderId="51" xfId="0" applyFont="1" applyBorder="1" applyAlignment="1">
      <alignment horizontal="center" vertical="center"/>
    </xf>
    <xf numFmtId="0" fontId="28" fillId="0" borderId="32" xfId="0" applyFont="1" applyBorder="1" applyAlignment="1" applyProtection="1">
      <alignment horizontal="center" vertical="center"/>
      <protection locked="0"/>
    </xf>
    <xf numFmtId="0" fontId="28" fillId="0" borderId="33" xfId="0" applyFont="1" applyBorder="1" applyAlignment="1" applyProtection="1">
      <alignment horizontal="center" vertical="center"/>
      <protection locked="0"/>
    </xf>
    <xf numFmtId="0" fontId="28" fillId="0" borderId="41" xfId="0" applyFont="1" applyBorder="1" applyAlignment="1" applyProtection="1">
      <alignment horizontal="center" vertical="center"/>
      <protection locked="0"/>
    </xf>
    <xf numFmtId="0" fontId="28" fillId="0" borderId="42" xfId="0" applyFont="1" applyBorder="1" applyAlignment="1" applyProtection="1">
      <alignment horizontal="center" vertical="center"/>
      <protection locked="0"/>
    </xf>
    <xf numFmtId="0" fontId="11" fillId="0" borderId="23" xfId="0" applyFont="1" applyBorder="1" applyAlignment="1">
      <alignment horizontal="left" vertical="center"/>
    </xf>
    <xf numFmtId="0" fontId="11" fillId="0" borderId="16" xfId="0" applyFont="1" applyBorder="1" applyAlignment="1">
      <alignment horizontal="left" vertical="center"/>
    </xf>
    <xf numFmtId="0" fontId="11" fillId="0" borderId="16" xfId="0" applyFont="1" applyBorder="1" applyAlignment="1">
      <alignment vertical="center"/>
    </xf>
    <xf numFmtId="1" fontId="11" fillId="0" borderId="16" xfId="0" applyNumberFormat="1" applyFont="1" applyBorder="1" applyAlignment="1">
      <alignment horizontal="center" vertical="center"/>
    </xf>
    <xf numFmtId="0" fontId="8" fillId="0" borderId="16" xfId="0" applyFont="1" applyBorder="1" applyAlignment="1">
      <alignment horizontal="center" vertical="center"/>
    </xf>
    <xf numFmtId="0" fontId="8" fillId="0" borderId="1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10" fillId="2" borderId="4"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23" xfId="0" applyFont="1" applyFill="1" applyBorder="1" applyAlignment="1">
      <alignment horizontal="center" vertical="center"/>
    </xf>
    <xf numFmtId="0" fontId="10" fillId="2" borderId="19" xfId="0" applyFont="1" applyFill="1" applyBorder="1" applyAlignment="1">
      <alignment horizontal="center" vertical="center"/>
    </xf>
    <xf numFmtId="49" fontId="32" fillId="12" borderId="13" xfId="0" applyNumberFormat="1" applyFont="1" applyFill="1" applyBorder="1" applyAlignment="1" applyProtection="1">
      <alignment horizontal="left" vertical="center"/>
      <protection locked="0"/>
    </xf>
    <xf numFmtId="49" fontId="32" fillId="12" borderId="11" xfId="0" applyNumberFormat="1" applyFont="1" applyFill="1" applyBorder="1" applyAlignment="1" applyProtection="1">
      <alignment horizontal="left" vertical="center"/>
      <protection locked="0"/>
    </xf>
    <xf numFmtId="49" fontId="32" fillId="12" borderId="12" xfId="0" applyNumberFormat="1" applyFont="1" applyFill="1" applyBorder="1" applyAlignment="1" applyProtection="1">
      <alignment horizontal="left" vertical="center"/>
      <protection locked="0"/>
    </xf>
    <xf numFmtId="0" fontId="3" fillId="0" borderId="41"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42" xfId="0" applyFont="1" applyBorder="1" applyAlignment="1">
      <alignment horizontal="center" vertical="center" wrapText="1"/>
    </xf>
    <xf numFmtId="0" fontId="3" fillId="9" borderId="41" xfId="0" applyFont="1" applyFill="1" applyBorder="1" applyAlignment="1">
      <alignment horizontal="center" vertical="center" wrapText="1"/>
    </xf>
    <xf numFmtId="0" fontId="3" fillId="9" borderId="43" xfId="0" applyFont="1" applyFill="1" applyBorder="1" applyAlignment="1">
      <alignment horizontal="center" vertical="center" wrapText="1"/>
    </xf>
    <xf numFmtId="0" fontId="3" fillId="9" borderId="42" xfId="0" applyFont="1" applyFill="1" applyBorder="1" applyAlignment="1">
      <alignment horizontal="center" vertical="center" wrapText="1"/>
    </xf>
    <xf numFmtId="0" fontId="3" fillId="9" borderId="47" xfId="0" applyFont="1" applyFill="1" applyBorder="1" applyAlignment="1">
      <alignment horizontal="center" vertical="center" wrapText="1"/>
    </xf>
    <xf numFmtId="0" fontId="3" fillId="9" borderId="49" xfId="0" applyFont="1" applyFill="1" applyBorder="1" applyAlignment="1">
      <alignment horizontal="center" vertical="center" wrapText="1"/>
    </xf>
    <xf numFmtId="0" fontId="10" fillId="0" borderId="20" xfId="0" applyFont="1" applyBorder="1" applyAlignment="1">
      <alignment vertical="center"/>
    </xf>
    <xf numFmtId="0" fontId="10" fillId="0" borderId="21" xfId="0" applyFont="1" applyBorder="1" applyAlignment="1">
      <alignment vertical="center"/>
    </xf>
    <xf numFmtId="0" fontId="10" fillId="0" borderId="69" xfId="0" applyFont="1" applyBorder="1" applyAlignment="1">
      <alignment vertical="center"/>
    </xf>
    <xf numFmtId="0" fontId="10" fillId="0" borderId="65" xfId="0" applyFont="1" applyBorder="1" applyAlignment="1">
      <alignment horizontal="left" vertical="center"/>
    </xf>
    <xf numFmtId="0" fontId="10" fillId="0" borderId="21" xfId="0" applyFont="1" applyBorder="1" applyAlignment="1">
      <alignment horizontal="left" vertical="center"/>
    </xf>
    <xf numFmtId="0" fontId="10" fillId="0" borderId="22" xfId="0" applyFont="1" applyBorder="1" applyAlignment="1">
      <alignment horizontal="left" vertical="center"/>
    </xf>
    <xf numFmtId="0" fontId="13" fillId="0" borderId="41" xfId="0" applyFont="1" applyBorder="1" applyAlignment="1">
      <alignment horizontal="center" vertical="center"/>
    </xf>
    <xf numFmtId="0" fontId="13" fillId="0" borderId="43" xfId="0" applyFont="1" applyBorder="1" applyAlignment="1">
      <alignment horizontal="center" vertical="center"/>
    </xf>
    <xf numFmtId="0" fontId="13" fillId="0" borderId="47" xfId="0" applyFont="1" applyBorder="1" applyAlignment="1">
      <alignment horizontal="center" vertical="center"/>
    </xf>
    <xf numFmtId="0" fontId="8" fillId="2" borderId="20"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41" xfId="0" applyFont="1" applyFill="1" applyBorder="1" applyAlignment="1">
      <alignment horizontal="center" vertical="center"/>
    </xf>
    <xf numFmtId="0" fontId="8" fillId="2" borderId="43" xfId="0" applyFont="1" applyFill="1" applyBorder="1" applyAlignment="1">
      <alignment horizontal="center" vertical="center"/>
    </xf>
    <xf numFmtId="165" fontId="28" fillId="0" borderId="32" xfId="0" applyNumberFormat="1" applyFont="1" applyBorder="1" applyAlignment="1" applyProtection="1">
      <alignment horizontal="center" vertical="center"/>
      <protection locked="0"/>
    </xf>
    <xf numFmtId="165" fontId="28" fillId="0" borderId="34" xfId="0" applyNumberFormat="1" applyFont="1" applyBorder="1" applyAlignment="1" applyProtection="1">
      <alignment horizontal="center" vertical="center"/>
      <protection locked="0"/>
    </xf>
    <xf numFmtId="165" fontId="28" fillId="0" borderId="38" xfId="0" applyNumberFormat="1" applyFont="1" applyBorder="1" applyAlignment="1" applyProtection="1">
      <alignment horizontal="center" vertical="center"/>
      <protection locked="0"/>
    </xf>
    <xf numFmtId="165" fontId="28" fillId="0" borderId="41" xfId="0" applyNumberFormat="1" applyFont="1" applyBorder="1" applyAlignment="1" applyProtection="1">
      <alignment horizontal="center" vertical="center"/>
      <protection locked="0"/>
    </xf>
    <xf numFmtId="165" fontId="28" fillId="0" borderId="43" xfId="0" applyNumberFormat="1" applyFont="1" applyBorder="1" applyAlignment="1" applyProtection="1">
      <alignment horizontal="center" vertical="center"/>
      <protection locked="0"/>
    </xf>
    <xf numFmtId="165" fontId="28" fillId="0" borderId="47" xfId="0" applyNumberFormat="1" applyFont="1" applyBorder="1" applyAlignment="1" applyProtection="1">
      <alignment horizontal="center" vertical="center"/>
      <protection locked="0"/>
    </xf>
    <xf numFmtId="165" fontId="28" fillId="0" borderId="50" xfId="0" applyNumberFormat="1" applyFont="1" applyBorder="1" applyAlignment="1" applyProtection="1">
      <alignment horizontal="center" vertical="center"/>
      <protection locked="0"/>
    </xf>
    <xf numFmtId="165" fontId="28" fillId="0" borderId="56" xfId="0" applyNumberFormat="1" applyFont="1" applyBorder="1" applyAlignment="1" applyProtection="1">
      <alignment horizontal="center" vertical="center"/>
      <protection locked="0"/>
    </xf>
    <xf numFmtId="165" fontId="28" fillId="0" borderId="54" xfId="0" applyNumberFormat="1" applyFont="1" applyBorder="1" applyAlignment="1" applyProtection="1">
      <alignment horizontal="center" vertical="center"/>
      <protection locked="0"/>
    </xf>
    <xf numFmtId="0" fontId="11" fillId="0" borderId="54" xfId="0" applyFont="1" applyBorder="1" applyAlignment="1">
      <alignment horizontal="center" vertical="center"/>
    </xf>
    <xf numFmtId="0" fontId="10" fillId="0" borderId="13" xfId="0" applyFont="1" applyBorder="1" applyAlignment="1">
      <alignment horizontal="left" vertical="center"/>
    </xf>
    <xf numFmtId="0" fontId="10" fillId="0" borderId="11" xfId="0" applyFont="1" applyBorder="1" applyAlignment="1">
      <alignment horizontal="left" vertical="center"/>
    </xf>
    <xf numFmtId="0" fontId="10" fillId="0" borderId="12" xfId="0" applyFont="1" applyBorder="1" applyAlignment="1">
      <alignment horizontal="left" vertical="center"/>
    </xf>
    <xf numFmtId="0" fontId="10" fillId="0" borderId="1" xfId="0" applyFont="1" applyBorder="1" applyAlignment="1">
      <alignment horizontal="left" vertical="top" wrapText="1"/>
    </xf>
    <xf numFmtId="0" fontId="27" fillId="0" borderId="2" xfId="0" applyFont="1" applyBorder="1" applyAlignment="1">
      <alignment horizontal="left" vertical="top" wrapText="1"/>
    </xf>
    <xf numFmtId="0" fontId="27" fillId="0" borderId="3" xfId="0" applyFont="1" applyBorder="1" applyAlignment="1">
      <alignment horizontal="left" vertical="top" wrapText="1"/>
    </xf>
    <xf numFmtId="0" fontId="27" fillId="0" borderId="4" xfId="0" applyFont="1" applyBorder="1" applyAlignment="1">
      <alignment horizontal="left" vertical="top" wrapText="1"/>
    </xf>
    <xf numFmtId="0" fontId="27" fillId="0" borderId="0" xfId="0" applyFont="1" applyBorder="1" applyAlignment="1">
      <alignment horizontal="left" vertical="top" wrapText="1"/>
    </xf>
    <xf numFmtId="0" fontId="27" fillId="0" borderId="7" xfId="0" applyFont="1" applyBorder="1" applyAlignment="1">
      <alignment horizontal="left" vertical="top" wrapText="1"/>
    </xf>
    <xf numFmtId="0" fontId="27" fillId="0" borderId="23" xfId="0" applyFont="1" applyBorder="1" applyAlignment="1">
      <alignment horizontal="left" vertical="top" wrapText="1"/>
    </xf>
    <xf numFmtId="0" fontId="27" fillId="0" borderId="16" xfId="0" applyFont="1" applyBorder="1" applyAlignment="1">
      <alignment horizontal="left" vertical="top" wrapText="1"/>
    </xf>
    <xf numFmtId="0" fontId="27" fillId="0" borderId="19" xfId="0" applyFont="1" applyBorder="1" applyAlignment="1">
      <alignment horizontal="left" vertical="top" wrapText="1"/>
    </xf>
    <xf numFmtId="0" fontId="11" fillId="0" borderId="32" xfId="0" applyFont="1" applyBorder="1" applyAlignment="1">
      <alignment horizontal="left" vertical="center"/>
    </xf>
    <xf numFmtId="0" fontId="11" fillId="0" borderId="34" xfId="0" applyFont="1" applyBorder="1" applyAlignment="1">
      <alignment horizontal="left" vertical="center"/>
    </xf>
    <xf numFmtId="0" fontId="11" fillId="0" borderId="33" xfId="0" applyFont="1" applyBorder="1" applyAlignment="1">
      <alignment horizontal="left" vertical="center"/>
    </xf>
    <xf numFmtId="0" fontId="10" fillId="0" borderId="70" xfId="0" applyFont="1" applyBorder="1" applyAlignment="1">
      <alignment horizontal="left" vertical="center"/>
    </xf>
    <xf numFmtId="0" fontId="10" fillId="0" borderId="71" xfId="0" applyFont="1" applyBorder="1" applyAlignment="1">
      <alignment horizontal="left" vertical="center"/>
    </xf>
    <xf numFmtId="0" fontId="27" fillId="0" borderId="13" xfId="0" applyFont="1" applyBorder="1" applyAlignment="1">
      <alignment horizontal="left" vertical="center"/>
    </xf>
    <xf numFmtId="0" fontId="27" fillId="0" borderId="11" xfId="0" applyFont="1" applyBorder="1" applyAlignment="1">
      <alignment horizontal="left" vertical="center"/>
    </xf>
    <xf numFmtId="0" fontId="27" fillId="0" borderId="14" xfId="0" applyFont="1" applyBorder="1" applyAlignment="1">
      <alignment horizontal="left" vertical="center"/>
    </xf>
    <xf numFmtId="0" fontId="11" fillId="0" borderId="4" xfId="0" applyNumberFormat="1" applyFont="1" applyBorder="1" applyAlignment="1" applyProtection="1">
      <alignment horizontal="left" vertical="top" wrapText="1"/>
      <protection locked="0"/>
    </xf>
    <xf numFmtId="0" fontId="11" fillId="0" borderId="0" xfId="0" applyNumberFormat="1" applyFont="1" applyBorder="1" applyAlignment="1" applyProtection="1">
      <alignment horizontal="left" vertical="top" wrapText="1"/>
      <protection locked="0"/>
    </xf>
    <xf numFmtId="0" fontId="11" fillId="0" borderId="7" xfId="0" applyNumberFormat="1" applyFont="1" applyBorder="1" applyAlignment="1" applyProtection="1">
      <alignment horizontal="left" vertical="top" wrapText="1"/>
      <protection locked="0"/>
    </xf>
    <xf numFmtId="0" fontId="11" fillId="0" borderId="23" xfId="0" applyNumberFormat="1" applyFont="1" applyBorder="1" applyAlignment="1" applyProtection="1">
      <alignment horizontal="left" vertical="top" wrapText="1"/>
      <protection locked="0"/>
    </xf>
    <xf numFmtId="0" fontId="11" fillId="0" borderId="16" xfId="0" applyNumberFormat="1" applyFont="1" applyBorder="1" applyAlignment="1" applyProtection="1">
      <alignment horizontal="left" vertical="top" wrapText="1"/>
      <protection locked="0"/>
    </xf>
    <xf numFmtId="0" fontId="11" fillId="0" borderId="19" xfId="0" applyNumberFormat="1" applyFont="1" applyBorder="1" applyAlignment="1" applyProtection="1">
      <alignment horizontal="left" vertical="top" wrapText="1"/>
      <protection locked="0"/>
    </xf>
    <xf numFmtId="0" fontId="13" fillId="0" borderId="49" xfId="0" applyFont="1" applyBorder="1" applyAlignment="1">
      <alignment horizontal="center" vertical="center"/>
    </xf>
    <xf numFmtId="0" fontId="13" fillId="0" borderId="42" xfId="0" applyFont="1" applyBorder="1" applyAlignment="1">
      <alignment horizontal="center" vertical="center"/>
    </xf>
    <xf numFmtId="0" fontId="3" fillId="0" borderId="0" xfId="0" applyFont="1" applyAlignment="1">
      <alignment horizontal="center"/>
    </xf>
    <xf numFmtId="0" fontId="22" fillId="0" borderId="0" xfId="0" applyFont="1" applyAlignment="1">
      <alignment horizontal="left" vertical="distributed"/>
    </xf>
    <xf numFmtId="0" fontId="10" fillId="0" borderId="10" xfId="0" applyFont="1" applyBorder="1" applyAlignment="1">
      <alignment horizontal="left" vertical="center"/>
    </xf>
    <xf numFmtId="0" fontId="3" fillId="4" borderId="0" xfId="0" applyFont="1" applyFill="1" applyAlignment="1">
      <alignment vertical="distributed" wrapText="1"/>
    </xf>
    <xf numFmtId="0" fontId="11" fillId="0" borderId="29" xfId="0" applyFont="1" applyBorder="1" applyAlignment="1" applyProtection="1">
      <alignment horizontal="left" vertical="center"/>
      <protection locked="0"/>
    </xf>
    <xf numFmtId="0" fontId="11" fillId="0" borderId="30" xfId="0" applyFont="1" applyBorder="1" applyAlignment="1" applyProtection="1">
      <alignment horizontal="left" vertical="center"/>
      <protection locked="0"/>
    </xf>
    <xf numFmtId="0" fontId="11" fillId="0" borderId="18" xfId="0" applyFont="1" applyBorder="1" applyAlignment="1" applyProtection="1">
      <alignment horizontal="left" vertical="center"/>
    </xf>
    <xf numFmtId="0" fontId="11" fillId="0" borderId="16" xfId="0" applyFont="1" applyBorder="1" applyAlignment="1" applyProtection="1">
      <alignment horizontal="left" vertical="center"/>
    </xf>
    <xf numFmtId="0" fontId="11" fillId="0" borderId="17" xfId="0" applyFont="1" applyBorder="1" applyAlignment="1" applyProtection="1">
      <alignment horizontal="left" vertical="center"/>
    </xf>
    <xf numFmtId="0" fontId="11" fillId="0" borderId="18" xfId="0" applyFont="1" applyBorder="1" applyAlignment="1" applyProtection="1">
      <alignment horizontal="left" vertical="center"/>
      <protection locked="0"/>
    </xf>
    <xf numFmtId="0" fontId="11" fillId="0" borderId="16" xfId="0" applyFont="1" applyBorder="1" applyAlignment="1" applyProtection="1">
      <alignment horizontal="left" vertical="center"/>
      <protection locked="0"/>
    </xf>
    <xf numFmtId="0" fontId="11" fillId="0" borderId="17" xfId="0" applyFont="1" applyBorder="1" applyAlignment="1" applyProtection="1">
      <alignment horizontal="left" vertical="center"/>
      <protection locked="0"/>
    </xf>
    <xf numFmtId="14" fontId="11" fillId="0" borderId="18" xfId="0" applyNumberFormat="1" applyFont="1" applyBorder="1" applyAlignment="1" applyProtection="1">
      <alignment horizontal="left" vertical="center"/>
      <protection locked="0"/>
    </xf>
    <xf numFmtId="0" fontId="11" fillId="0" borderId="19" xfId="0" applyFont="1" applyBorder="1" applyAlignment="1" applyProtection="1">
      <alignment horizontal="left" vertical="center"/>
      <protection locked="0"/>
    </xf>
    <xf numFmtId="0" fontId="11" fillId="0" borderId="23" xfId="0" applyFont="1" applyBorder="1" applyAlignment="1" applyProtection="1">
      <alignment horizontal="left" vertical="center"/>
      <protection locked="0"/>
    </xf>
    <xf numFmtId="0" fontId="8" fillId="0" borderId="1" xfId="0" applyFont="1" applyBorder="1" applyAlignment="1">
      <alignment horizontal="left" vertical="top" wrapText="1"/>
    </xf>
    <xf numFmtId="0" fontId="35" fillId="0" borderId="2" xfId="0" applyFont="1" applyBorder="1" applyAlignment="1">
      <alignment horizontal="left" vertical="top" wrapText="1"/>
    </xf>
    <xf numFmtId="0" fontId="35" fillId="0" borderId="3" xfId="0" applyFont="1" applyBorder="1" applyAlignment="1">
      <alignment horizontal="left" vertical="top" wrapText="1"/>
    </xf>
    <xf numFmtId="0" fontId="11" fillId="11" borderId="10" xfId="0" applyFont="1" applyFill="1" applyBorder="1" applyAlignment="1">
      <alignment horizontal="center"/>
    </xf>
    <xf numFmtId="0" fontId="11" fillId="11" borderId="11" xfId="0" applyFont="1" applyFill="1" applyBorder="1" applyAlignment="1">
      <alignment horizontal="center"/>
    </xf>
    <xf numFmtId="0" fontId="11" fillId="11" borderId="14" xfId="0" applyFont="1" applyFill="1" applyBorder="1" applyAlignment="1">
      <alignment horizontal="center"/>
    </xf>
    <xf numFmtId="0" fontId="11" fillId="11" borderId="23" xfId="0" applyFont="1" applyFill="1" applyBorder="1" applyAlignment="1">
      <alignment horizontal="center"/>
    </xf>
    <xf numFmtId="0" fontId="11" fillId="11" borderId="16" xfId="0" applyFont="1" applyFill="1" applyBorder="1" applyAlignment="1">
      <alignment horizontal="center"/>
    </xf>
    <xf numFmtId="0" fontId="11" fillId="11" borderId="19" xfId="0" applyFont="1" applyFill="1" applyBorder="1" applyAlignment="1">
      <alignment horizont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21" fillId="0" borderId="0" xfId="0" quotePrefix="1" applyFont="1" applyBorder="1" applyAlignment="1">
      <alignment vertical="center"/>
    </xf>
    <xf numFmtId="0" fontId="11" fillId="0" borderId="0" xfId="0" applyFont="1" applyBorder="1" applyAlignment="1">
      <alignment vertical="center"/>
    </xf>
    <xf numFmtId="0" fontId="8" fillId="2" borderId="14" xfId="0" applyFont="1" applyFill="1" applyBorder="1" applyAlignment="1">
      <alignment horizontal="center" vertical="center"/>
    </xf>
    <xf numFmtId="165" fontId="11" fillId="0" borderId="0" xfId="0" applyNumberFormat="1" applyFont="1" applyBorder="1" applyAlignment="1" applyProtection="1">
      <alignment horizontal="center" vertical="center"/>
      <protection locked="0"/>
    </xf>
    <xf numFmtId="0" fontId="3" fillId="9" borderId="13" xfId="0" applyFont="1" applyFill="1" applyBorder="1" applyAlignment="1">
      <alignment vertical="center"/>
    </xf>
    <xf numFmtId="0" fontId="3" fillId="9" borderId="11" xfId="0" applyFont="1" applyFill="1" applyBorder="1" applyAlignment="1">
      <alignment vertical="center"/>
    </xf>
    <xf numFmtId="0" fontId="3" fillId="9" borderId="14" xfId="0" applyFont="1" applyFill="1" applyBorder="1" applyAlignment="1">
      <alignment vertical="center"/>
    </xf>
    <xf numFmtId="0" fontId="8" fillId="2" borderId="20"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11" fillId="0" borderId="0" xfId="0" applyFont="1" applyBorder="1" applyAlignment="1">
      <alignment horizontal="center" vertical="center"/>
    </xf>
    <xf numFmtId="0" fontId="11" fillId="0" borderId="7" xfId="0" applyFont="1" applyBorder="1" applyAlignment="1">
      <alignment horizontal="center" vertical="center"/>
    </xf>
    <xf numFmtId="164" fontId="11" fillId="0" borderId="0" xfId="0" applyNumberFormat="1" applyFont="1" applyBorder="1" applyAlignment="1" applyProtection="1">
      <alignment horizontal="center" vertical="center"/>
      <protection locked="0"/>
    </xf>
    <xf numFmtId="0" fontId="11" fillId="0" borderId="0" xfId="0" quotePrefix="1" applyFont="1" applyBorder="1" applyAlignment="1">
      <alignment horizontal="center" vertical="center"/>
    </xf>
    <xf numFmtId="49" fontId="28" fillId="0" borderId="23" xfId="0" applyNumberFormat="1" applyFont="1" applyBorder="1" applyAlignment="1" applyProtection="1">
      <alignment horizontal="left" vertical="center"/>
      <protection locked="0"/>
    </xf>
    <xf numFmtId="49" fontId="28" fillId="0" borderId="16" xfId="0" applyNumberFormat="1" applyFont="1" applyBorder="1" applyAlignment="1" applyProtection="1">
      <alignment horizontal="left" vertical="center"/>
      <protection locked="0"/>
    </xf>
    <xf numFmtId="49" fontId="28" fillId="0" borderId="19" xfId="0" applyNumberFormat="1" applyFont="1" applyBorder="1" applyAlignment="1" applyProtection="1">
      <alignment horizontal="left" vertical="center"/>
      <protection locked="0"/>
    </xf>
    <xf numFmtId="0" fontId="13" fillId="9" borderId="10" xfId="0" applyFont="1" applyFill="1" applyBorder="1" applyAlignment="1">
      <alignment horizontal="center" vertical="center"/>
    </xf>
    <xf numFmtId="0" fontId="13" fillId="9" borderId="11" xfId="0" applyFont="1" applyFill="1" applyBorder="1" applyAlignment="1">
      <alignment horizontal="center" vertical="center"/>
    </xf>
    <xf numFmtId="0" fontId="13" fillId="9" borderId="12" xfId="0" applyFont="1" applyFill="1" applyBorder="1" applyAlignment="1">
      <alignment horizontal="center" vertical="center"/>
    </xf>
    <xf numFmtId="0" fontId="13" fillId="11" borderId="13" xfId="0" applyFont="1" applyFill="1" applyBorder="1" applyAlignment="1" applyProtection="1">
      <alignment horizontal="center" vertical="center"/>
      <protection locked="0"/>
    </xf>
    <xf numFmtId="0" fontId="13" fillId="11" borderId="11" xfId="0" applyFont="1" applyFill="1" applyBorder="1" applyAlignment="1" applyProtection="1">
      <alignment horizontal="center" vertical="center"/>
      <protection locked="0"/>
    </xf>
    <xf numFmtId="0" fontId="13" fillId="11" borderId="12" xfId="0" applyFont="1" applyFill="1" applyBorder="1" applyAlignment="1" applyProtection="1">
      <alignment horizontal="center" vertical="center"/>
      <protection locked="0"/>
    </xf>
    <xf numFmtId="0" fontId="13" fillId="9" borderId="11" xfId="0" applyFont="1" applyFill="1" applyBorder="1" applyAlignment="1" applyProtection="1">
      <alignment horizontal="center" vertical="center"/>
    </xf>
    <xf numFmtId="0" fontId="13" fillId="9" borderId="14" xfId="0" applyFont="1" applyFill="1" applyBorder="1" applyAlignment="1" applyProtection="1">
      <alignment horizontal="center" vertical="center"/>
    </xf>
    <xf numFmtId="0" fontId="13" fillId="9" borderId="41" xfId="0" applyFont="1" applyFill="1" applyBorder="1" applyAlignment="1">
      <alignment horizontal="center" vertical="center"/>
    </xf>
    <xf numFmtId="0" fontId="13" fillId="9" borderId="43" xfId="0" applyFont="1" applyFill="1" applyBorder="1" applyAlignment="1">
      <alignment horizontal="center" vertical="center"/>
    </xf>
    <xf numFmtId="0" fontId="13" fillId="9" borderId="42" xfId="0" applyFont="1" applyFill="1" applyBorder="1" applyAlignment="1">
      <alignment horizontal="center" vertical="center"/>
    </xf>
    <xf numFmtId="0" fontId="10" fillId="0" borderId="0" xfId="0" applyFont="1" applyAlignment="1">
      <alignment horizontal="left" vertical="center"/>
    </xf>
    <xf numFmtId="0" fontId="10" fillId="0" borderId="7" xfId="0" applyFont="1" applyBorder="1" applyAlignment="1">
      <alignment horizontal="left" vertical="center"/>
    </xf>
    <xf numFmtId="49" fontId="10" fillId="0" borderId="4" xfId="0" applyNumberFormat="1" applyFont="1" applyBorder="1" applyAlignment="1">
      <alignment horizontal="left" vertical="center" wrapText="1"/>
    </xf>
    <xf numFmtId="49" fontId="10" fillId="0" borderId="0" xfId="0" applyNumberFormat="1" applyFont="1" applyBorder="1" applyAlignment="1">
      <alignment horizontal="left" vertical="center" wrapText="1"/>
    </xf>
    <xf numFmtId="49" fontId="10" fillId="0" borderId="5" xfId="0" applyNumberFormat="1" applyFont="1" applyBorder="1" applyAlignment="1">
      <alignment horizontal="left" vertical="center" wrapText="1"/>
    </xf>
    <xf numFmtId="0" fontId="30" fillId="0" borderId="25" xfId="0" applyFont="1" applyBorder="1" applyAlignment="1">
      <alignment horizontal="center" vertical="center"/>
    </xf>
    <xf numFmtId="0" fontId="30" fillId="0" borderId="29" xfId="0" applyFont="1" applyBorder="1" applyAlignment="1">
      <alignment horizontal="center" vertical="center"/>
    </xf>
    <xf numFmtId="49" fontId="27" fillId="0" borderId="20" xfId="0" applyNumberFormat="1" applyFont="1" applyBorder="1" applyAlignment="1" applyProtection="1">
      <alignment horizontal="center" vertical="center" wrapText="1"/>
      <protection locked="0"/>
    </xf>
    <xf numFmtId="49" fontId="27" fillId="0" borderId="22" xfId="0" applyNumberFormat="1" applyFont="1" applyBorder="1" applyAlignment="1" applyProtection="1">
      <alignment horizontal="center" vertical="center" wrapText="1"/>
      <protection locked="0"/>
    </xf>
    <xf numFmtId="49" fontId="27" fillId="0" borderId="32" xfId="0" applyNumberFormat="1" applyFont="1" applyBorder="1" applyAlignment="1" applyProtection="1">
      <alignment horizontal="center" vertical="center" wrapText="1"/>
      <protection locked="0"/>
    </xf>
    <xf numFmtId="49" fontId="27" fillId="0" borderId="33" xfId="0" applyNumberFormat="1" applyFont="1" applyBorder="1" applyAlignment="1" applyProtection="1">
      <alignment horizontal="center" vertical="center" wrapText="1"/>
      <protection locked="0"/>
    </xf>
    <xf numFmtId="49" fontId="14" fillId="0" borderId="4" xfId="0" applyNumberFormat="1" applyFont="1" applyBorder="1" applyAlignment="1">
      <alignment horizontal="center" vertical="center" wrapText="1"/>
    </xf>
    <xf numFmtId="49" fontId="14" fillId="0" borderId="7" xfId="0" applyNumberFormat="1" applyFont="1" applyBorder="1" applyAlignment="1">
      <alignment horizontal="center" vertical="center" wrapText="1"/>
    </xf>
    <xf numFmtId="49" fontId="14" fillId="0" borderId="62" xfId="0" applyNumberFormat="1" applyFont="1" applyBorder="1" applyAlignment="1">
      <alignment horizontal="center" vertical="center" wrapText="1"/>
    </xf>
    <xf numFmtId="49" fontId="14" fillId="0" borderId="31" xfId="0" applyNumberFormat="1" applyFont="1" applyBorder="1" applyAlignment="1">
      <alignment horizontal="center" vertical="center" wrapText="1"/>
    </xf>
    <xf numFmtId="0" fontId="28" fillId="0" borderId="26" xfId="0" applyFont="1" applyBorder="1" applyAlignment="1">
      <alignment horizontal="center" vertical="center"/>
    </xf>
    <xf numFmtId="0" fontId="8" fillId="0" borderId="1" xfId="0" applyFont="1" applyBorder="1" applyAlignment="1">
      <alignment horizontal="center" vertical="center"/>
    </xf>
    <xf numFmtId="0" fontId="8" fillId="0" borderId="23" xfId="0" applyFont="1" applyBorder="1" applyAlignment="1">
      <alignment horizontal="center" vertical="center"/>
    </xf>
    <xf numFmtId="1" fontId="28" fillId="0" borderId="68" xfId="0" applyNumberFormat="1" applyFont="1" applyBorder="1" applyAlignment="1" applyProtection="1">
      <alignment horizontal="center" vertical="center"/>
      <protection locked="0"/>
    </xf>
    <xf numFmtId="1" fontId="28" fillId="0" borderId="54" xfId="0" applyNumberFormat="1" applyFont="1" applyBorder="1" applyAlignment="1" applyProtection="1">
      <alignment horizontal="center" vertical="center"/>
      <protection locked="0"/>
    </xf>
    <xf numFmtId="0" fontId="8" fillId="0" borderId="62" xfId="0" applyFont="1" applyBorder="1" applyAlignment="1">
      <alignment horizontal="center" vertical="center"/>
    </xf>
    <xf numFmtId="0" fontId="8" fillId="0" borderId="31" xfId="0" applyFont="1" applyBorder="1" applyAlignment="1">
      <alignment horizontal="center" vertical="center"/>
    </xf>
    <xf numFmtId="1" fontId="28" fillId="0" borderId="65" xfId="0" applyNumberFormat="1" applyFont="1" applyBorder="1" applyAlignment="1" applyProtection="1">
      <alignment horizontal="center" vertical="center"/>
      <protection locked="0"/>
    </xf>
    <xf numFmtId="1" fontId="28" fillId="0" borderId="69" xfId="0" applyNumberFormat="1" applyFont="1" applyBorder="1" applyAlignment="1" applyProtection="1">
      <alignment horizontal="center" vertical="center"/>
      <protection locked="0"/>
    </xf>
    <xf numFmtId="0" fontId="11" fillId="0" borderId="20" xfId="0" applyFont="1" applyBorder="1" applyAlignment="1">
      <alignment horizontal="right" vertical="center"/>
    </xf>
    <xf numFmtId="0" fontId="11" fillId="0" borderId="21" xfId="0" applyFont="1" applyBorder="1" applyAlignment="1">
      <alignment horizontal="right" vertical="center"/>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14" fillId="0" borderId="0" xfId="0" applyFont="1" applyBorder="1" applyAlignment="1">
      <alignment horizontal="left" vertical="top" wrapText="1"/>
    </xf>
    <xf numFmtId="0" fontId="14" fillId="0" borderId="7" xfId="0" applyFont="1" applyBorder="1" applyAlignment="1">
      <alignment horizontal="left" vertical="top" wrapText="1"/>
    </xf>
    <xf numFmtId="0" fontId="14" fillId="0" borderId="23" xfId="0" applyFont="1" applyBorder="1" applyAlignment="1">
      <alignment horizontal="left" vertical="top" wrapText="1"/>
    </xf>
    <xf numFmtId="0" fontId="14" fillId="0" borderId="16" xfId="0" applyFont="1" applyBorder="1" applyAlignment="1">
      <alignment horizontal="left" vertical="top" wrapText="1"/>
    </xf>
    <xf numFmtId="0" fontId="14" fillId="0" borderId="19" xfId="0" applyFont="1" applyBorder="1" applyAlignment="1">
      <alignment horizontal="left" vertical="top" wrapText="1"/>
    </xf>
    <xf numFmtId="0" fontId="11" fillId="0" borderId="4"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23" xfId="0" applyFont="1" applyBorder="1" applyAlignment="1" applyProtection="1">
      <alignment horizontal="left" vertical="top" wrapText="1"/>
      <protection locked="0"/>
    </xf>
    <xf numFmtId="0" fontId="11" fillId="0" borderId="16" xfId="0" applyFont="1" applyBorder="1" applyAlignment="1" applyProtection="1">
      <alignment horizontal="left" vertical="top" wrapText="1"/>
      <protection locked="0"/>
    </xf>
    <xf numFmtId="0" fontId="11" fillId="0" borderId="19" xfId="0" applyFont="1" applyBorder="1" applyAlignment="1" applyProtection="1">
      <alignment horizontal="left" vertical="top" wrapText="1"/>
      <protection locked="0"/>
    </xf>
    <xf numFmtId="49" fontId="8" fillId="5" borderId="1" xfId="0" applyNumberFormat="1" applyFont="1" applyFill="1" applyBorder="1" applyAlignment="1">
      <alignment horizontal="center" vertical="center" wrapText="1"/>
    </xf>
    <xf numFmtId="49" fontId="8" fillId="5" borderId="2" xfId="0" applyNumberFormat="1" applyFont="1" applyFill="1" applyBorder="1" applyAlignment="1">
      <alignment horizontal="center" vertical="center" wrapText="1"/>
    </xf>
    <xf numFmtId="49" fontId="30" fillId="10" borderId="1" xfId="0" applyNumberFormat="1" applyFont="1" applyFill="1" applyBorder="1" applyAlignment="1">
      <alignment horizontal="center" vertical="center" wrapText="1"/>
    </xf>
    <xf numFmtId="49" fontId="30" fillId="10" borderId="3" xfId="0" applyNumberFormat="1" applyFont="1" applyFill="1" applyBorder="1" applyAlignment="1">
      <alignment horizontal="center" vertical="center" wrapText="1"/>
    </xf>
    <xf numFmtId="49" fontId="30" fillId="10" borderId="4" xfId="0" applyNumberFormat="1" applyFont="1" applyFill="1" applyBorder="1" applyAlignment="1">
      <alignment horizontal="center" vertical="center" wrapText="1"/>
    </xf>
    <xf numFmtId="49" fontId="30" fillId="10" borderId="7" xfId="0" applyNumberFormat="1" applyFont="1" applyFill="1" applyBorder="1" applyAlignment="1">
      <alignment horizontal="center" vertical="center" wrapText="1"/>
    </xf>
    <xf numFmtId="49" fontId="30" fillId="10" borderId="23" xfId="0" applyNumberFormat="1" applyFont="1" applyFill="1" applyBorder="1" applyAlignment="1">
      <alignment horizontal="center" vertical="center" wrapText="1"/>
    </xf>
    <xf numFmtId="49" fontId="30" fillId="10" borderId="19" xfId="0" applyNumberFormat="1"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0" xfId="0" applyFont="1" applyAlignment="1">
      <alignment horizontal="center" vertical="center" wrapText="1"/>
    </xf>
    <xf numFmtId="0" fontId="11" fillId="0" borderId="7"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9" xfId="0" applyFont="1" applyBorder="1" applyAlignment="1">
      <alignment horizontal="center" vertical="center" wrapText="1"/>
    </xf>
    <xf numFmtId="49" fontId="27" fillId="0" borderId="50" xfId="0" applyNumberFormat="1" applyFont="1" applyBorder="1" applyAlignment="1" applyProtection="1">
      <alignment horizontal="center" vertical="center" wrapText="1"/>
      <protection locked="0"/>
    </xf>
    <xf numFmtId="49" fontId="27" fillId="0" borderId="51" xfId="0" applyNumberFormat="1" applyFont="1" applyBorder="1" applyAlignment="1" applyProtection="1">
      <alignment horizontal="center" vertical="center" wrapText="1"/>
      <protection locked="0"/>
    </xf>
    <xf numFmtId="49" fontId="28" fillId="0" borderId="32" xfId="0" applyNumberFormat="1" applyFont="1" applyBorder="1" applyAlignment="1" applyProtection="1">
      <alignment horizontal="center" vertical="center"/>
      <protection locked="0"/>
    </xf>
    <xf numFmtId="49" fontId="28" fillId="0" borderId="34" xfId="0" applyNumberFormat="1" applyFont="1" applyBorder="1" applyAlignment="1" applyProtection="1">
      <alignment horizontal="center" vertical="center"/>
      <protection locked="0"/>
    </xf>
    <xf numFmtId="49" fontId="28" fillId="0" borderId="33" xfId="0" applyNumberFormat="1" applyFont="1" applyBorder="1" applyAlignment="1" applyProtection="1">
      <alignment horizontal="center" vertical="center"/>
      <protection locked="0"/>
    </xf>
    <xf numFmtId="49" fontId="28" fillId="0" borderId="50" xfId="0" applyNumberFormat="1" applyFont="1" applyBorder="1" applyAlignment="1" applyProtection="1">
      <alignment horizontal="center" vertical="center"/>
      <protection locked="0"/>
    </xf>
    <xf numFmtId="49" fontId="28" fillId="0" borderId="56" xfId="0" applyNumberFormat="1" applyFont="1" applyBorder="1" applyAlignment="1" applyProtection="1">
      <alignment horizontal="center" vertical="center"/>
      <protection locked="0"/>
    </xf>
    <xf numFmtId="49" fontId="28" fillId="0" borderId="51" xfId="0" applyNumberFormat="1" applyFont="1" applyBorder="1" applyAlignment="1" applyProtection="1">
      <alignment horizontal="center" vertical="center"/>
      <protection locked="0"/>
    </xf>
    <xf numFmtId="49" fontId="28" fillId="0" borderId="23" xfId="0" applyNumberFormat="1" applyFont="1" applyBorder="1" applyAlignment="1" applyProtection="1">
      <alignment horizontal="center" vertical="center"/>
      <protection locked="0"/>
    </xf>
    <xf numFmtId="49" fontId="28" fillId="0" borderId="16" xfId="0" applyNumberFormat="1" applyFont="1" applyBorder="1" applyAlignment="1" applyProtection="1">
      <alignment horizontal="center" vertical="center"/>
      <protection locked="0"/>
    </xf>
    <xf numFmtId="49" fontId="28" fillId="0" borderId="19" xfId="0" applyNumberFormat="1" applyFont="1" applyBorder="1" applyAlignment="1" applyProtection="1">
      <alignment horizontal="center" vertical="center"/>
      <protection locked="0"/>
    </xf>
    <xf numFmtId="164" fontId="28" fillId="0" borderId="27" xfId="0" applyNumberFormat="1" applyFont="1" applyBorder="1" applyAlignment="1">
      <alignment horizontal="center" vertical="center"/>
    </xf>
    <xf numFmtId="164" fontId="28" fillId="0" borderId="72" xfId="0" applyNumberFormat="1" applyFont="1" applyBorder="1" applyAlignment="1">
      <alignment horizontal="center" vertical="center"/>
    </xf>
    <xf numFmtId="164" fontId="28" fillId="0" borderId="18" xfId="0" applyNumberFormat="1" applyFont="1" applyBorder="1" applyAlignment="1">
      <alignment horizontal="center" vertical="center"/>
    </xf>
    <xf numFmtId="164" fontId="28" fillId="0" borderId="17" xfId="0" applyNumberFormat="1" applyFont="1" applyBorder="1" applyAlignment="1">
      <alignment horizontal="center" vertical="center"/>
    </xf>
    <xf numFmtId="49" fontId="14" fillId="0" borderId="20" xfId="0" applyNumberFormat="1" applyFont="1" applyBorder="1" applyAlignment="1">
      <alignment horizontal="center" vertical="center" wrapText="1"/>
    </xf>
    <xf numFmtId="49" fontId="14" fillId="0" borderId="21"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0" fontId="10" fillId="0" borderId="14" xfId="0" applyFont="1" applyBorder="1" applyAlignment="1">
      <alignment horizontal="left" vertical="center"/>
    </xf>
    <xf numFmtId="0" fontId="11" fillId="0" borderId="8" xfId="0" applyFont="1" applyBorder="1" applyAlignment="1" applyProtection="1">
      <alignment horizontal="left" vertical="center"/>
      <protection locked="0"/>
    </xf>
    <xf numFmtId="0" fontId="11" fillId="0" borderId="6" xfId="0" applyFont="1" applyBorder="1" applyAlignment="1">
      <alignment horizontal="left" vertical="center"/>
    </xf>
    <xf numFmtId="0" fontId="11" fillId="0" borderId="0" xfId="0" applyFont="1" applyAlignment="1">
      <alignment horizontal="left" vertical="center"/>
    </xf>
    <xf numFmtId="0" fontId="11" fillId="0" borderId="5" xfId="0" applyFont="1" applyBorder="1" applyAlignment="1">
      <alignment horizontal="left" vertical="center"/>
    </xf>
    <xf numFmtId="0" fontId="11" fillId="0" borderId="56" xfId="0" applyFont="1" applyBorder="1" applyAlignment="1">
      <alignment vertical="center"/>
    </xf>
    <xf numFmtId="1" fontId="11" fillId="0" borderId="56" xfId="0" applyNumberFormat="1" applyFont="1" applyBorder="1" applyAlignment="1">
      <alignment horizontal="center" vertical="center"/>
    </xf>
    <xf numFmtId="0" fontId="11" fillId="0" borderId="56" xfId="0" applyFont="1" applyBorder="1" applyAlignment="1">
      <alignment horizontal="left" vertical="center"/>
    </xf>
    <xf numFmtId="0" fontId="3" fillId="0" borderId="56" xfId="0" applyFont="1" applyBorder="1" applyProtection="1">
      <protection locked="0"/>
    </xf>
    <xf numFmtId="0" fontId="0" fillId="0" borderId="51" xfId="0" applyBorder="1"/>
    <xf numFmtId="0" fontId="11" fillId="0" borderId="18" xfId="0" applyFont="1" applyBorder="1" applyAlignment="1">
      <alignment horizontal="left" vertical="center"/>
    </xf>
    <xf numFmtId="0" fontId="11" fillId="0" borderId="17" xfId="0" applyFont="1" applyBorder="1" applyAlignment="1">
      <alignment horizontal="left" vertical="center"/>
    </xf>
    <xf numFmtId="0" fontId="14" fillId="0" borderId="58" xfId="0" applyFont="1" applyBorder="1" applyAlignment="1">
      <alignment horizontal="center" vertical="top" wrapText="1"/>
    </xf>
    <xf numFmtId="0" fontId="24" fillId="0" borderId="10" xfId="0" applyFont="1" applyBorder="1" applyAlignment="1">
      <alignment horizontal="center"/>
    </xf>
    <xf numFmtId="0" fontId="24" fillId="0" borderId="11" xfId="0" applyFont="1" applyBorder="1" applyAlignment="1">
      <alignment horizontal="center"/>
    </xf>
    <xf numFmtId="0" fontId="24" fillId="0" borderId="14" xfId="0" applyFont="1" applyBorder="1" applyAlignment="1">
      <alignment horizontal="center"/>
    </xf>
    <xf numFmtId="0" fontId="24" fillId="0" borderId="23" xfId="0" applyFont="1" applyBorder="1" applyAlignment="1">
      <alignment horizontal="center"/>
    </xf>
    <xf numFmtId="0" fontId="24" fillId="0" borderId="16" xfId="0" applyFont="1" applyBorder="1" applyAlignment="1">
      <alignment horizontal="center"/>
    </xf>
    <xf numFmtId="0" fontId="24" fillId="0" borderId="19" xfId="0" applyFont="1" applyBorder="1" applyAlignment="1">
      <alignment horizontal="center"/>
    </xf>
    <xf numFmtId="2" fontId="11" fillId="0" borderId="0" xfId="0" applyNumberFormat="1" applyFont="1" applyAlignment="1">
      <alignment horizontal="center" vertical="center"/>
    </xf>
    <xf numFmtId="0" fontId="8" fillId="5" borderId="41" xfId="0" applyFont="1" applyFill="1" applyBorder="1" applyAlignment="1">
      <alignment horizontal="center" vertical="center"/>
    </xf>
    <xf numFmtId="0" fontId="8" fillId="5" borderId="43" xfId="0" applyFont="1" applyFill="1" applyBorder="1" applyAlignment="1">
      <alignment horizontal="center" vertical="center"/>
    </xf>
    <xf numFmtId="0" fontId="8" fillId="5" borderId="42" xfId="0" applyFont="1" applyFill="1" applyBorder="1" applyAlignment="1">
      <alignment horizontal="center" vertical="center"/>
    </xf>
    <xf numFmtId="0" fontId="11" fillId="0" borderId="41" xfId="0" applyFont="1" applyBorder="1" applyAlignment="1">
      <alignment horizontal="center" vertical="center"/>
    </xf>
    <xf numFmtId="0" fontId="11" fillId="0" borderId="43" xfId="0" applyFont="1" applyBorder="1" applyAlignment="1">
      <alignment horizontal="center" vertical="center"/>
    </xf>
    <xf numFmtId="2" fontId="11" fillId="0" borderId="0" xfId="0" applyNumberFormat="1" applyFont="1" applyAlignment="1" applyProtection="1">
      <alignment horizontal="center" vertical="center"/>
    </xf>
    <xf numFmtId="1" fontId="11" fillId="0" borderId="21" xfId="0" applyNumberFormat="1" applyFont="1" applyBorder="1" applyAlignment="1" applyProtection="1">
      <alignment horizontal="center" vertical="center"/>
      <protection locked="0"/>
    </xf>
    <xf numFmtId="2" fontId="11" fillId="0" borderId="21" xfId="0" applyNumberFormat="1" applyFont="1" applyBorder="1" applyAlignment="1">
      <alignment horizontal="center" vertical="center"/>
    </xf>
    <xf numFmtId="0" fontId="8" fillId="0" borderId="1" xfId="0" applyFont="1" applyBorder="1" applyAlignment="1">
      <alignment horizontal="left" vertical="distributed" wrapText="1"/>
    </xf>
    <xf numFmtId="0" fontId="8" fillId="0" borderId="2" xfId="0" applyFont="1" applyBorder="1" applyAlignment="1">
      <alignment horizontal="left" vertical="distributed" wrapText="1"/>
    </xf>
    <xf numFmtId="0" fontId="8" fillId="0" borderId="3" xfId="0" applyFont="1" applyBorder="1" applyAlignment="1">
      <alignment horizontal="left" vertical="distributed" wrapText="1"/>
    </xf>
    <xf numFmtId="166" fontId="11" fillId="0" borderId="0" xfId="0" applyNumberFormat="1" applyFont="1" applyAlignment="1" applyProtection="1">
      <alignment horizontal="center" vertical="center"/>
      <protection locked="0"/>
    </xf>
    <xf numFmtId="0" fontId="11" fillId="0" borderId="0" xfId="0" quotePrefix="1" applyFont="1" applyAlignment="1">
      <alignment horizontal="center" vertical="center"/>
    </xf>
    <xf numFmtId="0" fontId="11" fillId="0" borderId="0" xfId="0" applyFont="1" applyAlignment="1">
      <alignment horizontal="center" vertical="center"/>
    </xf>
    <xf numFmtId="0" fontId="8" fillId="5" borderId="20" xfId="0" applyFont="1" applyFill="1" applyBorder="1" applyAlignment="1">
      <alignment horizontal="center" vertical="center" wrapText="1"/>
    </xf>
    <xf numFmtId="0" fontId="8" fillId="5" borderId="21" xfId="0" applyFont="1" applyFill="1" applyBorder="1" applyAlignment="1">
      <alignment horizontal="center" vertical="center" wrapText="1"/>
    </xf>
    <xf numFmtId="0" fontId="8" fillId="5" borderId="22" xfId="0" applyFont="1" applyFill="1" applyBorder="1" applyAlignment="1">
      <alignment horizontal="center" vertical="center" wrapText="1"/>
    </xf>
    <xf numFmtId="0" fontId="8" fillId="5" borderId="10" xfId="0" applyFont="1" applyFill="1" applyBorder="1" applyAlignment="1">
      <alignment horizontal="center" vertical="center"/>
    </xf>
    <xf numFmtId="0" fontId="8" fillId="5" borderId="11" xfId="0" applyFont="1" applyFill="1" applyBorder="1" applyAlignment="1">
      <alignment horizontal="center" vertical="center"/>
    </xf>
    <xf numFmtId="0" fontId="8" fillId="5" borderId="14" xfId="0" applyFont="1" applyFill="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5" borderId="62" xfId="0" applyFont="1" applyFill="1" applyBorder="1" applyAlignment="1">
      <alignment horizontal="center" vertical="center"/>
    </xf>
    <xf numFmtId="0" fontId="11" fillId="5" borderId="62" xfId="0" applyFont="1" applyFill="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69" xfId="0" applyFont="1" applyBorder="1" applyAlignment="1">
      <alignment horizontal="center" vertical="center"/>
    </xf>
    <xf numFmtId="0" fontId="13" fillId="0" borderId="65" xfId="0" applyFont="1" applyBorder="1" applyAlignment="1">
      <alignment horizontal="center" vertical="center"/>
    </xf>
    <xf numFmtId="0" fontId="13" fillId="0" borderId="22"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Alignment="1">
      <alignment horizontal="center" vertical="center" wrapText="1"/>
    </xf>
    <xf numFmtId="0" fontId="8" fillId="0" borderId="7" xfId="0" applyFont="1" applyBorder="1" applyAlignment="1">
      <alignment horizontal="center" vertical="center" wrapText="1"/>
    </xf>
    <xf numFmtId="0" fontId="8" fillId="0" borderId="57" xfId="0" applyFont="1" applyBorder="1" applyAlignment="1">
      <alignment horizontal="left" vertical="center"/>
    </xf>
    <xf numFmtId="0" fontId="8" fillId="0" borderId="58" xfId="0" applyFont="1" applyBorder="1" applyAlignment="1">
      <alignment horizontal="left" vertical="center"/>
    </xf>
    <xf numFmtId="0" fontId="8" fillId="0" borderId="59" xfId="0" applyFont="1" applyBorder="1" applyAlignment="1">
      <alignment horizontal="left" vertical="center"/>
    </xf>
    <xf numFmtId="1" fontId="28" fillId="0" borderId="74" xfId="0" applyNumberFormat="1" applyFont="1" applyBorder="1" applyAlignment="1">
      <alignment horizontal="center" vertical="center"/>
    </xf>
    <xf numFmtId="1" fontId="28" fillId="0" borderId="75" xfId="0" applyNumberFormat="1" applyFont="1" applyBorder="1" applyAlignment="1">
      <alignment horizontal="center" vertical="center"/>
    </xf>
    <xf numFmtId="0" fontId="11" fillId="0" borderId="57" xfId="0" applyFont="1" applyBorder="1" applyAlignment="1">
      <alignment horizontal="left" vertical="center"/>
    </xf>
    <xf numFmtId="0" fontId="11" fillId="0" borderId="58" xfId="0" applyFont="1" applyBorder="1" applyAlignment="1">
      <alignment horizontal="left" vertical="center"/>
    </xf>
    <xf numFmtId="0" fontId="11" fillId="0" borderId="59" xfId="0" applyFont="1" applyBorder="1" applyAlignment="1">
      <alignment horizontal="left" vertical="center"/>
    </xf>
    <xf numFmtId="0" fontId="13" fillId="9" borderId="14" xfId="0" applyFont="1" applyFill="1" applyBorder="1" applyAlignment="1">
      <alignment horizontal="center" vertical="center"/>
    </xf>
    <xf numFmtId="0" fontId="11" fillId="0" borderId="20" xfId="0" applyFont="1" applyBorder="1" applyAlignment="1">
      <alignment horizontal="center" vertical="center"/>
    </xf>
    <xf numFmtId="0" fontId="22" fillId="0" borderId="2" xfId="0" applyFont="1" applyBorder="1" applyAlignment="1">
      <alignment horizontal="left"/>
    </xf>
    <xf numFmtId="0" fontId="22" fillId="0" borderId="0" xfId="0" applyFont="1" applyBorder="1" applyAlignment="1">
      <alignment horizontal="left"/>
    </xf>
    <xf numFmtId="49" fontId="11" fillId="0" borderId="5" xfId="0" applyNumberFormat="1" applyFont="1" applyBorder="1" applyAlignment="1">
      <alignment horizontal="center" vertical="center"/>
    </xf>
    <xf numFmtId="49" fontId="11" fillId="0" borderId="15" xfId="0" applyNumberFormat="1" applyFont="1" applyBorder="1" applyAlignment="1">
      <alignment horizontal="center" vertical="center"/>
    </xf>
    <xf numFmtId="0" fontId="4" fillId="0" borderId="0" xfId="0" applyFont="1" applyAlignment="1">
      <alignment horizontal="right"/>
    </xf>
    <xf numFmtId="0" fontId="37" fillId="0" borderId="0" xfId="0" applyFont="1" applyAlignment="1">
      <alignment horizontal="right" wrapText="1"/>
    </xf>
    <xf numFmtId="0" fontId="8" fillId="5" borderId="1" xfId="0" applyFont="1" applyFill="1" applyBorder="1" applyAlignment="1">
      <alignment horizontal="center" vertical="center"/>
    </xf>
    <xf numFmtId="0" fontId="13" fillId="5" borderId="2" xfId="0" applyFont="1" applyFill="1" applyBorder="1" applyAlignment="1">
      <alignment horizontal="center" vertical="center"/>
    </xf>
    <xf numFmtId="0" fontId="13" fillId="5" borderId="3" xfId="0" applyFont="1" applyFill="1" applyBorder="1" applyAlignment="1">
      <alignment horizontal="center" vertical="center"/>
    </xf>
    <xf numFmtId="49" fontId="8" fillId="5" borderId="3" xfId="0" applyNumberFormat="1" applyFont="1" applyFill="1" applyBorder="1" applyAlignment="1">
      <alignment horizontal="center" vertical="center" wrapText="1"/>
    </xf>
    <xf numFmtId="2" fontId="28" fillId="0" borderId="73" xfId="0" applyNumberFormat="1" applyFont="1" applyBorder="1" applyAlignment="1">
      <alignment horizontal="center" vertical="center"/>
    </xf>
    <xf numFmtId="2" fontId="28" fillId="0" borderId="28" xfId="0" applyNumberFormat="1" applyFont="1" applyBorder="1" applyAlignment="1">
      <alignment horizontal="center" vertical="center"/>
    </xf>
    <xf numFmtId="0" fontId="28" fillId="0" borderId="25" xfId="0" applyFont="1" applyBorder="1" applyAlignment="1">
      <alignment horizontal="center" vertical="center"/>
    </xf>
    <xf numFmtId="0" fontId="28" fillId="0" borderId="29" xfId="0" applyFont="1" applyBorder="1" applyAlignment="1">
      <alignment horizontal="center" vertical="center"/>
    </xf>
    <xf numFmtId="0" fontId="30" fillId="0" borderId="73" xfId="0" applyFont="1" applyBorder="1" applyAlignment="1">
      <alignment horizontal="center" vertical="center"/>
    </xf>
    <xf numFmtId="0" fontId="30" fillId="0" borderId="28" xfId="0" applyFont="1" applyBorder="1" applyAlignment="1">
      <alignment horizontal="center" vertical="center"/>
    </xf>
    <xf numFmtId="49" fontId="8" fillId="0" borderId="4" xfId="0" applyNumberFormat="1" applyFont="1" applyBorder="1" applyAlignment="1">
      <alignment horizontal="center" vertical="center"/>
    </xf>
    <xf numFmtId="49" fontId="8" fillId="0" borderId="0" xfId="0" applyNumberFormat="1" applyFont="1" applyBorder="1" applyAlignment="1">
      <alignment horizontal="center" vertical="center"/>
    </xf>
    <xf numFmtId="49" fontId="8" fillId="0" borderId="23" xfId="0" applyNumberFormat="1" applyFont="1" applyBorder="1" applyAlignment="1">
      <alignment horizontal="center" vertical="center"/>
    </xf>
    <xf numFmtId="49" fontId="8" fillId="0" borderId="16" xfId="0" applyNumberFormat="1" applyFont="1" applyBorder="1" applyAlignment="1">
      <alignment horizontal="center" vertical="center"/>
    </xf>
    <xf numFmtId="0" fontId="28" fillId="0" borderId="40" xfId="0" applyFont="1" applyBorder="1" applyAlignment="1">
      <alignment horizontal="center" vertical="center"/>
    </xf>
    <xf numFmtId="0" fontId="28" fillId="0" borderId="38" xfId="0" applyFont="1" applyBorder="1" applyAlignment="1">
      <alignment horizontal="center" vertical="center"/>
    </xf>
    <xf numFmtId="0" fontId="11" fillId="0" borderId="23" xfId="0" applyFont="1" applyBorder="1" applyAlignment="1">
      <alignment horizontal="center" vertical="center"/>
    </xf>
    <xf numFmtId="0" fontId="11" fillId="0" borderId="16" xfId="0" applyFont="1" applyBorder="1" applyAlignment="1">
      <alignment horizontal="center" vertical="center"/>
    </xf>
    <xf numFmtId="0" fontId="11" fillId="0" borderId="19" xfId="0" applyFont="1" applyBorder="1" applyAlignment="1">
      <alignment horizontal="center" vertical="center"/>
    </xf>
    <xf numFmtId="0" fontId="28" fillId="0" borderId="68" xfId="0" applyFont="1" applyBorder="1" applyAlignment="1">
      <alignment horizontal="center" vertical="center"/>
    </xf>
    <xf numFmtId="0" fontId="28" fillId="0" borderId="54" xfId="0" applyFont="1" applyBorder="1" applyAlignment="1">
      <alignment horizontal="center" vertical="center"/>
    </xf>
    <xf numFmtId="0" fontId="8" fillId="5" borderId="4" xfId="0" applyFont="1" applyFill="1" applyBorder="1" applyAlignment="1">
      <alignment horizontal="center" vertical="center"/>
    </xf>
    <xf numFmtId="0" fontId="8" fillId="5" borderId="0" xfId="0" applyFont="1" applyFill="1" applyAlignment="1">
      <alignment horizontal="center" vertical="center"/>
    </xf>
    <xf numFmtId="0" fontId="8" fillId="5" borderId="7" xfId="0" applyFont="1" applyFill="1" applyBorder="1" applyAlignment="1">
      <alignment horizontal="center" vertical="center"/>
    </xf>
    <xf numFmtId="0" fontId="0" fillId="0" borderId="16" xfId="0" applyBorder="1"/>
    <xf numFmtId="0" fontId="0" fillId="0" borderId="19" xfId="0" applyBorder="1"/>
    <xf numFmtId="0" fontId="10" fillId="0" borderId="4" xfId="0" applyFont="1" applyBorder="1" applyAlignment="1">
      <alignment horizontal="left" vertical="top" wrapText="1"/>
    </xf>
    <xf numFmtId="0" fontId="10" fillId="0" borderId="0" xfId="0" applyFont="1" applyBorder="1" applyAlignment="1">
      <alignment horizontal="left" vertical="top" wrapText="1"/>
    </xf>
    <xf numFmtId="0" fontId="10" fillId="0" borderId="7" xfId="0" applyFont="1" applyBorder="1" applyAlignment="1">
      <alignment horizontal="left" vertical="top" wrapText="1"/>
    </xf>
    <xf numFmtId="0" fontId="10" fillId="0" borderId="23" xfId="0" applyFont="1" applyBorder="1" applyAlignment="1">
      <alignment horizontal="left" vertical="top" wrapText="1"/>
    </xf>
    <xf numFmtId="0" fontId="10" fillId="0" borderId="16" xfId="0" applyFont="1" applyBorder="1" applyAlignment="1">
      <alignment horizontal="left" vertical="top" wrapText="1"/>
    </xf>
    <xf numFmtId="0" fontId="10" fillId="0" borderId="19" xfId="0" applyFont="1" applyBorder="1" applyAlignment="1">
      <alignment horizontal="left" vertical="top" wrapText="1"/>
    </xf>
    <xf numFmtId="0" fontId="10" fillId="0" borderId="58" xfId="0" applyFont="1" applyBorder="1" applyAlignment="1">
      <alignment horizontal="center" vertical="top" wrapText="1"/>
    </xf>
    <xf numFmtId="0" fontId="0" fillId="7" borderId="0" xfId="0" applyFill="1"/>
    <xf numFmtId="0" fontId="11" fillId="0" borderId="6" xfId="0" applyFont="1" applyBorder="1" applyAlignment="1" applyProtection="1">
      <alignment horizontal="left" vertical="center"/>
    </xf>
    <xf numFmtId="0" fontId="11" fillId="0" borderId="0" xfId="0" applyFont="1" applyAlignment="1" applyProtection="1">
      <alignment horizontal="left" vertical="center"/>
    </xf>
    <xf numFmtId="0" fontId="11" fillId="0" borderId="5" xfId="0" applyFont="1" applyBorder="1" applyAlignment="1" applyProtection="1">
      <alignment horizontal="left" vertical="center"/>
    </xf>
    <xf numFmtId="0" fontId="8" fillId="5" borderId="24" xfId="0" applyFont="1" applyFill="1" applyBorder="1" applyAlignment="1">
      <alignment horizontal="center" vertical="center"/>
    </xf>
    <xf numFmtId="0" fontId="3" fillId="9" borderId="10" xfId="0" applyFont="1" applyFill="1" applyBorder="1" applyAlignment="1">
      <alignment horizontal="center" vertical="center" wrapText="1"/>
    </xf>
    <xf numFmtId="0" fontId="3" fillId="9" borderId="11" xfId="0" applyFont="1" applyFill="1" applyBorder="1" applyAlignment="1">
      <alignment horizontal="center" vertical="center" wrapText="1"/>
    </xf>
    <xf numFmtId="0" fontId="3" fillId="9" borderId="14" xfId="0" applyFont="1" applyFill="1" applyBorder="1" applyAlignment="1">
      <alignment horizontal="center" vertical="center" wrapText="1"/>
    </xf>
    <xf numFmtId="0" fontId="11" fillId="0" borderId="4" xfId="0" applyFont="1" applyBorder="1" applyAlignment="1">
      <alignment horizontal="center" vertical="center"/>
    </xf>
    <xf numFmtId="1" fontId="11" fillId="0" borderId="0" xfId="0" applyNumberFormat="1" applyFont="1" applyAlignment="1" applyProtection="1">
      <alignment horizontal="center" vertical="center"/>
      <protection locked="0"/>
    </xf>
    <xf numFmtId="164" fontId="11" fillId="0" borderId="0" xfId="0" applyNumberFormat="1" applyFont="1" applyAlignment="1" applyProtection="1">
      <alignment horizontal="center" vertical="center"/>
      <protection locked="0"/>
    </xf>
    <xf numFmtId="0" fontId="11" fillId="0" borderId="0" xfId="0" quotePrefix="1" applyFont="1" applyAlignment="1">
      <alignment vertical="center"/>
    </xf>
    <xf numFmtId="0" fontId="11" fillId="0" borderId="0" xfId="0" applyFont="1" applyAlignment="1">
      <alignment vertical="center"/>
    </xf>
    <xf numFmtId="0" fontId="3" fillId="11" borderId="71" xfId="0" applyFont="1" applyFill="1" applyBorder="1" applyAlignment="1" applyProtection="1">
      <alignment horizontal="center" vertical="center" wrapText="1"/>
      <protection locked="0"/>
    </xf>
    <xf numFmtId="0" fontId="3" fillId="9" borderId="71" xfId="0" applyFont="1" applyFill="1" applyBorder="1" applyAlignment="1" applyProtection="1">
      <alignment horizontal="center" vertical="center" wrapText="1"/>
    </xf>
    <xf numFmtId="0" fontId="3" fillId="9" borderId="78" xfId="0" applyFont="1" applyFill="1" applyBorder="1" applyAlignment="1" applyProtection="1">
      <alignment horizontal="center" vertical="center" wrapText="1"/>
    </xf>
    <xf numFmtId="0" fontId="3" fillId="9" borderId="12" xfId="0" applyFont="1" applyFill="1" applyBorder="1" applyAlignment="1">
      <alignment horizontal="center" vertical="center" wrapText="1"/>
    </xf>
    <xf numFmtId="0" fontId="8" fillId="8" borderId="1" xfId="0" applyFont="1" applyFill="1" applyBorder="1" applyAlignment="1">
      <alignment horizontal="center" vertical="center"/>
    </xf>
    <xf numFmtId="0" fontId="8" fillId="8" borderId="2" xfId="0" applyFont="1" applyFill="1" applyBorder="1" applyAlignment="1">
      <alignment horizontal="center" vertical="center"/>
    </xf>
    <xf numFmtId="0" fontId="8" fillId="8" borderId="3" xfId="0" applyFont="1" applyFill="1" applyBorder="1" applyAlignment="1">
      <alignment horizontal="center" vertical="center"/>
    </xf>
    <xf numFmtId="0" fontId="8" fillId="0" borderId="2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57" xfId="0" applyFont="1" applyBorder="1" applyAlignment="1">
      <alignment horizontal="left" vertical="center" wrapText="1"/>
    </xf>
    <xf numFmtId="0" fontId="8" fillId="0" borderId="58" xfId="0" applyFont="1" applyBorder="1" applyAlignment="1">
      <alignment horizontal="left" vertical="center" wrapText="1"/>
    </xf>
    <xf numFmtId="0" fontId="8" fillId="0" borderId="59" xfId="0" applyFont="1" applyBorder="1" applyAlignment="1">
      <alignment horizontal="left" vertical="center" wrapText="1"/>
    </xf>
    <xf numFmtId="1" fontId="28" fillId="0" borderId="60" xfId="0" applyNumberFormat="1" applyFont="1" applyBorder="1" applyAlignment="1">
      <alignment horizontal="center" vertical="center"/>
    </xf>
    <xf numFmtId="0" fontId="11" fillId="0" borderId="57" xfId="0" applyFont="1" applyBorder="1" applyAlignment="1">
      <alignment horizontal="left" vertical="center" wrapText="1"/>
    </xf>
    <xf numFmtId="0" fontId="11" fillId="0" borderId="58" xfId="0" applyFont="1" applyBorder="1" applyAlignment="1">
      <alignment horizontal="left" vertical="center" wrapText="1"/>
    </xf>
    <xf numFmtId="0" fontId="11" fillId="0" borderId="59" xfId="0" applyFont="1" applyBorder="1" applyAlignment="1">
      <alignment horizontal="left" vertical="center" wrapText="1"/>
    </xf>
    <xf numFmtId="0" fontId="10" fillId="8" borderId="23" xfId="0" applyFont="1" applyFill="1" applyBorder="1" applyAlignment="1">
      <alignment horizontal="center" vertical="center"/>
    </xf>
    <xf numFmtId="0" fontId="10" fillId="8" borderId="19" xfId="0" applyFont="1" applyFill="1" applyBorder="1" applyAlignment="1">
      <alignment horizontal="center" vertical="center"/>
    </xf>
    <xf numFmtId="0" fontId="14" fillId="6" borderId="16" xfId="0" applyFont="1" applyFill="1" applyBorder="1" applyAlignment="1">
      <alignment horizontal="center" vertical="center"/>
    </xf>
    <xf numFmtId="0" fontId="14" fillId="6" borderId="19" xfId="0" applyFont="1" applyFill="1" applyBorder="1" applyAlignment="1">
      <alignment horizontal="center" vertical="center"/>
    </xf>
    <xf numFmtId="0" fontId="28" fillId="5" borderId="18" xfId="0" applyFont="1" applyFill="1" applyBorder="1" applyAlignment="1">
      <alignment horizontal="center" vertical="center"/>
    </xf>
    <xf numFmtId="0" fontId="28" fillId="5" borderId="17" xfId="0" applyFont="1" applyFill="1" applyBorder="1" applyAlignment="1">
      <alignment horizontal="center"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2" xfId="0" applyFont="1" applyBorder="1" applyAlignment="1">
      <alignment horizontal="center" vertical="center" wrapText="1"/>
    </xf>
    <xf numFmtId="0" fontId="28" fillId="0" borderId="37" xfId="0" applyFont="1" applyBorder="1" applyAlignment="1">
      <alignment horizontal="center" vertical="center"/>
    </xf>
    <xf numFmtId="0" fontId="28" fillId="0" borderId="52" xfId="0" applyFont="1" applyBorder="1" applyAlignment="1">
      <alignment horizontal="center" vertical="center"/>
    </xf>
    <xf numFmtId="0" fontId="15" fillId="6" borderId="23" xfId="0" applyFont="1" applyFill="1" applyBorder="1" applyAlignment="1">
      <alignment horizontal="center" vertical="center"/>
    </xf>
    <xf numFmtId="0" fontId="15" fillId="6" borderId="16" xfId="0" applyFont="1" applyFill="1" applyBorder="1" applyAlignment="1">
      <alignment horizontal="center" vertical="center"/>
    </xf>
    <xf numFmtId="0" fontId="15" fillId="6" borderId="19" xfId="0" applyFont="1" applyFill="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28" fillId="0" borderId="32" xfId="0" applyFont="1" applyBorder="1" applyAlignment="1" applyProtection="1">
      <alignment horizontal="left" vertical="center"/>
      <protection locked="0"/>
    </xf>
    <xf numFmtId="0" fontId="28" fillId="0" borderId="34" xfId="0" applyFont="1" applyBorder="1" applyAlignment="1" applyProtection="1">
      <alignment horizontal="left" vertical="center"/>
      <protection locked="0"/>
    </xf>
    <xf numFmtId="0" fontId="28" fillId="0" borderId="33" xfId="0" applyFont="1" applyBorder="1" applyAlignment="1" applyProtection="1">
      <alignment horizontal="left" vertical="center"/>
      <protection locked="0"/>
    </xf>
    <xf numFmtId="1" fontId="28" fillId="0" borderId="40" xfId="0" applyNumberFormat="1" applyFont="1" applyBorder="1" applyAlignment="1" applyProtection="1">
      <alignment horizontal="center" vertical="center"/>
      <protection locked="0"/>
    </xf>
    <xf numFmtId="0" fontId="28" fillId="0" borderId="10" xfId="0" applyFont="1" applyBorder="1" applyAlignment="1" applyProtection="1">
      <alignment horizontal="left" vertical="center"/>
      <protection locked="0"/>
    </xf>
    <xf numFmtId="0" fontId="28" fillId="0" borderId="11" xfId="0" applyFont="1" applyBorder="1" applyAlignment="1" applyProtection="1">
      <alignment horizontal="left" vertical="center"/>
      <protection locked="0"/>
    </xf>
    <xf numFmtId="0" fontId="28" fillId="0" borderId="14" xfId="0" applyFont="1" applyBorder="1" applyAlignment="1" applyProtection="1">
      <alignment horizontal="left" vertical="center"/>
      <protection locked="0"/>
    </xf>
    <xf numFmtId="1" fontId="28" fillId="0" borderId="6" xfId="0" applyNumberFormat="1" applyFont="1" applyBorder="1" applyAlignment="1" applyProtection="1">
      <alignment horizontal="center" vertical="center"/>
      <protection locked="0"/>
    </xf>
    <xf numFmtId="1" fontId="28" fillId="0" borderId="5" xfId="0" applyNumberFormat="1" applyFont="1" applyBorder="1" applyAlignment="1" applyProtection="1">
      <alignment horizontal="center" vertical="center"/>
      <protection locked="0"/>
    </xf>
    <xf numFmtId="165" fontId="28" fillId="0" borderId="71" xfId="0" applyNumberFormat="1" applyFont="1" applyBorder="1" applyAlignment="1" applyProtection="1">
      <alignment horizontal="center" vertical="center"/>
      <protection locked="0"/>
    </xf>
    <xf numFmtId="0" fontId="10" fillId="6" borderId="16" xfId="0" applyFont="1" applyFill="1" applyBorder="1" applyAlignment="1">
      <alignment horizontal="left" vertical="center"/>
    </xf>
    <xf numFmtId="0" fontId="10" fillId="6" borderId="19" xfId="0" applyFont="1" applyFill="1" applyBorder="1" applyAlignment="1">
      <alignment horizontal="left" vertical="center"/>
    </xf>
    <xf numFmtId="1" fontId="28" fillId="5" borderId="18" xfId="0" applyNumberFormat="1" applyFont="1" applyFill="1" applyBorder="1" applyAlignment="1">
      <alignment horizontal="center" vertical="center"/>
    </xf>
    <xf numFmtId="1" fontId="28" fillId="5" borderId="17" xfId="0" applyNumberFormat="1" applyFont="1" applyFill="1" applyBorder="1" applyAlignment="1">
      <alignment horizontal="center" vertical="center"/>
    </xf>
    <xf numFmtId="167" fontId="27" fillId="0" borderId="32" xfId="0" applyNumberFormat="1" applyFont="1" applyBorder="1" applyAlignment="1" applyProtection="1">
      <alignment horizontal="center" vertical="center" wrapText="1"/>
      <protection locked="0"/>
    </xf>
    <xf numFmtId="167" fontId="27" fillId="0" borderId="34" xfId="0" applyNumberFormat="1" applyFont="1" applyBorder="1" applyAlignment="1" applyProtection="1">
      <alignment horizontal="center" vertical="center" wrapText="1"/>
      <protection locked="0"/>
    </xf>
    <xf numFmtId="167" fontId="27" fillId="0" borderId="33" xfId="0" applyNumberFormat="1" applyFont="1" applyBorder="1" applyAlignment="1" applyProtection="1">
      <alignment horizontal="center" vertical="center" wrapText="1"/>
      <protection locked="0"/>
    </xf>
    <xf numFmtId="167" fontId="27" fillId="0" borderId="10" xfId="0" applyNumberFormat="1" applyFont="1" applyBorder="1" applyAlignment="1" applyProtection="1">
      <alignment horizontal="center" vertical="center" wrapText="1"/>
      <protection locked="0"/>
    </xf>
    <xf numFmtId="167" fontId="27" fillId="0" borderId="11" xfId="0" applyNumberFormat="1" applyFont="1" applyBorder="1" applyAlignment="1" applyProtection="1">
      <alignment horizontal="center" vertical="center" wrapText="1"/>
      <protection locked="0"/>
    </xf>
    <xf numFmtId="167" fontId="27" fillId="0" borderId="14" xfId="0" applyNumberFormat="1" applyFont="1" applyBorder="1" applyAlignment="1" applyProtection="1">
      <alignment horizontal="center" vertical="center" wrapText="1"/>
      <protection locked="0"/>
    </xf>
    <xf numFmtId="0" fontId="10" fillId="6" borderId="23" xfId="0" applyFont="1" applyFill="1" applyBorder="1" applyAlignment="1">
      <alignment horizontal="center" vertical="center"/>
    </xf>
    <xf numFmtId="0" fontId="10" fillId="6" borderId="16" xfId="0" applyFont="1" applyFill="1" applyBorder="1" applyAlignment="1">
      <alignment horizontal="center" vertical="center"/>
    </xf>
    <xf numFmtId="0" fontId="10" fillId="6" borderId="19" xfId="0" applyFont="1" applyFill="1" applyBorder="1" applyAlignment="1">
      <alignment horizontal="center" vertical="center"/>
    </xf>
    <xf numFmtId="165" fontId="28" fillId="0" borderId="10" xfId="0" applyNumberFormat="1" applyFont="1" applyBorder="1" applyAlignment="1" applyProtection="1">
      <alignment horizontal="center" vertical="center"/>
      <protection locked="0"/>
    </xf>
    <xf numFmtId="165" fontId="28" fillId="0" borderId="14" xfId="0" applyNumberFormat="1" applyFont="1" applyBorder="1" applyAlignment="1" applyProtection="1">
      <alignment horizontal="center" vertical="center"/>
      <protection locked="0"/>
    </xf>
    <xf numFmtId="0" fontId="28" fillId="0" borderId="34" xfId="0" applyFont="1" applyBorder="1" applyAlignment="1" applyProtection="1">
      <alignment horizontal="center" vertical="center"/>
      <protection locked="0"/>
    </xf>
    <xf numFmtId="0" fontId="28" fillId="0" borderId="10" xfId="0" applyFont="1" applyBorder="1" applyAlignment="1" applyProtection="1">
      <alignment horizontal="center" vertical="center"/>
      <protection locked="0"/>
    </xf>
    <xf numFmtId="0" fontId="28" fillId="0" borderId="11" xfId="0" applyFont="1" applyBorder="1" applyAlignment="1" applyProtection="1">
      <alignment horizontal="center" vertical="center"/>
      <protection locked="0"/>
    </xf>
    <xf numFmtId="0" fontId="28" fillId="0" borderId="14" xfId="0" applyFont="1" applyBorder="1" applyAlignment="1" applyProtection="1">
      <alignment horizontal="center" vertical="center"/>
      <protection locked="0"/>
    </xf>
    <xf numFmtId="1" fontId="27" fillId="0" borderId="32" xfId="0" applyNumberFormat="1" applyFont="1" applyBorder="1" applyAlignment="1" applyProtection="1">
      <alignment horizontal="center" vertical="center" wrapText="1"/>
      <protection locked="0"/>
    </xf>
    <xf numFmtId="1" fontId="27" fillId="0" borderId="34" xfId="0" applyNumberFormat="1" applyFont="1" applyBorder="1" applyAlignment="1" applyProtection="1">
      <alignment horizontal="center" vertical="center" wrapText="1"/>
      <protection locked="0"/>
    </xf>
    <xf numFmtId="1" fontId="27" fillId="0" borderId="33" xfId="0" applyNumberFormat="1" applyFont="1" applyBorder="1" applyAlignment="1" applyProtection="1">
      <alignment horizontal="center" vertical="center" wrapText="1"/>
      <protection locked="0"/>
    </xf>
    <xf numFmtId="1" fontId="27" fillId="0" borderId="10" xfId="0" applyNumberFormat="1" applyFont="1" applyBorder="1" applyAlignment="1" applyProtection="1">
      <alignment horizontal="center" vertical="center" wrapText="1"/>
      <protection locked="0"/>
    </xf>
    <xf numFmtId="1" fontId="27" fillId="0" borderId="11" xfId="0" applyNumberFormat="1" applyFont="1" applyBorder="1" applyAlignment="1" applyProtection="1">
      <alignment horizontal="center" vertical="center" wrapText="1"/>
      <protection locked="0"/>
    </xf>
    <xf numFmtId="1" fontId="27" fillId="0" borderId="14" xfId="0" applyNumberFormat="1" applyFont="1" applyBorder="1" applyAlignment="1" applyProtection="1">
      <alignment horizontal="center" vertical="center" wrapText="1"/>
      <protection locked="0"/>
    </xf>
    <xf numFmtId="49" fontId="8" fillId="10" borderId="1" xfId="0" applyNumberFormat="1" applyFont="1" applyFill="1" applyBorder="1" applyAlignment="1">
      <alignment horizontal="center" vertical="center" wrapText="1"/>
    </xf>
    <xf numFmtId="49" fontId="8" fillId="10" borderId="2" xfId="0" applyNumberFormat="1" applyFont="1" applyFill="1" applyBorder="1" applyAlignment="1">
      <alignment horizontal="center" vertical="center" wrapText="1"/>
    </xf>
    <xf numFmtId="49" fontId="8" fillId="10" borderId="3" xfId="0" applyNumberFormat="1" applyFont="1" applyFill="1" applyBorder="1" applyAlignment="1">
      <alignment horizontal="center" vertical="center" wrapText="1"/>
    </xf>
    <xf numFmtId="49" fontId="8" fillId="10" borderId="4" xfId="0" applyNumberFormat="1" applyFont="1" applyFill="1" applyBorder="1" applyAlignment="1">
      <alignment horizontal="center" vertical="center" wrapText="1"/>
    </xf>
    <xf numFmtId="49" fontId="8" fillId="10" borderId="0" xfId="0" applyNumberFormat="1" applyFont="1" applyFill="1" applyBorder="1" applyAlignment="1">
      <alignment horizontal="center" vertical="center" wrapText="1"/>
    </xf>
    <xf numFmtId="49" fontId="8" fillId="10" borderId="7" xfId="0" applyNumberFormat="1" applyFont="1" applyFill="1" applyBorder="1" applyAlignment="1">
      <alignment horizontal="center" vertical="center" wrapText="1"/>
    </xf>
    <xf numFmtId="49" fontId="8" fillId="10" borderId="23" xfId="0" applyNumberFormat="1" applyFont="1" applyFill="1" applyBorder="1" applyAlignment="1">
      <alignment horizontal="center" vertical="center" wrapText="1"/>
    </xf>
    <xf numFmtId="49" fontId="8" fillId="10" borderId="16" xfId="0" applyNumberFormat="1" applyFont="1" applyFill="1" applyBorder="1" applyAlignment="1">
      <alignment horizontal="center" vertical="center" wrapText="1"/>
    </xf>
    <xf numFmtId="49" fontId="8" fillId="10" borderId="19" xfId="0" applyNumberFormat="1" applyFont="1" applyFill="1" applyBorder="1" applyAlignment="1">
      <alignment horizontal="center" vertical="center" wrapText="1"/>
    </xf>
    <xf numFmtId="1" fontId="10" fillId="6" borderId="16" xfId="0" applyNumberFormat="1" applyFont="1" applyFill="1" applyBorder="1" applyAlignment="1">
      <alignment horizontal="left" vertical="center"/>
    </xf>
    <xf numFmtId="1" fontId="10" fillId="6" borderId="19" xfId="0" applyNumberFormat="1" applyFont="1" applyFill="1" applyBorder="1" applyAlignment="1">
      <alignment horizontal="left" vertical="center"/>
    </xf>
    <xf numFmtId="165" fontId="28" fillId="0" borderId="32" xfId="0" applyNumberFormat="1" applyFont="1" applyBorder="1" applyAlignment="1" applyProtection="1">
      <alignment horizontal="left" vertical="center"/>
      <protection locked="0"/>
    </xf>
    <xf numFmtId="165" fontId="28" fillId="0" borderId="34" xfId="0" applyNumberFormat="1" applyFont="1" applyBorder="1" applyAlignment="1" applyProtection="1">
      <alignment horizontal="left" vertical="center"/>
      <protection locked="0"/>
    </xf>
    <xf numFmtId="165" fontId="28" fillId="0" borderId="33" xfId="0" applyNumberFormat="1" applyFont="1" applyBorder="1" applyAlignment="1" applyProtection="1">
      <alignment horizontal="left" vertical="center"/>
      <protection locked="0"/>
    </xf>
    <xf numFmtId="165" fontId="28" fillId="0" borderId="37" xfId="0" applyNumberFormat="1" applyFont="1" applyBorder="1" applyAlignment="1" applyProtection="1">
      <alignment horizontal="center" vertical="center"/>
      <protection locked="0"/>
    </xf>
    <xf numFmtId="165" fontId="28" fillId="0" borderId="10" xfId="0" applyNumberFormat="1" applyFont="1" applyBorder="1" applyAlignment="1" applyProtection="1">
      <alignment horizontal="left" vertical="center"/>
      <protection locked="0"/>
    </xf>
    <xf numFmtId="165" fontId="28" fillId="0" borderId="11" xfId="0" applyNumberFormat="1" applyFont="1" applyBorder="1" applyAlignment="1" applyProtection="1">
      <alignment horizontal="left" vertical="center"/>
      <protection locked="0"/>
    </xf>
    <xf numFmtId="165" fontId="28" fillId="0" borderId="14" xfId="0" applyNumberFormat="1" applyFont="1" applyBorder="1" applyAlignment="1" applyProtection="1">
      <alignment horizontal="left" vertical="center"/>
      <protection locked="0"/>
    </xf>
    <xf numFmtId="165" fontId="27" fillId="0" borderId="32" xfId="0" applyNumberFormat="1" applyFont="1" applyBorder="1" applyAlignment="1" applyProtection="1">
      <alignment horizontal="center" vertical="center" wrapText="1"/>
      <protection locked="0"/>
    </xf>
    <xf numFmtId="165" fontId="27" fillId="0" borderId="34" xfId="0" applyNumberFormat="1" applyFont="1" applyBorder="1" applyAlignment="1" applyProtection="1">
      <alignment horizontal="center" vertical="center" wrapText="1"/>
      <protection locked="0"/>
    </xf>
    <xf numFmtId="165" fontId="27" fillId="0" borderId="33" xfId="0" applyNumberFormat="1" applyFont="1" applyBorder="1" applyAlignment="1" applyProtection="1">
      <alignment horizontal="center" vertical="center" wrapText="1"/>
      <protection locked="0"/>
    </xf>
    <xf numFmtId="165" fontId="27" fillId="0" borderId="10" xfId="0" applyNumberFormat="1" applyFont="1" applyBorder="1" applyAlignment="1" applyProtection="1">
      <alignment horizontal="center" vertical="center" wrapText="1"/>
      <protection locked="0"/>
    </xf>
    <xf numFmtId="165" fontId="27" fillId="0" borderId="11" xfId="0" applyNumberFormat="1" applyFont="1" applyBorder="1" applyAlignment="1" applyProtection="1">
      <alignment horizontal="center" vertical="center" wrapText="1"/>
      <protection locked="0"/>
    </xf>
    <xf numFmtId="165" fontId="27" fillId="0" borderId="14" xfId="0" applyNumberFormat="1" applyFont="1" applyBorder="1" applyAlignment="1" applyProtection="1">
      <alignment horizontal="center" vertical="center" wrapText="1"/>
      <protection locked="0"/>
    </xf>
    <xf numFmtId="1" fontId="10" fillId="6" borderId="23" xfId="0" applyNumberFormat="1" applyFont="1" applyFill="1" applyBorder="1" applyAlignment="1">
      <alignment horizontal="center" vertical="center"/>
    </xf>
    <xf numFmtId="1" fontId="10" fillId="6" borderId="16" xfId="0" applyNumberFormat="1" applyFont="1" applyFill="1" applyBorder="1" applyAlignment="1">
      <alignment horizontal="center" vertical="center"/>
    </xf>
    <xf numFmtId="1" fontId="10" fillId="6" borderId="19" xfId="0" applyNumberFormat="1" applyFont="1" applyFill="1" applyBorder="1" applyAlignment="1">
      <alignment horizontal="center" vertical="center"/>
    </xf>
    <xf numFmtId="165" fontId="28" fillId="0" borderId="33" xfId="0" applyNumberFormat="1" applyFont="1" applyBorder="1" applyAlignment="1" applyProtection="1">
      <alignment horizontal="center" vertical="center"/>
      <protection locked="0"/>
    </xf>
    <xf numFmtId="0" fontId="8" fillId="5" borderId="2" xfId="0" applyFont="1" applyFill="1" applyBorder="1" applyAlignment="1">
      <alignment horizontal="center" vertical="center"/>
    </xf>
    <xf numFmtId="0" fontId="8" fillId="5" borderId="3" xfId="0" applyFont="1" applyFill="1" applyBorder="1" applyAlignment="1">
      <alignment horizontal="center" vertical="center"/>
    </xf>
    <xf numFmtId="49" fontId="10" fillId="0" borderId="0" xfId="0" applyNumberFormat="1" applyFont="1" applyAlignment="1">
      <alignment horizontal="left" vertical="center" wrapText="1"/>
    </xf>
    <xf numFmtId="0" fontId="10" fillId="0" borderId="0" xfId="0" applyFont="1" applyAlignment="1">
      <alignment horizontal="left"/>
    </xf>
    <xf numFmtId="0" fontId="11" fillId="0" borderId="4" xfId="0" applyFont="1" applyBorder="1" applyAlignment="1" applyProtection="1">
      <alignment horizontal="left" vertical="center"/>
      <protection locked="0"/>
    </xf>
    <xf numFmtId="0" fontId="11" fillId="0" borderId="0" xfId="0" applyFont="1" applyAlignment="1" applyProtection="1">
      <alignment horizontal="left" vertical="center"/>
      <protection locked="0"/>
    </xf>
    <xf numFmtId="0" fontId="11" fillId="0" borderId="5" xfId="0" applyFont="1" applyBorder="1" applyAlignment="1" applyProtection="1">
      <alignment horizontal="left" vertical="center"/>
      <protection locked="0"/>
    </xf>
    <xf numFmtId="0" fontId="11" fillId="0" borderId="7" xfId="0" applyFont="1" applyBorder="1" applyAlignment="1" applyProtection="1">
      <alignment horizontal="left" vertical="center"/>
      <protection locked="0"/>
    </xf>
    <xf numFmtId="49" fontId="11" fillId="0" borderId="16" xfId="0" applyNumberFormat="1" applyFont="1" applyBorder="1" applyAlignment="1">
      <alignment horizontal="center" vertical="center" wrapText="1"/>
    </xf>
    <xf numFmtId="49" fontId="11" fillId="0" borderId="19" xfId="0" applyNumberFormat="1" applyFont="1" applyBorder="1" applyAlignment="1">
      <alignment horizontal="center" vertical="center" wrapText="1"/>
    </xf>
    <xf numFmtId="0" fontId="10" fillId="0" borderId="0" xfId="0" applyFont="1" applyAlignment="1">
      <alignment horizontal="center" vertical="center"/>
    </xf>
    <xf numFmtId="0" fontId="10" fillId="0" borderId="7" xfId="0" applyFont="1" applyBorder="1" applyAlignment="1">
      <alignment horizontal="center" vertical="center"/>
    </xf>
    <xf numFmtId="0" fontId="30" fillId="0" borderId="72" xfId="0" applyFont="1" applyBorder="1" applyAlignment="1">
      <alignment horizontal="center" vertical="center"/>
    </xf>
    <xf numFmtId="0" fontId="30" fillId="0" borderId="17" xfId="0" applyFont="1" applyBorder="1" applyAlignment="1">
      <alignment horizontal="center" vertical="center"/>
    </xf>
    <xf numFmtId="2" fontId="28" fillId="0" borderId="3" xfId="0" applyNumberFormat="1" applyFont="1" applyBorder="1" applyAlignment="1">
      <alignment horizontal="center" vertical="center"/>
    </xf>
    <xf numFmtId="0" fontId="28" fillId="0" borderId="5" xfId="0" applyFont="1" applyBorder="1" applyAlignment="1">
      <alignment horizontal="center" vertical="center"/>
    </xf>
    <xf numFmtId="0" fontId="28" fillId="0" borderId="17" xfId="0" applyFont="1" applyBorder="1" applyAlignment="1">
      <alignment horizontal="center" vertical="center"/>
    </xf>
    <xf numFmtId="0" fontId="30" fillId="0" borderId="7" xfId="0" applyFont="1" applyBorder="1" applyAlignment="1">
      <alignment horizontal="center" vertical="center"/>
    </xf>
    <xf numFmtId="0" fontId="30" fillId="0" borderId="19" xfId="0" applyFont="1" applyBorder="1" applyAlignment="1">
      <alignment horizontal="center" vertical="center"/>
    </xf>
    <xf numFmtId="1" fontId="28" fillId="0" borderId="26" xfId="0" applyNumberFormat="1" applyFont="1" applyBorder="1" applyAlignment="1">
      <alignment horizontal="center" vertical="center"/>
    </xf>
    <xf numFmtId="1" fontId="28" fillId="0" borderId="30" xfId="0" applyNumberFormat="1" applyFont="1" applyBorder="1" applyAlignment="1">
      <alignment horizontal="center" vertical="center"/>
    </xf>
    <xf numFmtId="49" fontId="8" fillId="0" borderId="4" xfId="0" applyNumberFormat="1" applyFont="1" applyBorder="1" applyAlignment="1">
      <alignment horizontal="center" vertical="center" wrapText="1"/>
    </xf>
    <xf numFmtId="49" fontId="8" fillId="0" borderId="0" xfId="0" applyNumberFormat="1" applyFont="1" applyBorder="1" applyAlignment="1">
      <alignment horizontal="center" vertical="center" wrapText="1"/>
    </xf>
    <xf numFmtId="49" fontId="8" fillId="0" borderId="23" xfId="0" applyNumberFormat="1" applyFont="1" applyBorder="1" applyAlignment="1">
      <alignment horizontal="center" vertical="center" wrapText="1"/>
    </xf>
    <xf numFmtId="49" fontId="8" fillId="0" borderId="16" xfId="0" applyNumberFormat="1" applyFont="1" applyBorder="1" applyAlignment="1">
      <alignment horizontal="center" vertical="center" wrapText="1"/>
    </xf>
    <xf numFmtId="0" fontId="28" fillId="0" borderId="0" xfId="0" applyFont="1" applyAlignment="1" applyProtection="1">
      <alignment horizontal="left" vertical="center"/>
      <protection locked="0"/>
    </xf>
    <xf numFmtId="0" fontId="28" fillId="0" borderId="27" xfId="0" applyFont="1" applyBorder="1" applyAlignment="1">
      <alignment horizontal="center" vertical="center"/>
    </xf>
    <xf numFmtId="0" fontId="28" fillId="0" borderId="72" xfId="0" applyFont="1" applyBorder="1" applyAlignment="1">
      <alignment horizontal="center" vertical="center"/>
    </xf>
    <xf numFmtId="0" fontId="28" fillId="0" borderId="18" xfId="0" applyFont="1" applyBorder="1" applyAlignment="1">
      <alignment horizontal="center" vertical="center"/>
    </xf>
    <xf numFmtId="49" fontId="14" fillId="0" borderId="23" xfId="0" applyNumberFormat="1" applyFont="1" applyBorder="1" applyAlignment="1">
      <alignment horizontal="center" vertical="center" wrapText="1"/>
    </xf>
    <xf numFmtId="49" fontId="14" fillId="0" borderId="19" xfId="0" applyNumberFormat="1" applyFont="1" applyBorder="1" applyAlignment="1">
      <alignment horizontal="center" vertical="center" wrapText="1"/>
    </xf>
    <xf numFmtId="0" fontId="14" fillId="0" borderId="4" xfId="0" applyFont="1" applyBorder="1" applyAlignment="1">
      <alignment horizontal="center" vertical="center"/>
    </xf>
    <xf numFmtId="0" fontId="14" fillId="0" borderId="7" xfId="0" applyFont="1" applyBorder="1" applyAlignment="1">
      <alignment horizontal="center" vertical="center"/>
    </xf>
    <xf numFmtId="0" fontId="14" fillId="0" borderId="20" xfId="0" applyFont="1" applyBorder="1" applyAlignment="1">
      <alignment horizontal="center" vertical="center"/>
    </xf>
    <xf numFmtId="0" fontId="14" fillId="0" borderId="22" xfId="0" applyFont="1" applyBorder="1" applyAlignment="1">
      <alignment horizontal="center" vertical="center"/>
    </xf>
  </cellXfs>
  <cellStyles count="2">
    <cellStyle name="Normal" xfId="0" builtinId="0"/>
    <cellStyle name="Pourcentage" xfId="1" builtinId="5"/>
  </cellStyles>
  <dxfs count="6">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ndense val="0"/>
        <extend val="0"/>
        <color rgb="FFFFFFFF"/>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82</xdr:row>
      <xdr:rowOff>23429</xdr:rowOff>
    </xdr:from>
    <xdr:to>
      <xdr:col>6</xdr:col>
      <xdr:colOff>198438</xdr:colOff>
      <xdr:row>82</xdr:row>
      <xdr:rowOff>127001</xdr:rowOff>
    </xdr:to>
    <xdr:sp macro="" textlink="">
      <xdr:nvSpPr>
        <xdr:cNvPr id="2" name="ZoneTexte 1">
          <a:extLst>
            <a:ext uri="{FF2B5EF4-FFF2-40B4-BE49-F238E27FC236}">
              <a16:creationId xmlns:a16="http://schemas.microsoft.com/office/drawing/2014/main" id="{00000000-0008-0000-0000-000002000000}"/>
            </a:ext>
          </a:extLst>
        </xdr:cNvPr>
        <xdr:cNvSpPr txBox="1"/>
      </xdr:nvSpPr>
      <xdr:spPr>
        <a:xfrm>
          <a:off x="0" y="12139229"/>
          <a:ext cx="1636713" cy="103572"/>
        </a:xfrm>
        <a:prstGeom prst="rect">
          <a:avLst/>
        </a:prstGeom>
        <a:noFill/>
        <a:ln w="9525" cmpd="sng">
          <a:noFill/>
        </a:ln>
        <a:effectLst/>
      </xdr:spPr>
      <xdr:txBody>
        <a:bodyPr vertOverflow="clip" wrap="square" lIns="0" tIns="0" rIns="0" bIns="0"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fr-CA" sz="600" b="1" i="0" u="none" strike="noStrike" kern="0" cap="none" spc="0" normalizeH="0" baseline="0" noProof="0">
              <a:ln>
                <a:noFill/>
              </a:ln>
              <a:solidFill>
                <a:srgbClr val="000000"/>
              </a:solidFill>
              <a:effectLst/>
              <a:uLnTx/>
              <a:uFillTx/>
              <a:latin typeface="Arial"/>
              <a:ea typeface="+mn-ea"/>
              <a:cs typeface="Arial"/>
            </a:rPr>
            <a:t> V-2430-2 </a:t>
          </a:r>
          <a:r>
            <a:rPr kumimoji="0" lang="fr-CA" sz="600" b="0" i="0" u="none" strike="noStrike" kern="0" cap="none" spc="0" normalizeH="0" baseline="0" noProof="0">
              <a:ln>
                <a:noFill/>
              </a:ln>
              <a:solidFill>
                <a:sysClr val="windowText" lastClr="000000"/>
              </a:solidFill>
              <a:effectLst/>
              <a:uLnTx/>
              <a:uFillTx/>
              <a:latin typeface="Arial"/>
              <a:ea typeface="+mn-ea"/>
              <a:cs typeface="Arial"/>
            </a:rPr>
            <a:t>(</a:t>
          </a:r>
          <a:r>
            <a:rPr kumimoji="0" lang="fr-CA" sz="6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2024-11)</a:t>
          </a:r>
        </a:p>
      </xdr:txBody>
    </xdr:sp>
    <xdr:clientData/>
  </xdr:twoCellAnchor>
  <xdr:twoCellAnchor>
    <xdr:from>
      <xdr:col>8</xdr:col>
      <xdr:colOff>635</xdr:colOff>
      <xdr:row>0</xdr:row>
      <xdr:rowOff>163193</xdr:rowOff>
    </xdr:from>
    <xdr:to>
      <xdr:col>24</xdr:col>
      <xdr:colOff>190500</xdr:colOff>
      <xdr:row>2</xdr:row>
      <xdr:rowOff>9524</xdr:rowOff>
    </xdr:to>
    <xdr:sp macro="" textlink="">
      <xdr:nvSpPr>
        <xdr:cNvPr id="4" name="ZoneTexte 2">
          <a:extLst>
            <a:ext uri="{FF2B5EF4-FFF2-40B4-BE49-F238E27FC236}">
              <a16:creationId xmlns:a16="http://schemas.microsoft.com/office/drawing/2014/main" id="{00000000-0008-0000-0000-000004000000}"/>
            </a:ext>
          </a:extLst>
        </xdr:cNvPr>
        <xdr:cNvSpPr txBox="1">
          <a:spLocks noChangeArrowheads="1"/>
        </xdr:cNvSpPr>
      </xdr:nvSpPr>
      <xdr:spPr bwMode="auto">
        <a:xfrm>
          <a:off x="1696085" y="163193"/>
          <a:ext cx="4742815" cy="532131"/>
        </a:xfrm>
        <a:prstGeom prst="rect">
          <a:avLst/>
        </a:prstGeom>
        <a:noFill/>
        <a:ln w="9525">
          <a:noFill/>
          <a:miter lim="800000"/>
          <a:headEnd/>
          <a:tailEnd/>
        </a:ln>
      </xdr:spPr>
      <xdr:txBody>
        <a:bodyPr vertOverflow="clip" wrap="square" lIns="91440" tIns="32400" rIns="91440" bIns="4572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fr-CA" sz="1400" b="1" i="0" u="none" strike="noStrike" kern="0" cap="none" spc="0" normalizeH="0" baseline="0" noProof="0">
              <a:ln>
                <a:noFill/>
              </a:ln>
              <a:solidFill>
                <a:srgbClr val="000000"/>
              </a:solidFill>
              <a:effectLst/>
              <a:uLnTx/>
              <a:uFillTx/>
              <a:latin typeface="Arial Narrow" pitchFamily="34" charset="0"/>
              <a:cs typeface="Arial" pitchFamily="34" charset="0"/>
            </a:rPr>
            <a:t>Rapport de lot MG 80 en sous-fondation de chaussée </a:t>
          </a:r>
        </a:p>
      </xdr:txBody>
    </xdr:sp>
    <xdr:clientData/>
  </xdr:twoCellAnchor>
  <xdr:oneCellAnchor>
    <xdr:from>
      <xdr:col>2</xdr:col>
      <xdr:colOff>178270</xdr:colOff>
      <xdr:row>17</xdr:row>
      <xdr:rowOff>11430</xdr:rowOff>
    </xdr:from>
    <xdr:ext cx="316607" cy="142776"/>
    <xdr:sp macro="" textlink="">
      <xdr:nvSpPr>
        <xdr:cNvPr id="5" name="ZoneTexte 4">
          <a:extLst>
            <a:ext uri="{FF2B5EF4-FFF2-40B4-BE49-F238E27FC236}">
              <a16:creationId xmlns:a16="http://schemas.microsoft.com/office/drawing/2014/main" id="{00000000-0008-0000-0000-000005000000}"/>
            </a:ext>
          </a:extLst>
        </xdr:cNvPr>
        <xdr:cNvSpPr txBox="1"/>
      </xdr:nvSpPr>
      <xdr:spPr>
        <a:xfrm>
          <a:off x="610423" y="3274624"/>
          <a:ext cx="316607" cy="142776"/>
        </a:xfrm>
        <a:prstGeom prst="rect">
          <a:avLst/>
        </a:prstGeom>
        <a:noFill/>
        <a:ln>
          <a:noFill/>
        </a:ln>
        <a:effectLst/>
      </xdr:spPr>
      <xdr:txBody>
        <a:bodyPr vertOverflow="clip" wrap="square" lIns="0" tIns="0" rIns="0" bIns="0"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fr-CA" sz="65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Bord</a:t>
          </a: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 G.</a:t>
          </a:r>
        </a:p>
      </xdr:txBody>
    </xdr:sp>
    <xdr:clientData/>
  </xdr:oneCellAnchor>
  <xdr:oneCellAnchor>
    <xdr:from>
      <xdr:col>4</xdr:col>
      <xdr:colOff>136878</xdr:colOff>
      <xdr:row>16</xdr:row>
      <xdr:rowOff>163265</xdr:rowOff>
    </xdr:from>
    <xdr:ext cx="144781" cy="180876"/>
    <xdr:sp macro="" textlink="">
      <xdr:nvSpPr>
        <xdr:cNvPr id="6" name="ZoneTexte 5">
          <a:extLst>
            <a:ext uri="{FF2B5EF4-FFF2-40B4-BE49-F238E27FC236}">
              <a16:creationId xmlns:a16="http://schemas.microsoft.com/office/drawing/2014/main" id="{00000000-0008-0000-0000-000006000000}"/>
            </a:ext>
          </a:extLst>
        </xdr:cNvPr>
        <xdr:cNvSpPr txBox="1"/>
      </xdr:nvSpPr>
      <xdr:spPr>
        <a:xfrm>
          <a:off x="1058898" y="3417005"/>
          <a:ext cx="144781" cy="180876"/>
        </a:xfrm>
        <a:prstGeom prst="rect">
          <a:avLst/>
        </a:prstGeom>
        <a:noFill/>
        <a:ln>
          <a:noFill/>
        </a:ln>
        <a:effectLst/>
      </xdr:spPr>
      <xdr:txBody>
        <a:bodyPr vertOverflow="clip" wrap="square" lIns="0" tIns="0" rIns="0" bIns="0"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fr-CA" sz="65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CL.</a:t>
          </a:r>
        </a:p>
      </xdr:txBody>
    </xdr:sp>
    <xdr:clientData/>
  </xdr:oneCellAnchor>
  <xdr:oneCellAnchor>
    <xdr:from>
      <xdr:col>5</xdr:col>
      <xdr:colOff>216238</xdr:colOff>
      <xdr:row>17</xdr:row>
      <xdr:rowOff>11642</xdr:rowOff>
    </xdr:from>
    <xdr:ext cx="316173" cy="135156"/>
    <xdr:sp macro="" textlink="">
      <xdr:nvSpPr>
        <xdr:cNvPr id="7" name="ZoneTexte 6">
          <a:extLst>
            <a:ext uri="{FF2B5EF4-FFF2-40B4-BE49-F238E27FC236}">
              <a16:creationId xmlns:a16="http://schemas.microsoft.com/office/drawing/2014/main" id="{00000000-0008-0000-0000-000007000000}"/>
            </a:ext>
          </a:extLst>
        </xdr:cNvPr>
        <xdr:cNvSpPr txBox="1"/>
      </xdr:nvSpPr>
      <xdr:spPr>
        <a:xfrm>
          <a:off x="1374478" y="3440642"/>
          <a:ext cx="316173" cy="135156"/>
        </a:xfrm>
        <a:prstGeom prst="rect">
          <a:avLst/>
        </a:prstGeom>
        <a:noFill/>
        <a:ln>
          <a:noFill/>
        </a:ln>
        <a:effectLst/>
      </xdr:spPr>
      <xdr:txBody>
        <a:bodyPr vertOverflow="clip" wrap="square" lIns="0" tIns="0" rIns="0" bIns="0"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fr-CA" sz="65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Bord</a:t>
          </a: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 D.</a:t>
          </a:r>
        </a:p>
      </xdr:txBody>
    </xdr:sp>
    <xdr:clientData/>
  </xdr:oneCellAnchor>
  <xdr:oneCellAnchor>
    <xdr:from>
      <xdr:col>0</xdr:col>
      <xdr:colOff>266700</xdr:colOff>
      <xdr:row>34</xdr:row>
      <xdr:rowOff>49530</xdr:rowOff>
    </xdr:from>
    <xdr:ext cx="657226" cy="123825"/>
    <xdr:sp macro="" textlink="">
      <xdr:nvSpPr>
        <xdr:cNvPr id="8" name="ZoneTexte 7">
          <a:extLst>
            <a:ext uri="{FF2B5EF4-FFF2-40B4-BE49-F238E27FC236}">
              <a16:creationId xmlns:a16="http://schemas.microsoft.com/office/drawing/2014/main" id="{00000000-0008-0000-0000-000008000000}"/>
            </a:ext>
          </a:extLst>
        </xdr:cNvPr>
        <xdr:cNvSpPr txBox="1"/>
      </xdr:nvSpPr>
      <xdr:spPr>
        <a:xfrm>
          <a:off x="266700" y="6564630"/>
          <a:ext cx="657226" cy="123825"/>
        </a:xfrm>
        <a:prstGeom prst="rect">
          <a:avLst/>
        </a:prstGeom>
        <a:noFill/>
        <a:ln>
          <a:noFill/>
        </a:ln>
        <a:effectLst/>
      </xdr:spPr>
      <xdr:txBody>
        <a:bodyPr vertOverflow="clip" wrap="square" lIns="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Lot conforme</a:t>
          </a:r>
        </a:p>
      </xdr:txBody>
    </xdr:sp>
    <xdr:clientData/>
  </xdr:oneCellAnchor>
  <xdr:oneCellAnchor>
    <xdr:from>
      <xdr:col>4</xdr:col>
      <xdr:colOff>217170</xdr:colOff>
      <xdr:row>34</xdr:row>
      <xdr:rowOff>19051</xdr:rowOff>
    </xdr:from>
    <xdr:ext cx="7006590" cy="140970"/>
    <xdr:sp macro="" textlink="">
      <xdr:nvSpPr>
        <xdr:cNvPr id="9" name="ZoneTexte 8">
          <a:extLst>
            <a:ext uri="{FF2B5EF4-FFF2-40B4-BE49-F238E27FC236}">
              <a16:creationId xmlns:a16="http://schemas.microsoft.com/office/drawing/2014/main" id="{00000000-0008-0000-0000-000009000000}"/>
            </a:ext>
          </a:extLst>
        </xdr:cNvPr>
        <xdr:cNvSpPr txBox="1"/>
      </xdr:nvSpPr>
      <xdr:spPr>
        <a:xfrm>
          <a:off x="1101090" y="6549391"/>
          <a:ext cx="7006590" cy="140970"/>
        </a:xfrm>
        <a:prstGeom prst="rect">
          <a:avLst/>
        </a:prstGeom>
        <a:noFill/>
        <a:ln>
          <a:noFill/>
        </a:ln>
        <a:effectLst/>
      </xdr:spPr>
      <xdr:txBody>
        <a:bodyPr vertOverflow="clip" wrap="square" lIns="0" tIns="0" rIns="0" bIns="0"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mn-cs"/>
            </a:rPr>
            <a:t>Section(s) rejetée(s) - pour une section donnée, un résultat individuel au tamis 80 µm ≥ 12,0 % (12.2.4.3 - Sujet à un droit de recours sur une ou deux sections)</a:t>
          </a:r>
        </a:p>
      </xdr:txBody>
    </xdr:sp>
    <xdr:clientData/>
  </xdr:oneCellAnchor>
  <xdr:oneCellAnchor>
    <xdr:from>
      <xdr:col>0</xdr:col>
      <xdr:colOff>251348</xdr:colOff>
      <xdr:row>35</xdr:row>
      <xdr:rowOff>75719</xdr:rowOff>
    </xdr:from>
    <xdr:ext cx="1847850" cy="103233"/>
    <xdr:sp macro="" textlink="">
      <xdr:nvSpPr>
        <xdr:cNvPr id="10" name="ZoneTexte 9">
          <a:extLst>
            <a:ext uri="{FF2B5EF4-FFF2-40B4-BE49-F238E27FC236}">
              <a16:creationId xmlns:a16="http://schemas.microsoft.com/office/drawing/2014/main" id="{00000000-0008-0000-0000-00000A000000}"/>
            </a:ext>
          </a:extLst>
        </xdr:cNvPr>
        <xdr:cNvSpPr txBox="1"/>
      </xdr:nvSpPr>
      <xdr:spPr>
        <a:xfrm>
          <a:off x="251348" y="6792245"/>
          <a:ext cx="1847850" cy="103233"/>
        </a:xfrm>
        <a:prstGeom prst="rect">
          <a:avLst/>
        </a:prstGeom>
        <a:noFill/>
        <a:ln>
          <a:noFill/>
        </a:ln>
        <a:effectLst/>
      </xdr:spPr>
      <xdr:txBody>
        <a:bodyPr vertOverflow="clip" wrap="square" lIns="0" tIns="0" rIns="0" bIns="0"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mn-cs"/>
            </a:rPr>
            <a:t>Lot non conforme - Compactage</a:t>
          </a:r>
        </a:p>
      </xdr:txBody>
    </xdr:sp>
    <xdr:clientData/>
  </xdr:oneCellAnchor>
  <xdr:oneCellAnchor>
    <xdr:from>
      <xdr:col>10</xdr:col>
      <xdr:colOff>392430</xdr:colOff>
      <xdr:row>34</xdr:row>
      <xdr:rowOff>190499</xdr:rowOff>
    </xdr:from>
    <xdr:ext cx="6429376" cy="257175"/>
    <xdr:sp macro="" textlink="">
      <xdr:nvSpPr>
        <xdr:cNvPr id="11" name="ZoneTexte 10">
          <a:extLst>
            <a:ext uri="{FF2B5EF4-FFF2-40B4-BE49-F238E27FC236}">
              <a16:creationId xmlns:a16="http://schemas.microsoft.com/office/drawing/2014/main" id="{00000000-0008-0000-0000-00000B000000}"/>
            </a:ext>
          </a:extLst>
        </xdr:cNvPr>
        <xdr:cNvSpPr txBox="1"/>
      </xdr:nvSpPr>
      <xdr:spPr>
        <a:xfrm>
          <a:off x="2649855" y="6705599"/>
          <a:ext cx="6429376" cy="257175"/>
        </a:xfrm>
        <a:prstGeom prst="rect">
          <a:avLst/>
        </a:prstGeom>
        <a:noFill/>
        <a:ln>
          <a:noFill/>
        </a:ln>
        <a:effectLst/>
      </xdr:spPr>
      <xdr:txBody>
        <a:bodyPr vertOverflow="clip" wrap="square" lIns="0" tIns="0" rIns="0" bIns="0" rtlCol="0" anchor="ctr">
          <a:noAutofit/>
        </a:bodyPr>
        <a:lstStyle/>
        <a:p>
          <a:r>
            <a:rPr lang="fr-CA" sz="700" baseline="0">
              <a:effectLst/>
              <a:latin typeface="Arial" panose="020B0604020202020204" pitchFamily="34" charset="0"/>
              <a:ea typeface="+mn-ea"/>
              <a:cs typeface="Arial" panose="020B0604020202020204" pitchFamily="34" charset="0"/>
            </a:rPr>
            <a:t>Lot non conforme - Moyenne des résultats non conforme sur au moins un des tamis suivants : 80 mm, 56 mm, 31,5 mm, 14 mm, 5 mm, 1,25 mm ou 315 µm</a:t>
          </a:r>
        </a:p>
        <a:p>
          <a:r>
            <a:rPr lang="fr-CA" sz="700" baseline="0">
              <a:effectLst/>
              <a:latin typeface="Arial" panose="020B0604020202020204" pitchFamily="34" charset="0"/>
              <a:ea typeface="+mn-ea"/>
              <a:cs typeface="Arial" panose="020B0604020202020204" pitchFamily="34" charset="0"/>
            </a:rPr>
            <a:t> (Sujet à un droit de recours sur le lot) </a:t>
          </a:r>
          <a:endParaRPr lang="fr-CA" sz="700">
            <a:effectLst/>
            <a:latin typeface="Arial" panose="020B0604020202020204" pitchFamily="34" charset="0"/>
            <a:cs typeface="Arial" panose="020B0604020202020204" pitchFamily="34" charset="0"/>
          </a:endParaRPr>
        </a:p>
      </xdr:txBody>
    </xdr:sp>
    <xdr:clientData/>
  </xdr:oneCellAnchor>
  <xdr:oneCellAnchor>
    <xdr:from>
      <xdr:col>16</xdr:col>
      <xdr:colOff>20575</xdr:colOff>
      <xdr:row>41</xdr:row>
      <xdr:rowOff>0</xdr:rowOff>
    </xdr:from>
    <xdr:ext cx="3637026" cy="266699"/>
    <xdr:sp macro="" textlink="">
      <xdr:nvSpPr>
        <xdr:cNvPr id="12" name="ZoneTexte 11">
          <a:extLst>
            <a:ext uri="{FF2B5EF4-FFF2-40B4-BE49-F238E27FC236}">
              <a16:creationId xmlns:a16="http://schemas.microsoft.com/office/drawing/2014/main" id="{00000000-0008-0000-0000-00000C000000}"/>
            </a:ext>
          </a:extLst>
        </xdr:cNvPr>
        <xdr:cNvSpPr txBox="1"/>
      </xdr:nvSpPr>
      <xdr:spPr>
        <a:xfrm>
          <a:off x="5630800" y="8639175"/>
          <a:ext cx="3637026" cy="266699"/>
        </a:xfrm>
        <a:prstGeom prst="rect">
          <a:avLst/>
        </a:prstGeom>
        <a:noFill/>
        <a:ln>
          <a:noFill/>
        </a:ln>
        <a:effectLst/>
      </xdr:spPr>
      <xdr:txBody>
        <a:bodyPr vertOverflow="clip" wrap="square" lIns="0" tIns="0" rIns="0" bIns="0"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mn-cs"/>
            </a:rPr>
            <a:t>Droit de recours sur le lot autorisé par le </a:t>
          </a: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surveillant (Respect des conditions à 12.2.4.4) (Remplir la 2</a:t>
          </a:r>
          <a:r>
            <a:rPr kumimoji="0" lang="fr-CA" sz="700" b="0" i="0" u="none" strike="noStrike" kern="0" cap="none" spc="0" normalizeH="0" baseline="30000" noProof="0">
              <a:ln>
                <a:noFill/>
              </a:ln>
              <a:solidFill>
                <a:sysClr val="windowText" lastClr="000000"/>
              </a:solidFill>
              <a:effectLst/>
              <a:uLnTx/>
              <a:uFillTx/>
              <a:latin typeface="Arial" pitchFamily="34" charset="0"/>
              <a:ea typeface="+mn-ea"/>
              <a:cs typeface="Arial" pitchFamily="34" charset="0"/>
            </a:rPr>
            <a:t>e</a:t>
          </a: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 feuille Excel)</a:t>
          </a:r>
        </a:p>
      </xdr:txBody>
    </xdr:sp>
    <xdr:clientData/>
  </xdr:oneCellAnchor>
  <xdr:oneCellAnchor>
    <xdr:from>
      <xdr:col>0</xdr:col>
      <xdr:colOff>250413</xdr:colOff>
      <xdr:row>41</xdr:row>
      <xdr:rowOff>49447</xdr:rowOff>
    </xdr:from>
    <xdr:ext cx="4426362" cy="230588"/>
    <xdr:sp macro="" textlink="">
      <xdr:nvSpPr>
        <xdr:cNvPr id="13" name="ZoneTexte 12">
          <a:extLst>
            <a:ext uri="{FF2B5EF4-FFF2-40B4-BE49-F238E27FC236}">
              <a16:creationId xmlns:a16="http://schemas.microsoft.com/office/drawing/2014/main" id="{00000000-0008-0000-0000-00000D000000}"/>
            </a:ext>
          </a:extLst>
        </xdr:cNvPr>
        <xdr:cNvSpPr txBox="1"/>
      </xdr:nvSpPr>
      <xdr:spPr>
        <a:xfrm>
          <a:off x="250413" y="8688622"/>
          <a:ext cx="4426362" cy="230588"/>
        </a:xfrm>
        <a:prstGeom prst="rect">
          <a:avLst/>
        </a:prstGeom>
        <a:noFill/>
        <a:ln>
          <a:noFill/>
        </a:ln>
        <a:effectLst/>
      </xdr:spPr>
      <xdr:txBody>
        <a:bodyPr vertOverflow="clip" wrap="square" lIns="0" tIns="0" rIns="0" bIns="0" rtlCol="0" anchor="ctr">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mn-cs"/>
            </a:rPr>
            <a:t> Droit de recours sur une ou deux sections autorisé par le </a:t>
          </a: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surveillant (Respect des conditions à 12.2.4.4) (Remplir la 3</a:t>
          </a:r>
          <a:r>
            <a:rPr kumimoji="0" lang="fr-CA" sz="700" b="0" i="0" u="none" strike="noStrike" kern="0" cap="none" spc="0" normalizeH="0" baseline="30000" noProof="0">
              <a:ln>
                <a:noFill/>
              </a:ln>
              <a:solidFill>
                <a:sysClr val="windowText" lastClr="000000"/>
              </a:solidFill>
              <a:effectLst/>
              <a:uLnTx/>
              <a:uFillTx/>
              <a:latin typeface="Arial" pitchFamily="34" charset="0"/>
              <a:ea typeface="+mn-ea"/>
              <a:cs typeface="Arial" pitchFamily="34" charset="0"/>
            </a:rPr>
            <a:t>e</a:t>
          </a: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 feuille Excel) </a:t>
          </a:r>
        </a:p>
      </xdr:txBody>
    </xdr:sp>
    <xdr:clientData/>
  </xdr:oneCellAnchor>
  <xdr:oneCellAnchor>
    <xdr:from>
      <xdr:col>0</xdr:col>
      <xdr:colOff>262387</xdr:colOff>
      <xdr:row>42</xdr:row>
      <xdr:rowOff>47626</xdr:rowOff>
    </xdr:from>
    <xdr:ext cx="1455923" cy="140970"/>
    <xdr:sp macro="" textlink="">
      <xdr:nvSpPr>
        <xdr:cNvPr id="15" name="ZoneTexte 14">
          <a:extLst>
            <a:ext uri="{FF2B5EF4-FFF2-40B4-BE49-F238E27FC236}">
              <a16:creationId xmlns:a16="http://schemas.microsoft.com/office/drawing/2014/main" id="{00000000-0008-0000-0000-00000F000000}"/>
            </a:ext>
          </a:extLst>
        </xdr:cNvPr>
        <xdr:cNvSpPr txBox="1"/>
      </xdr:nvSpPr>
      <xdr:spPr>
        <a:xfrm>
          <a:off x="262387" y="9092566"/>
          <a:ext cx="1455923" cy="140970"/>
        </a:xfrm>
        <a:prstGeom prst="rect">
          <a:avLst/>
        </a:prstGeom>
        <a:noFill/>
        <a:ln>
          <a:noFill/>
        </a:ln>
        <a:effectLst/>
      </xdr:spPr>
      <xdr:txBody>
        <a:bodyPr vertOverflow="clip" wrap="square" lIns="0" tIns="0" rIns="0" bIns="0" rtlCol="0" anchor="ctr">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mn-cs"/>
            </a:rPr>
            <a:t>Mémo fait au surveillant,  </a:t>
          </a:r>
          <a:r>
            <a:rPr kumimoji="0" lang="fr-CA" sz="700" b="1" i="0" u="none" strike="noStrike" kern="0" cap="none" spc="0" normalizeH="0" baseline="0" noProof="0">
              <a:ln>
                <a:noFill/>
              </a:ln>
              <a:solidFill>
                <a:sysClr val="windowText" lastClr="000000"/>
              </a:solidFill>
              <a:effectLst/>
              <a:uLnTx/>
              <a:uFillTx/>
              <a:latin typeface="Arial" pitchFamily="34" charset="0"/>
              <a:ea typeface="+mn-ea"/>
              <a:cs typeface="+mn-cs"/>
            </a:rPr>
            <a:t>numéro</a:t>
          </a:r>
        </a:p>
      </xdr:txBody>
    </xdr:sp>
    <xdr:clientData/>
  </xdr:oneCellAnchor>
  <xdr:oneCellAnchor>
    <xdr:from>
      <xdr:col>0</xdr:col>
      <xdr:colOff>246063</xdr:colOff>
      <xdr:row>36</xdr:row>
      <xdr:rowOff>19050</xdr:rowOff>
    </xdr:from>
    <xdr:ext cx="6097587" cy="232410"/>
    <xdr:sp macro="" textlink="">
      <xdr:nvSpPr>
        <xdr:cNvPr id="16" name="ZoneTexte 15">
          <a:extLst>
            <a:ext uri="{FF2B5EF4-FFF2-40B4-BE49-F238E27FC236}">
              <a16:creationId xmlns:a16="http://schemas.microsoft.com/office/drawing/2014/main" id="{00000000-0008-0000-0000-000010000000}"/>
            </a:ext>
          </a:extLst>
        </xdr:cNvPr>
        <xdr:cNvSpPr txBox="1"/>
      </xdr:nvSpPr>
      <xdr:spPr>
        <a:xfrm>
          <a:off x="246063" y="7096125"/>
          <a:ext cx="6097587" cy="232410"/>
        </a:xfrm>
        <a:prstGeom prst="rect">
          <a:avLst/>
        </a:prstGeom>
        <a:noFill/>
        <a:ln>
          <a:noFill/>
        </a:ln>
        <a:effectLst/>
      </xdr:spPr>
      <xdr:txBody>
        <a:bodyPr vertOverflow="clip" wrap="square" lIns="0" tIns="0" rIns="0" bIns="0"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mn-cs"/>
            </a:rPr>
            <a:t>Lot rejeté (tamis 112 mm </a:t>
          </a:r>
          <a:r>
            <a:rPr lang="fr-CA" sz="700" baseline="0">
              <a:effectLst/>
              <a:latin typeface="Arial" panose="020B0604020202020204" pitchFamily="34" charset="0"/>
              <a:ea typeface="+mn-ea"/>
              <a:cs typeface="Arial" panose="020B0604020202020204" pitchFamily="34" charset="0"/>
            </a:rPr>
            <a:t>: spéc. inf </a:t>
          </a:r>
          <a:r>
            <a:rPr kumimoji="0" lang="fr-CA" sz="7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et le tamis 80 µm </a:t>
          </a:r>
          <a:r>
            <a:rPr lang="fr-CA" sz="700" baseline="0">
              <a:effectLst/>
              <a:latin typeface="Arial" panose="020B0604020202020204" pitchFamily="34" charset="0"/>
              <a:ea typeface="+mn-ea"/>
              <a:cs typeface="Arial" panose="020B0604020202020204" pitchFamily="34" charset="0"/>
            </a:rPr>
            <a:t>: spéc. sup</a:t>
          </a: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mn-cs"/>
            </a:rPr>
            <a:t>) - Un écart E excède un écart critique (E</a:t>
          </a:r>
          <a:r>
            <a:rPr kumimoji="0" lang="fr-CA" sz="900" b="0" i="0" u="none" strike="noStrike" kern="0" cap="none" spc="0" normalizeH="0" baseline="-25000" noProof="0">
              <a:ln>
                <a:noFill/>
              </a:ln>
              <a:solidFill>
                <a:sysClr val="windowText" lastClr="000000"/>
              </a:solidFill>
              <a:effectLst/>
              <a:uLnTx/>
              <a:uFillTx/>
              <a:latin typeface="Arial" pitchFamily="34" charset="0"/>
              <a:ea typeface="+mn-ea"/>
              <a:cs typeface="+mn-cs"/>
            </a:rPr>
            <a:t>C</a:t>
          </a: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mn-cs"/>
            </a:rPr>
            <a:t>) </a:t>
          </a: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(Sujet à un droit de recours sur le lot)</a:t>
          </a:r>
        </a:p>
      </xdr:txBody>
    </xdr:sp>
    <xdr:clientData/>
  </xdr:oneCellAnchor>
  <mc:AlternateContent xmlns:mc="http://schemas.openxmlformats.org/markup-compatibility/2006">
    <mc:Choice xmlns:a14="http://schemas.microsoft.com/office/drawing/2010/main" Requires="a14">
      <xdr:twoCellAnchor editAs="oneCell">
        <xdr:from>
          <xdr:col>0</xdr:col>
          <xdr:colOff>0</xdr:colOff>
          <xdr:row>36</xdr:row>
          <xdr:rowOff>61913</xdr:rowOff>
        </xdr:from>
        <xdr:to>
          <xdr:col>0</xdr:col>
          <xdr:colOff>295275</xdr:colOff>
          <xdr:row>36</xdr:row>
          <xdr:rowOff>190500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fr-CA" sz="1000" b="0" i="0" u="none" strike="noStrike" baseline="0">
                  <a:solidFill>
                    <a:srgbClr val="000000"/>
                  </a:solidFill>
                  <a:latin typeface="Arial"/>
                  <a:cs typeface="Arial"/>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123825</xdr:rowOff>
        </xdr:from>
        <xdr:to>
          <xdr:col>0</xdr:col>
          <xdr:colOff>314325</xdr:colOff>
          <xdr:row>34</xdr:row>
          <xdr:rowOff>161925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fr-CA" sz="1000" b="0" i="0" u="none" strike="noStrike" baseline="0">
                  <a:solidFill>
                    <a:srgbClr val="000000"/>
                  </a:solidFill>
                  <a:latin typeface="Arial"/>
                  <a:cs typeface="Arial"/>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23813</xdr:colOff>
          <xdr:row>33</xdr:row>
          <xdr:rowOff>142875</xdr:rowOff>
        </xdr:from>
        <xdr:to>
          <xdr:col>5</xdr:col>
          <xdr:colOff>104775</xdr:colOff>
          <xdr:row>34</xdr:row>
          <xdr:rowOff>176213</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fr-CA" sz="1000" b="0" i="0" u="none" strike="noStrike" baseline="0">
                  <a:solidFill>
                    <a:srgbClr val="000000"/>
                  </a:solidFill>
                  <a:latin typeface="Arial"/>
                  <a:cs typeface="Arial"/>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466725</xdr:rowOff>
        </xdr:from>
        <xdr:to>
          <xdr:col>1</xdr:col>
          <xdr:colOff>0</xdr:colOff>
          <xdr:row>41</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fr-CA" sz="1000" b="0" i="0" u="none" strike="noStrike" baseline="0">
                  <a:solidFill>
                    <a:srgbClr val="000000"/>
                  </a:solidFill>
                  <a:latin typeface="Arial"/>
                  <a:cs typeface="Arial"/>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16</xdr:row>
          <xdr:rowOff>161925</xdr:rowOff>
        </xdr:from>
        <xdr:to>
          <xdr:col>4</xdr:col>
          <xdr:colOff>138113</xdr:colOff>
          <xdr:row>17</xdr:row>
          <xdr:rowOff>114300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161925</xdr:rowOff>
        </xdr:from>
        <xdr:to>
          <xdr:col>5</xdr:col>
          <xdr:colOff>219075</xdr:colOff>
          <xdr:row>17</xdr:row>
          <xdr:rowOff>104775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176213</xdr:rowOff>
        </xdr:from>
        <xdr:to>
          <xdr:col>0</xdr:col>
          <xdr:colOff>314325</xdr:colOff>
          <xdr:row>35</xdr:row>
          <xdr:rowOff>200025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fr-CA" sz="1000" b="0" i="0" u="none" strike="noStrike" baseline="0">
                  <a:solidFill>
                    <a:srgbClr val="000000"/>
                  </a:solidFill>
                  <a:latin typeface="Arial"/>
                  <a:cs typeface="Arial"/>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34</xdr:row>
          <xdr:rowOff>190500</xdr:rowOff>
        </xdr:from>
        <xdr:to>
          <xdr:col>10</xdr:col>
          <xdr:colOff>442913</xdr:colOff>
          <xdr:row>35</xdr:row>
          <xdr:rowOff>219075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fr-CA" sz="1000" b="0" i="0" u="none" strike="noStrike" baseline="0">
                  <a:solidFill>
                    <a:srgbClr val="000000"/>
                  </a:solidFill>
                  <a:latin typeface="Arial"/>
                  <a:cs typeface="Arial"/>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23813</xdr:rowOff>
        </xdr:from>
        <xdr:to>
          <xdr:col>1</xdr:col>
          <xdr:colOff>28575</xdr:colOff>
          <xdr:row>42</xdr:row>
          <xdr:rowOff>228600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fr-CA" sz="1000" b="0" i="0" u="none" strike="noStrike" baseline="0">
                  <a:solidFill>
                    <a:srgbClr val="000000"/>
                  </a:solidFill>
                  <a:latin typeface="Arial"/>
                  <a:cs typeface="Arial"/>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xdr:row>
          <xdr:rowOff>114300</xdr:rowOff>
        </xdr:from>
        <xdr:to>
          <xdr:col>4</xdr:col>
          <xdr:colOff>100013</xdr:colOff>
          <xdr:row>12</xdr:row>
          <xdr:rowOff>142875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47625</xdr:rowOff>
        </xdr:from>
        <xdr:to>
          <xdr:col>0</xdr:col>
          <xdr:colOff>295275</xdr:colOff>
          <xdr:row>38</xdr:row>
          <xdr:rowOff>214313</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fr-CA" sz="1000" b="0" i="0" u="none" strike="noStrike" baseline="0">
                  <a:solidFill>
                    <a:srgbClr val="000000"/>
                  </a:solidFill>
                  <a:latin typeface="Arial"/>
                  <a:cs typeface="Arial"/>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23813</xdr:colOff>
          <xdr:row>37</xdr:row>
          <xdr:rowOff>76200</xdr:rowOff>
        </xdr:from>
        <xdr:to>
          <xdr:col>13</xdr:col>
          <xdr:colOff>100013</xdr:colOff>
          <xdr:row>37</xdr:row>
          <xdr:rowOff>328613</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fr-CA" sz="1000" b="0" i="0" u="none" strike="noStrike" baseline="0">
                  <a:solidFill>
                    <a:srgbClr val="000000"/>
                  </a:solidFill>
                  <a:latin typeface="Arial"/>
                  <a:cs typeface="Arial"/>
                </a:rPr>
                <a:t> </a:t>
              </a:r>
            </a:p>
          </xdr:txBody>
        </xdr:sp>
        <xdr:clientData fLocksWithSheet="0"/>
      </xdr:twoCellAnchor>
    </mc:Choice>
    <mc:Fallback/>
  </mc:AlternateContent>
  <xdr:oneCellAnchor>
    <xdr:from>
      <xdr:col>0</xdr:col>
      <xdr:colOff>238405</xdr:colOff>
      <xdr:row>37</xdr:row>
      <xdr:rowOff>24764</xdr:rowOff>
    </xdr:from>
    <xdr:ext cx="4036415" cy="356235"/>
    <xdr:sp macro="" textlink="">
      <xdr:nvSpPr>
        <xdr:cNvPr id="51" name="ZoneTexte 50">
          <a:extLst>
            <a:ext uri="{FF2B5EF4-FFF2-40B4-BE49-F238E27FC236}">
              <a16:creationId xmlns:a16="http://schemas.microsoft.com/office/drawing/2014/main" id="{00000000-0008-0000-0000-000033000000}"/>
            </a:ext>
          </a:extLst>
        </xdr:cNvPr>
        <xdr:cNvSpPr txBox="1"/>
      </xdr:nvSpPr>
      <xdr:spPr>
        <a:xfrm>
          <a:off x="238405" y="7301864"/>
          <a:ext cx="4036415" cy="356235"/>
        </a:xfrm>
        <a:prstGeom prst="rect">
          <a:avLst/>
        </a:prstGeom>
        <a:noFill/>
        <a:ln>
          <a:noFill/>
        </a:ln>
        <a:effectLst/>
      </xdr:spPr>
      <xdr:txBody>
        <a:bodyPr vertOverflow="clip" wrap="square" lIns="0" tIns="0" rIns="0" bIns="0" rtlCol="0" anchor="ctr">
          <a:noAutofit/>
        </a:bodyPr>
        <a:lstStyle/>
        <a:p>
          <a:pPr algn="l"/>
          <a:r>
            <a:rPr kumimoji="0" lang="fr-CA" sz="7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Lot non conforme MR - Si m</a:t>
          </a:r>
          <a:r>
            <a:rPr lang="fr-CA" sz="700" b="0">
              <a:effectLst/>
              <a:latin typeface="Arial" panose="020B0604020202020204" pitchFamily="34" charset="0"/>
              <a:ea typeface="+mn-ea"/>
              <a:cs typeface="Arial" panose="020B0604020202020204" pitchFamily="34" charset="0"/>
            </a:rPr>
            <a:t>éthode LC 21-901, au moins un des 3 résultats individuels de type de MR est </a:t>
          </a:r>
          <a:r>
            <a:rPr lang="fr-CA" sz="700" b="0">
              <a:solidFill>
                <a:sysClr val="windowText" lastClr="000000"/>
              </a:solidFill>
              <a:effectLst/>
              <a:latin typeface="Arial" panose="020B0604020202020204" pitchFamily="34" charset="0"/>
              <a:ea typeface="+mn-ea"/>
              <a:cs typeface="Arial" panose="020B0604020202020204" pitchFamily="34" charset="0"/>
            </a:rPr>
            <a:t>différent</a:t>
          </a:r>
          <a:r>
            <a:rPr lang="fr-CA" sz="700" b="0">
              <a:effectLst/>
              <a:latin typeface="Arial" panose="020B0604020202020204" pitchFamily="34" charset="0"/>
              <a:ea typeface="+mn-ea"/>
              <a:cs typeface="Arial" panose="020B0604020202020204" pitchFamily="34" charset="0"/>
            </a:rPr>
            <a:t> de celui de l’attestation de conformité </a:t>
          </a:r>
          <a:r>
            <a:rPr lang="fr-CA" sz="700" b="0">
              <a:solidFill>
                <a:sysClr val="windowText" lastClr="000000"/>
              </a:solidFill>
              <a:effectLst/>
              <a:latin typeface="Arial" panose="020B0604020202020204" pitchFamily="34" charset="0"/>
              <a:ea typeface="+mn-ea"/>
              <a:cs typeface="Arial" panose="020B0604020202020204" pitchFamily="34" charset="0"/>
            </a:rPr>
            <a:t>(12.2.4) </a:t>
          </a:r>
          <a:r>
            <a:rPr lang="fr-CA" sz="700" b="0">
              <a:effectLst/>
              <a:latin typeface="Arial" panose="020B0604020202020204" pitchFamily="34" charset="0"/>
              <a:ea typeface="+mn-ea"/>
              <a:cs typeface="Arial" panose="020B0604020202020204" pitchFamily="34" charset="0"/>
            </a:rPr>
            <a:t>(Sujet à un droit de recours sur le lot) </a:t>
          </a:r>
          <a:endParaRPr kumimoji="0" lang="fr-CA" sz="7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0</xdr:col>
          <xdr:colOff>0</xdr:colOff>
          <xdr:row>37</xdr:row>
          <xdr:rowOff>61913</xdr:rowOff>
        </xdr:from>
        <xdr:to>
          <xdr:col>0</xdr:col>
          <xdr:colOff>295275</xdr:colOff>
          <xdr:row>37</xdr:row>
          <xdr:rowOff>219075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fr-CA" sz="1000" b="0" i="0" u="none" strike="noStrike" baseline="0">
                  <a:solidFill>
                    <a:srgbClr val="000000"/>
                  </a:solidFill>
                  <a:latin typeface="Arial"/>
                  <a:cs typeface="Arial"/>
                </a:rPr>
                <a:t> </a:t>
              </a:r>
            </a:p>
          </xdr:txBody>
        </xdr:sp>
        <xdr:clientData fLocksWithSheet="0"/>
      </xdr:twoCellAnchor>
    </mc:Choice>
    <mc:Fallback/>
  </mc:AlternateContent>
  <xdr:oneCellAnchor>
    <xdr:from>
      <xdr:col>0</xdr:col>
      <xdr:colOff>254952</xdr:colOff>
      <xdr:row>38</xdr:row>
      <xdr:rowOff>53340</xdr:rowOff>
    </xdr:from>
    <xdr:ext cx="5021579" cy="350520"/>
    <xdr:sp macro="" textlink="">
      <xdr:nvSpPr>
        <xdr:cNvPr id="54" name="ZoneTexte 53">
          <a:extLst>
            <a:ext uri="{FF2B5EF4-FFF2-40B4-BE49-F238E27FC236}">
              <a16:creationId xmlns:a16="http://schemas.microsoft.com/office/drawing/2014/main" id="{00000000-0008-0000-0000-000036000000}"/>
            </a:ext>
          </a:extLst>
        </xdr:cNvPr>
        <xdr:cNvSpPr txBox="1"/>
      </xdr:nvSpPr>
      <xdr:spPr>
        <a:xfrm>
          <a:off x="254952" y="7722949"/>
          <a:ext cx="5021579" cy="350520"/>
        </a:xfrm>
        <a:prstGeom prst="rect">
          <a:avLst/>
        </a:prstGeom>
        <a:noFill/>
        <a:ln>
          <a:noFill/>
        </a:ln>
        <a:effectLst/>
      </xdr:spPr>
      <xdr:txBody>
        <a:bodyPr vertOverflow="clip" wrap="square" lIns="0" tIns="0" rIns="0" bIns="0" rtlCol="0" anchor="ctr">
          <a:noAutofit/>
        </a:bodyPr>
        <a:lstStyle/>
        <a:p>
          <a:r>
            <a:rPr kumimoji="0" lang="fr-CA" sz="7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Lot non conforme MR - Si méthode LC 26–100 et tableau </a:t>
          </a:r>
          <a:r>
            <a:rPr lang="fr-CA" sz="700" b="0" i="0" u="none" strike="noStrike" baseline="0">
              <a:latin typeface="Arial" panose="020B0604020202020204" pitchFamily="34" charset="0"/>
              <a:ea typeface="+mn-ea"/>
              <a:cs typeface="Arial" panose="020B0604020202020204" pitchFamily="34" charset="0"/>
            </a:rPr>
            <a:t>1 ou au tableau 2, selon le cas, de la norme BNQ 2560–600</a:t>
          </a:r>
          <a:r>
            <a:rPr kumimoji="0" lang="fr-CA" sz="7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pour le type de MR, </a:t>
          </a:r>
          <a:r>
            <a:rPr lang="fr-CA" sz="700" b="0">
              <a:effectLst/>
              <a:latin typeface="Arial" panose="020B0604020202020204" pitchFamily="34" charset="0"/>
              <a:ea typeface="+mn-ea"/>
              <a:cs typeface="Arial" panose="020B0604020202020204" pitchFamily="34" charset="0"/>
            </a:rPr>
            <a:t>la moyenne tolérable des 3 résultats de la teneur en bitume donne un type de MR différent de celui de l’attestation de </a:t>
          </a:r>
          <a:r>
            <a:rPr lang="fr-CA" sz="700" b="0">
              <a:solidFill>
                <a:sysClr val="windowText" lastClr="000000"/>
              </a:solidFill>
              <a:effectLst/>
              <a:latin typeface="Arial" panose="020B0604020202020204" pitchFamily="34" charset="0"/>
              <a:ea typeface="+mn-ea"/>
              <a:cs typeface="Arial" panose="020B0604020202020204" pitchFamily="34" charset="0"/>
            </a:rPr>
            <a:t>conformité (12.2.4)</a:t>
          </a:r>
          <a:r>
            <a:rPr lang="fr-CA" sz="700" b="0">
              <a:effectLst/>
              <a:latin typeface="Arial" panose="020B0604020202020204" pitchFamily="34" charset="0"/>
              <a:ea typeface="+mn-ea"/>
              <a:cs typeface="Arial" panose="020B0604020202020204" pitchFamily="34" charset="0"/>
            </a:rPr>
            <a:t> (Sujet à un droit de recours sur le lot)</a:t>
          </a:r>
          <a:endParaRPr kumimoji="0" lang="fr-CA" sz="700" b="0" i="0" u="none" strike="noStrike" kern="0" cap="none" spc="0" normalizeH="0" baseline="0" noProof="0">
            <a:ln>
              <a:noFill/>
            </a:ln>
            <a:solidFill>
              <a:srgbClr val="FF0000"/>
            </a:solidFill>
            <a:effectLst/>
            <a:uLnTx/>
            <a:uFillTx/>
            <a:latin typeface="Arial" panose="020B0604020202020204" pitchFamily="34" charset="0"/>
            <a:ea typeface="+mn-ea"/>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xdr:col>
          <xdr:colOff>0</xdr:colOff>
          <xdr:row>16</xdr:row>
          <xdr:rowOff>161925</xdr:rowOff>
        </xdr:from>
        <xdr:to>
          <xdr:col>2</xdr:col>
          <xdr:colOff>200025</xdr:colOff>
          <xdr:row>17</xdr:row>
          <xdr:rowOff>104775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85725</xdr:colOff>
      <xdr:row>0</xdr:row>
      <xdr:rowOff>0</xdr:rowOff>
    </xdr:from>
    <xdr:to>
      <xdr:col>7</xdr:col>
      <xdr:colOff>57150</xdr:colOff>
      <xdr:row>1</xdr:row>
      <xdr:rowOff>245392</xdr:rowOff>
    </xdr:to>
    <xdr:pic>
      <xdr:nvPicPr>
        <xdr:cNvPr id="18" name="Image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0"/>
          <a:ext cx="1628775" cy="622582"/>
        </a:xfrm>
        <a:prstGeom prst="rect">
          <a:avLst/>
        </a:prstGeom>
      </xdr:spPr>
    </xdr:pic>
    <xdr:clientData/>
  </xdr:twoCellAnchor>
  <xdr:twoCellAnchor>
    <xdr:from>
      <xdr:col>53</xdr:col>
      <xdr:colOff>400050</xdr:colOff>
      <xdr:row>208</xdr:row>
      <xdr:rowOff>23812</xdr:rowOff>
    </xdr:from>
    <xdr:to>
      <xdr:col>54</xdr:col>
      <xdr:colOff>533400</xdr:colOff>
      <xdr:row>213</xdr:row>
      <xdr:rowOff>128587</xdr:rowOff>
    </xdr:to>
    <xdr:sp macro="" textlink="">
      <xdr:nvSpPr>
        <xdr:cNvPr id="19" name="ZoneTexte 18">
          <a:extLst>
            <a:ext uri="{FF2B5EF4-FFF2-40B4-BE49-F238E27FC236}">
              <a16:creationId xmlns:a16="http://schemas.microsoft.com/office/drawing/2014/main" id="{00000000-0008-0000-0000-000013000000}"/>
            </a:ext>
          </a:extLst>
        </xdr:cNvPr>
        <xdr:cNvSpPr txBox="1"/>
      </xdr:nvSpPr>
      <xdr:spPr>
        <a:xfrm>
          <a:off x="18992850" y="34199512"/>
          <a:ext cx="91440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CA" sz="1100"/>
        </a:p>
      </xdr:txBody>
    </xdr:sp>
    <xdr:clientData/>
  </xdr:twoCellAnchor>
  <xdr:twoCellAnchor>
    <xdr:from>
      <xdr:col>53</xdr:col>
      <xdr:colOff>400050</xdr:colOff>
      <xdr:row>208</xdr:row>
      <xdr:rowOff>23812</xdr:rowOff>
    </xdr:from>
    <xdr:to>
      <xdr:col>54</xdr:col>
      <xdr:colOff>533400</xdr:colOff>
      <xdr:row>213</xdr:row>
      <xdr:rowOff>128587</xdr:rowOff>
    </xdr:to>
    <xdr:sp macro="" textlink="">
      <xdr:nvSpPr>
        <xdr:cNvPr id="20" name="ZoneTexte 19">
          <a:extLst>
            <a:ext uri="{FF2B5EF4-FFF2-40B4-BE49-F238E27FC236}">
              <a16:creationId xmlns:a16="http://schemas.microsoft.com/office/drawing/2014/main" id="{00000000-0008-0000-0000-000014000000}"/>
            </a:ext>
          </a:extLst>
        </xdr:cNvPr>
        <xdr:cNvSpPr txBox="1"/>
      </xdr:nvSpPr>
      <xdr:spPr>
        <a:xfrm>
          <a:off x="18992850" y="34199512"/>
          <a:ext cx="91440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CA" sz="1100"/>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39</xdr:row>
          <xdr:rowOff>47625</xdr:rowOff>
        </xdr:from>
        <xdr:to>
          <xdr:col>0</xdr:col>
          <xdr:colOff>295275</xdr:colOff>
          <xdr:row>39</xdr:row>
          <xdr:rowOff>214313</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fr-CA" sz="1000" b="0" i="0" u="none" strike="noStrike" baseline="0">
                  <a:solidFill>
                    <a:srgbClr val="000000"/>
                  </a:solidFill>
                  <a:latin typeface="Arial"/>
                  <a:cs typeface="Arial"/>
                </a:rPr>
                <a:t> </a:t>
              </a:r>
            </a:p>
          </xdr:txBody>
        </xdr:sp>
        <xdr:clientData fLocksWithSheet="0"/>
      </xdr:twoCellAnchor>
    </mc:Choice>
    <mc:Fallback/>
  </mc:AlternateContent>
  <xdr:oneCellAnchor>
    <xdr:from>
      <xdr:col>0</xdr:col>
      <xdr:colOff>266699</xdr:colOff>
      <xdr:row>39</xdr:row>
      <xdr:rowOff>49531</xdr:rowOff>
    </xdr:from>
    <xdr:ext cx="9753601" cy="259080"/>
    <xdr:sp macro="" textlink="">
      <xdr:nvSpPr>
        <xdr:cNvPr id="45" name="ZoneTexte 44">
          <a:extLst>
            <a:ext uri="{FF2B5EF4-FFF2-40B4-BE49-F238E27FC236}">
              <a16:creationId xmlns:a16="http://schemas.microsoft.com/office/drawing/2014/main" id="{00000000-0008-0000-0000-00002D000000}"/>
            </a:ext>
          </a:extLst>
        </xdr:cNvPr>
        <xdr:cNvSpPr txBox="1"/>
      </xdr:nvSpPr>
      <xdr:spPr>
        <a:xfrm>
          <a:off x="266699" y="8218171"/>
          <a:ext cx="9753601" cy="259080"/>
        </a:xfrm>
        <a:prstGeom prst="rect">
          <a:avLst/>
        </a:prstGeom>
        <a:noFill/>
        <a:ln>
          <a:noFill/>
        </a:ln>
        <a:effectLst/>
      </xdr:spPr>
      <xdr:txBody>
        <a:bodyPr vertOverflow="clip" wrap="square" lIns="0" tIns="0" rIns="0" bIns="0" rtlCol="0" anchor="ctr">
          <a:noAutofit/>
        </a:bodyPr>
        <a:lstStyle/>
        <a:p>
          <a:pPr algn="l"/>
          <a:r>
            <a:rPr kumimoji="0" lang="fr-CA" sz="7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Lot non conforme MR - Si méthode LC 26–100 et tableau </a:t>
          </a:r>
          <a:r>
            <a:rPr lang="fr-CA" sz="700" b="0" i="0" baseline="0">
              <a:effectLst/>
              <a:latin typeface="Arial" panose="020B0604020202020204" pitchFamily="34" charset="0"/>
              <a:ea typeface="+mn-ea"/>
              <a:cs typeface="Arial" panose="020B0604020202020204" pitchFamily="34" charset="0"/>
            </a:rPr>
            <a:t>1 ou au tableau 2, selon le cas, de la norme BNQ 2560–600 </a:t>
          </a:r>
          <a:r>
            <a:rPr kumimoji="0" lang="fr-CA" sz="7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pour le type de MR, </a:t>
          </a:r>
          <a:r>
            <a:rPr lang="fr-CA" sz="700" b="0">
              <a:effectLst/>
              <a:latin typeface="Arial" panose="020B0604020202020204" pitchFamily="34" charset="0"/>
              <a:ea typeface="+mn-ea"/>
              <a:cs typeface="Arial" panose="020B0604020202020204" pitchFamily="34" charset="0"/>
            </a:rPr>
            <a:t>au moins un résultat individuel de la teneur en bitume est en dehors </a:t>
          </a:r>
          <a:r>
            <a:rPr lang="fr-CA" sz="700" b="0">
              <a:solidFill>
                <a:sysClr val="windowText" lastClr="000000"/>
              </a:solidFill>
              <a:effectLst/>
              <a:latin typeface="Arial" panose="020B0604020202020204" pitchFamily="34" charset="0"/>
              <a:ea typeface="+mn-ea"/>
              <a:cs typeface="Arial" panose="020B0604020202020204" pitchFamily="34" charset="0"/>
            </a:rPr>
            <a:t>des % </a:t>
          </a:r>
          <a:r>
            <a:rPr lang="fr-CA" sz="700" b="0">
              <a:effectLst/>
              <a:latin typeface="Arial" panose="020B0604020202020204" pitchFamily="34" charset="0"/>
              <a:ea typeface="+mn-ea"/>
              <a:cs typeface="Arial" panose="020B0604020202020204" pitchFamily="34" charset="0"/>
            </a:rPr>
            <a:t>des limites individuelles du type de MR établi à partir de la moyenne tolérable</a:t>
          </a:r>
          <a:r>
            <a:rPr lang="fr-CA" sz="700" b="0" baseline="0">
              <a:effectLst/>
              <a:latin typeface="Arial" panose="020B0604020202020204" pitchFamily="34" charset="0"/>
              <a:ea typeface="+mn-ea"/>
              <a:cs typeface="Arial" panose="020B0604020202020204" pitchFamily="34" charset="0"/>
            </a:rPr>
            <a:t> </a:t>
          </a:r>
          <a:r>
            <a:rPr lang="fr-CA" sz="700" b="0">
              <a:effectLst/>
              <a:latin typeface="Arial" panose="020B0604020202020204" pitchFamily="34" charset="0"/>
              <a:ea typeface="+mn-ea"/>
              <a:cs typeface="Arial" panose="020B0604020202020204" pitchFamily="34" charset="0"/>
            </a:rPr>
            <a:t>(Sujet à un droit de recours sur le lot) </a:t>
          </a:r>
          <a:endParaRPr kumimoji="0" lang="fr-CA" sz="700" b="0" i="0" u="none" strike="noStrike" kern="0" cap="none" spc="0" normalizeH="0" baseline="0" noProof="0">
            <a:ln>
              <a:noFill/>
            </a:ln>
            <a:solidFill>
              <a:srgbClr val="FF0000"/>
            </a:solidFill>
            <a:effectLst/>
            <a:uLnTx/>
            <a:uFillTx/>
            <a:latin typeface="Arial" panose="020B0604020202020204" pitchFamily="34" charset="0"/>
            <a:ea typeface="+mn-ea"/>
            <a:cs typeface="Arial" panose="020B0604020202020204" pitchFamily="34" charset="0"/>
          </a:endParaRPr>
        </a:p>
      </xdr:txBody>
    </xdr:sp>
    <xdr:clientData/>
  </xdr:oneCellAnchor>
  <xdr:oneCellAnchor>
    <xdr:from>
      <xdr:col>0</xdr:col>
      <xdr:colOff>268223</xdr:colOff>
      <xdr:row>40</xdr:row>
      <xdr:rowOff>22098</xdr:rowOff>
    </xdr:from>
    <xdr:ext cx="9742551" cy="251460"/>
    <xdr:sp macro="" textlink="">
      <xdr:nvSpPr>
        <xdr:cNvPr id="42" name="ZoneTexte 41">
          <a:extLst>
            <a:ext uri="{FF2B5EF4-FFF2-40B4-BE49-F238E27FC236}">
              <a16:creationId xmlns:a16="http://schemas.microsoft.com/office/drawing/2014/main" id="{00000000-0008-0000-0000-00002A000000}"/>
            </a:ext>
          </a:extLst>
        </xdr:cNvPr>
        <xdr:cNvSpPr txBox="1"/>
      </xdr:nvSpPr>
      <xdr:spPr>
        <a:xfrm>
          <a:off x="268223" y="8575548"/>
          <a:ext cx="9742551" cy="251460"/>
        </a:xfrm>
        <a:prstGeom prst="rect">
          <a:avLst/>
        </a:prstGeom>
        <a:noFill/>
        <a:ln>
          <a:noFill/>
        </a:ln>
        <a:effectLst/>
      </xdr:spPr>
      <xdr:txBody>
        <a:bodyPr vertOverflow="clip" wrap="square" lIns="0" tIns="0" rIns="0" bIns="0"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mn-cs"/>
            </a:rPr>
            <a:t>Lot non conforme sujet à un prix unitaire révisé (</a:t>
          </a:r>
          <a:r>
            <a:rPr lang="fr-CA" sz="700" b="0" i="0" baseline="0">
              <a:effectLst/>
              <a:latin typeface="Arial" panose="020B0604020202020204" pitchFamily="34" charset="0"/>
              <a:ea typeface="+mn-ea"/>
              <a:cs typeface="Arial" panose="020B0604020202020204" pitchFamily="34" charset="0"/>
            </a:rPr>
            <a:t>tamis 112 mm </a:t>
          </a:r>
          <a:r>
            <a:rPr lang="fr-CA" sz="700" baseline="0">
              <a:effectLst/>
              <a:latin typeface="Arial" panose="020B0604020202020204" pitchFamily="34" charset="0"/>
              <a:ea typeface="+mn-ea"/>
              <a:cs typeface="Arial" panose="020B0604020202020204" pitchFamily="34" charset="0"/>
            </a:rPr>
            <a:t>: spéc. inf </a:t>
          </a:r>
          <a:r>
            <a:rPr lang="fr-CA" sz="700" b="0" i="0" baseline="0">
              <a:effectLst/>
              <a:latin typeface="Arial" panose="020B0604020202020204" pitchFamily="34" charset="0"/>
              <a:ea typeface="+mn-ea"/>
              <a:cs typeface="Arial" panose="020B0604020202020204" pitchFamily="34" charset="0"/>
            </a:rPr>
            <a:t>et le tamis 80 µm </a:t>
          </a:r>
          <a:r>
            <a:rPr lang="fr-CA" sz="700" baseline="0">
              <a:effectLst/>
              <a:latin typeface="Arial" panose="020B0604020202020204" pitchFamily="34" charset="0"/>
              <a:ea typeface="+mn-ea"/>
              <a:cs typeface="Arial" panose="020B0604020202020204" pitchFamily="34" charset="0"/>
            </a:rPr>
            <a:t>: spéc. sup</a:t>
          </a:r>
          <a:r>
            <a:rPr kumimoji="0" lang="fr-CA" sz="800" b="0" i="0" u="none" strike="noStrike" kern="0" cap="none" spc="0" normalizeH="0" baseline="0" noProof="0">
              <a:ln>
                <a:noFill/>
              </a:ln>
              <a:solidFill>
                <a:sysClr val="windowText" lastClr="000000"/>
              </a:solidFill>
              <a:effectLst/>
              <a:uLnTx/>
              <a:uFillTx/>
              <a:latin typeface="Arial" pitchFamily="34" charset="0"/>
              <a:ea typeface="+mn-ea"/>
              <a:cs typeface="+mn-cs"/>
            </a:rPr>
            <a:t>)</a:t>
          </a:r>
          <a:r>
            <a:rPr kumimoji="0" lang="fr-CA" sz="900" b="0" i="0" u="none" strike="noStrike" kern="0" cap="none" spc="0" normalizeH="0" baseline="30000" noProof="0">
              <a:ln>
                <a:noFill/>
              </a:ln>
              <a:solidFill>
                <a:sysClr val="windowText" lastClr="000000"/>
              </a:solidFill>
              <a:effectLst/>
              <a:uLnTx/>
              <a:uFillTx/>
              <a:latin typeface="Arial" pitchFamily="34" charset="0"/>
              <a:ea typeface="+mn-ea"/>
              <a:cs typeface="+mn-cs"/>
            </a:rPr>
            <a:t>(7) </a:t>
          </a:r>
          <a:r>
            <a:rPr lang="fr-CA" sz="700" baseline="0">
              <a:effectLst/>
              <a:latin typeface="Arial" panose="020B0604020202020204" pitchFamily="34" charset="0"/>
              <a:ea typeface="+mn-ea"/>
              <a:cs typeface="Arial" panose="020B0604020202020204" pitchFamily="34" charset="0"/>
            </a:rPr>
            <a:t>Un écart E n'excède pas un écart critique (E</a:t>
          </a:r>
          <a:r>
            <a:rPr lang="fr-CA" sz="700" baseline="-25000">
              <a:effectLst/>
              <a:latin typeface="Arial" panose="020B0604020202020204" pitchFamily="34" charset="0"/>
              <a:ea typeface="+mn-ea"/>
              <a:cs typeface="Arial" panose="020B0604020202020204" pitchFamily="34" charset="0"/>
            </a:rPr>
            <a:t>C</a:t>
          </a:r>
          <a:r>
            <a:rPr lang="fr-CA" sz="700" baseline="0">
              <a:effectLst/>
              <a:latin typeface="Arial" panose="020B0604020202020204" pitchFamily="34" charset="0"/>
              <a:ea typeface="+mn-ea"/>
              <a:cs typeface="Arial" panose="020B0604020202020204" pitchFamily="34" charset="0"/>
            </a:rPr>
            <a:t>). (Sujet à un droit de recours), (Remplir la section suivante) </a:t>
          </a:r>
          <a:endPar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15</xdr:col>
          <xdr:colOff>38100</xdr:colOff>
          <xdr:row>41</xdr:row>
          <xdr:rowOff>0</xdr:rowOff>
        </xdr:from>
        <xdr:to>
          <xdr:col>16</xdr:col>
          <xdr:colOff>61913</xdr:colOff>
          <xdr:row>41</xdr:row>
          <xdr:rowOff>252413</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fr-CA" sz="1000" b="0" i="0" u="none" strike="noStrike" baseline="0">
                  <a:solidFill>
                    <a:srgbClr val="000000"/>
                  </a:solidFill>
                  <a:latin typeface="Arial"/>
                  <a:cs typeface="Arial"/>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41</xdr:row>
          <xdr:rowOff>23813</xdr:rowOff>
        </xdr:from>
        <xdr:to>
          <xdr:col>1</xdr:col>
          <xdr:colOff>0</xdr:colOff>
          <xdr:row>41</xdr:row>
          <xdr:rowOff>276225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fr-CA" sz="1000" b="0" i="0" u="none" strike="noStrike" baseline="0">
                  <a:solidFill>
                    <a:srgbClr val="000000"/>
                  </a:solidFill>
                  <a:latin typeface="Arial"/>
                  <a:cs typeface="Arial"/>
                </a:rPr>
                <a:t> </a:t>
              </a:r>
            </a:p>
          </xdr:txBody>
        </xdr:sp>
        <xdr:clientData fLocksWithSheet="0"/>
      </xdr:twoCellAnchor>
    </mc:Choice>
    <mc:Fallback/>
  </mc:AlternateContent>
  <xdr:oneCellAnchor>
    <xdr:from>
      <xdr:col>13</xdr:col>
      <xdr:colOff>30162</xdr:colOff>
      <xdr:row>37</xdr:row>
      <xdr:rowOff>18653</xdr:rowOff>
    </xdr:from>
    <xdr:ext cx="4625340" cy="411480"/>
    <xdr:sp macro="" textlink="">
      <xdr:nvSpPr>
        <xdr:cNvPr id="44" name="ZoneTexte 43">
          <a:extLst>
            <a:ext uri="{FF2B5EF4-FFF2-40B4-BE49-F238E27FC236}">
              <a16:creationId xmlns:a16="http://schemas.microsoft.com/office/drawing/2014/main" id="{00000000-0008-0000-0000-00002C000000}"/>
            </a:ext>
          </a:extLst>
        </xdr:cNvPr>
        <xdr:cNvSpPr txBox="1"/>
      </xdr:nvSpPr>
      <xdr:spPr>
        <a:xfrm>
          <a:off x="5338365" y="7212012"/>
          <a:ext cx="4625340" cy="411480"/>
        </a:xfrm>
        <a:prstGeom prst="rect">
          <a:avLst/>
        </a:prstGeom>
        <a:noFill/>
        <a:ln>
          <a:noFill/>
        </a:ln>
        <a:effectLst/>
      </xdr:spPr>
      <xdr:txBody>
        <a:bodyPr vertOverflow="clip" wrap="square" lIns="0" tIns="0" rIns="0" bIns="0" rtlCol="0" anchor="ctr">
          <a:noAutofit/>
        </a:bodyPr>
        <a:lstStyle/>
        <a:p>
          <a:r>
            <a:rPr lang="fr-CA" sz="700" b="0">
              <a:solidFill>
                <a:sysClr val="windowText" lastClr="000000"/>
              </a:solidFill>
              <a:effectLst/>
              <a:latin typeface="Arial" panose="020B0604020202020204" pitchFamily="34" charset="0"/>
              <a:ea typeface="+mn-ea"/>
              <a:cs typeface="Arial" panose="020B0604020202020204" pitchFamily="34" charset="0"/>
            </a:rPr>
            <a:t>Section(s) rejetée(s) MR</a:t>
          </a:r>
          <a:r>
            <a:rPr lang="fr-CA" sz="700" b="0" baseline="0">
              <a:solidFill>
                <a:sysClr val="windowText" lastClr="000000"/>
              </a:solidFill>
              <a:effectLst/>
              <a:latin typeface="Arial" panose="020B0604020202020204" pitchFamily="34" charset="0"/>
              <a:ea typeface="+mn-ea"/>
              <a:cs typeface="Arial" panose="020B0604020202020204" pitchFamily="34" charset="0"/>
            </a:rPr>
            <a:t> - </a:t>
          </a:r>
          <a:r>
            <a:rPr lang="fr-CA" sz="700" b="0">
              <a:solidFill>
                <a:sysClr val="windowText" lastClr="000000"/>
              </a:solidFill>
              <a:effectLst/>
              <a:latin typeface="Arial" panose="020B0604020202020204" pitchFamily="34" charset="0"/>
              <a:ea typeface="+mn-ea"/>
              <a:cs typeface="Arial" panose="020B0604020202020204" pitchFamily="34" charset="0"/>
            </a:rPr>
            <a:t>Si</a:t>
          </a:r>
          <a:r>
            <a:rPr lang="fr-CA" sz="700" b="0" baseline="0">
              <a:solidFill>
                <a:sysClr val="windowText" lastClr="000000"/>
              </a:solidFill>
              <a:effectLst/>
              <a:latin typeface="Arial" panose="020B0604020202020204" pitchFamily="34" charset="0"/>
              <a:ea typeface="+mn-ea"/>
              <a:cs typeface="Arial" panose="020B0604020202020204" pitchFamily="34" charset="0"/>
            </a:rPr>
            <a:t> </a:t>
          </a:r>
          <a:r>
            <a:rPr lang="fr-CA" sz="700" b="0">
              <a:solidFill>
                <a:sysClr val="windowText" lastClr="000000"/>
              </a:solidFill>
              <a:effectLst/>
              <a:latin typeface="Arial" panose="020B0604020202020204" pitchFamily="34" charset="0"/>
              <a:ea typeface="+mn-ea"/>
              <a:cs typeface="Arial" panose="020B0604020202020204" pitchFamily="34" charset="0"/>
            </a:rPr>
            <a:t>méthode LC-21–901, </a:t>
          </a:r>
          <a:r>
            <a:rPr lang="fr-CA" sz="700" b="0" i="0" baseline="0">
              <a:effectLst/>
              <a:latin typeface="Arial" panose="020B0604020202020204" pitchFamily="34" charset="0"/>
              <a:ea typeface="+mn-ea"/>
              <a:cs typeface="Arial" panose="020B0604020202020204" pitchFamily="34" charset="0"/>
            </a:rPr>
            <a:t>pour une section donnée, </a:t>
          </a:r>
          <a:r>
            <a:rPr lang="fr-CA" sz="700" b="0">
              <a:solidFill>
                <a:sysClr val="windowText" lastClr="000000"/>
              </a:solidFill>
              <a:effectLst/>
              <a:latin typeface="Arial" panose="020B0604020202020204" pitchFamily="34" charset="0"/>
              <a:ea typeface="+mn-ea"/>
              <a:cs typeface="Arial" panose="020B0604020202020204" pitchFamily="34" charset="0"/>
            </a:rPr>
            <a:t>un ou deux résultats individuels de type de MR est MR-6 ou MR-7 (12.2.4.3) </a:t>
          </a:r>
          <a:r>
            <a:rPr lang="fr-CA" sz="700" b="0" baseline="0">
              <a:solidFill>
                <a:sysClr val="windowText" lastClr="000000"/>
              </a:solidFill>
              <a:effectLst/>
              <a:latin typeface="Arial" panose="020B0604020202020204" pitchFamily="34" charset="0"/>
              <a:ea typeface="+mn-ea"/>
              <a:cs typeface="Arial" panose="020B0604020202020204" pitchFamily="34" charset="0"/>
            </a:rPr>
            <a:t>(</a:t>
          </a:r>
          <a:r>
            <a:rPr lang="fr-CA" sz="700" b="0">
              <a:solidFill>
                <a:sysClr val="windowText" lastClr="000000"/>
              </a:solidFill>
              <a:effectLst/>
              <a:latin typeface="Arial" panose="020B0604020202020204" pitchFamily="34" charset="0"/>
              <a:ea typeface="+mn-ea"/>
              <a:cs typeface="Arial" panose="020B0604020202020204" pitchFamily="34" charset="0"/>
            </a:rPr>
            <a:t>Sujet à un droit de recours sur une, deux ou 3 sections)</a:t>
          </a:r>
          <a:r>
            <a:rPr lang="fr-CA" sz="900" b="0" baseline="30000">
              <a:solidFill>
                <a:sysClr val="windowText" lastClr="000000"/>
              </a:solidFill>
              <a:effectLst/>
              <a:latin typeface="Arial" panose="020B0604020202020204" pitchFamily="34" charset="0"/>
              <a:ea typeface="+mn-ea"/>
              <a:cs typeface="Arial" panose="020B0604020202020204" pitchFamily="34" charset="0"/>
            </a:rPr>
            <a:t>(6)</a:t>
          </a:r>
        </a:p>
      </xdr:txBody>
    </xdr:sp>
    <xdr:clientData/>
  </xdr:oneCellAnchor>
  <mc:AlternateContent xmlns:mc="http://schemas.openxmlformats.org/markup-compatibility/2006">
    <mc:Choice xmlns:a14="http://schemas.microsoft.com/office/drawing/2010/main" Requires="a14">
      <xdr:twoCellAnchor editAs="oneCell">
        <xdr:from>
          <xdr:col>13</xdr:col>
          <xdr:colOff>0</xdr:colOff>
          <xdr:row>38</xdr:row>
          <xdr:rowOff>47625</xdr:rowOff>
        </xdr:from>
        <xdr:to>
          <xdr:col>14</xdr:col>
          <xdr:colOff>61913</xdr:colOff>
          <xdr:row>38</xdr:row>
          <xdr:rowOff>290513</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fr-CA" sz="1000" b="0" i="0" u="none" strike="noStrike" baseline="0">
                  <a:solidFill>
                    <a:srgbClr val="000000"/>
                  </a:solidFill>
                  <a:latin typeface="Arial"/>
                  <a:cs typeface="Arial"/>
                </a:rPr>
                <a:t> </a:t>
              </a:r>
            </a:p>
          </xdr:txBody>
        </xdr:sp>
        <xdr:clientData fLocksWithSheet="0"/>
      </xdr:twoCellAnchor>
    </mc:Choice>
    <mc:Fallback/>
  </mc:AlternateContent>
  <xdr:twoCellAnchor>
    <xdr:from>
      <xdr:col>0</xdr:col>
      <xdr:colOff>9525</xdr:colOff>
      <xdr:row>80</xdr:row>
      <xdr:rowOff>0</xdr:rowOff>
    </xdr:from>
    <xdr:to>
      <xdr:col>10</xdr:col>
      <xdr:colOff>438150</xdr:colOff>
      <xdr:row>80</xdr:row>
      <xdr:rowOff>123825</xdr:rowOff>
    </xdr:to>
    <xdr:sp macro="" textlink="">
      <xdr:nvSpPr>
        <xdr:cNvPr id="46" name="ZoneTexte 45">
          <a:extLst>
            <a:ext uri="{FF2B5EF4-FFF2-40B4-BE49-F238E27FC236}">
              <a16:creationId xmlns:a16="http://schemas.microsoft.com/office/drawing/2014/main" id="{00000000-0008-0000-0000-00002E000000}"/>
            </a:ext>
          </a:extLst>
        </xdr:cNvPr>
        <xdr:cNvSpPr txBox="1"/>
      </xdr:nvSpPr>
      <xdr:spPr>
        <a:xfrm>
          <a:off x="9525" y="15163800"/>
          <a:ext cx="2705100" cy="123825"/>
        </a:xfrm>
        <a:prstGeom prst="rect">
          <a:avLst/>
        </a:prstGeom>
        <a:noFill/>
        <a:ln w="9525" cmpd="sng">
          <a:noFill/>
        </a:ln>
        <a:effectLst/>
      </xdr:spPr>
      <xdr:txBody>
        <a:bodyPr vertOverflow="clip" wrap="square" lIns="0" tIns="0" rIns="0" bIns="0"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fr-CA" sz="600" b="0" i="0" u="none" strike="noStrike" kern="0" cap="none" spc="0" normalizeH="0" baseline="0" noProof="0">
              <a:ln>
                <a:noFill/>
              </a:ln>
              <a:solidFill>
                <a:srgbClr val="000000"/>
              </a:solidFill>
              <a:effectLst/>
              <a:uLnTx/>
              <a:uFillTx/>
              <a:latin typeface="Arial"/>
              <a:ea typeface="+mn-ea"/>
              <a:cs typeface="Arial"/>
            </a:rPr>
            <a:t> </a:t>
          </a:r>
          <a:r>
            <a:rPr kumimoji="0" lang="fr-CA" sz="800" b="0" i="0" u="none" strike="noStrike" kern="0" cap="none" spc="0" normalizeH="0" baseline="0" noProof="0">
              <a:ln>
                <a:noFill/>
              </a:ln>
              <a:solidFill>
                <a:srgbClr val="000000"/>
              </a:solidFill>
              <a:effectLst/>
              <a:uLnTx/>
              <a:uFillTx/>
              <a:latin typeface="Chaloult_Demi_Gras" panose="00000400000000000000" pitchFamily="2" charset="0"/>
              <a:ea typeface="+mn-ea"/>
              <a:cs typeface="Arial"/>
            </a:rPr>
            <a:t>Ministère des Transports et de la Mobilité durable</a:t>
          </a:r>
          <a:endParaRPr kumimoji="0" lang="fr-CA" sz="800" b="0" i="0" u="none" strike="noStrike" kern="0" cap="none" spc="0" normalizeH="0" baseline="0" noProof="0">
            <a:ln>
              <a:noFill/>
            </a:ln>
            <a:solidFill>
              <a:sysClr val="windowText" lastClr="000000"/>
            </a:solidFill>
            <a:effectLst/>
            <a:uLnTx/>
            <a:uFillTx/>
            <a:latin typeface="Chaloult_Demi_Gras" panose="00000400000000000000" pitchFamily="2" charset="0"/>
            <a:ea typeface="+mn-ea"/>
            <a:cs typeface="Arial" pitchFamily="34" charset="0"/>
          </a:endParaRPr>
        </a:p>
      </xdr:txBody>
    </xdr:sp>
    <xdr:clientData/>
  </xdr:twoCellAnchor>
  <xdr:oneCellAnchor>
    <xdr:from>
      <xdr:col>13</xdr:col>
      <xdr:colOff>240585</xdr:colOff>
      <xdr:row>38</xdr:row>
      <xdr:rowOff>26352</xdr:rowOff>
    </xdr:from>
    <xdr:ext cx="4459526" cy="378619"/>
    <xdr:sp macro="" textlink="">
      <xdr:nvSpPr>
        <xdr:cNvPr id="3" name="ZoneTexte 2">
          <a:extLst>
            <a:ext uri="{FF2B5EF4-FFF2-40B4-BE49-F238E27FC236}">
              <a16:creationId xmlns:a16="http://schemas.microsoft.com/office/drawing/2014/main" id="{00000000-0008-0000-0000-000003000000}"/>
            </a:ext>
          </a:extLst>
        </xdr:cNvPr>
        <xdr:cNvSpPr txBox="1"/>
      </xdr:nvSpPr>
      <xdr:spPr>
        <a:xfrm>
          <a:off x="5544105" y="7753032"/>
          <a:ext cx="4459526" cy="378619"/>
        </a:xfrm>
        <a:prstGeom prst="rect">
          <a:avLst/>
        </a:prstGeom>
        <a:noFill/>
        <a:ln>
          <a:noFill/>
        </a:ln>
        <a:effectLst/>
      </xdr:spPr>
      <xdr:txBody>
        <a:bodyPr vertOverflow="clip" wrap="square" lIns="0" tIns="0" rIns="0" bIns="0" rtlCol="0" anchor="ctr">
          <a:noAutofit/>
        </a:bodyPr>
        <a:lstStyle/>
        <a:p>
          <a:r>
            <a:rPr lang="fr-CA" sz="700" b="0">
              <a:solidFill>
                <a:sysClr val="windowText" lastClr="000000"/>
              </a:solidFill>
              <a:effectLst/>
              <a:latin typeface="Arial" panose="020B0604020202020204" pitchFamily="34" charset="0"/>
              <a:ea typeface="+mn-ea"/>
              <a:cs typeface="Arial" panose="020B0604020202020204" pitchFamily="34" charset="0"/>
            </a:rPr>
            <a:t>Section(s) rejetée(s) MR</a:t>
          </a:r>
          <a:r>
            <a:rPr lang="fr-CA" sz="700" b="0" baseline="0">
              <a:solidFill>
                <a:sysClr val="windowText" lastClr="000000"/>
              </a:solidFill>
              <a:effectLst/>
              <a:latin typeface="Arial" panose="020B0604020202020204" pitchFamily="34" charset="0"/>
              <a:ea typeface="+mn-ea"/>
              <a:cs typeface="Arial" panose="020B0604020202020204" pitchFamily="34" charset="0"/>
            </a:rPr>
            <a:t> - Si  méthode LC 26–100, </a:t>
          </a:r>
          <a:r>
            <a:rPr lang="fr-CA" sz="700" b="0" i="0" baseline="0">
              <a:effectLst/>
              <a:latin typeface="Arial" panose="020B0604020202020204" pitchFamily="34" charset="0"/>
              <a:ea typeface="+mn-ea"/>
              <a:cs typeface="Arial" panose="020B0604020202020204" pitchFamily="34" charset="0"/>
            </a:rPr>
            <a:t>pour une section donnée,</a:t>
          </a:r>
          <a:r>
            <a:rPr lang="fr-CA" sz="700" b="0" baseline="0">
              <a:solidFill>
                <a:sysClr val="windowText" lastClr="000000"/>
              </a:solidFill>
              <a:effectLst/>
              <a:latin typeface="Arial" panose="020B0604020202020204" pitchFamily="34" charset="0"/>
              <a:ea typeface="+mn-ea"/>
              <a:cs typeface="Arial" panose="020B0604020202020204" pitchFamily="34" charset="0"/>
            </a:rPr>
            <a:t> un ou deux résultats individuels donne une teneur en bitume </a:t>
          </a:r>
          <a:r>
            <a:rPr lang="fr-CA" sz="700">
              <a:effectLst/>
              <a:latin typeface="Arial" panose="020B0604020202020204" pitchFamily="34" charset="0"/>
              <a:ea typeface="+mn-ea"/>
              <a:cs typeface="Arial" panose="020B0604020202020204" pitchFamily="34" charset="0"/>
            </a:rPr>
            <a:t>supérieure à la valeur maximale de 2,75 % </a:t>
          </a:r>
          <a:r>
            <a:rPr lang="fr-CA" sz="700" b="0" baseline="0">
              <a:solidFill>
                <a:sysClr val="windowText" lastClr="000000"/>
              </a:solidFill>
              <a:effectLst/>
              <a:latin typeface="Arial" panose="020B0604020202020204" pitchFamily="34" charset="0"/>
              <a:ea typeface="+mn-ea"/>
              <a:cs typeface="Arial" panose="020B0604020202020204" pitchFamily="34" charset="0"/>
            </a:rPr>
            <a:t>du tableau </a:t>
          </a:r>
          <a:r>
            <a:rPr lang="fr-CA" sz="700" b="0" i="0" baseline="0">
              <a:effectLst/>
              <a:latin typeface="Arial" panose="020B0604020202020204" pitchFamily="34" charset="0"/>
              <a:ea typeface="+mn-ea"/>
              <a:cs typeface="Arial" panose="020B0604020202020204" pitchFamily="34" charset="0"/>
            </a:rPr>
            <a:t>1 ou au tableau 2, selon le cas, de la norme BNQ 2560–600 </a:t>
          </a:r>
          <a:r>
            <a:rPr lang="fr-CA" sz="700" b="0" baseline="0">
              <a:solidFill>
                <a:sysClr val="windowText" lastClr="000000"/>
              </a:solidFill>
              <a:effectLst/>
              <a:latin typeface="Arial" panose="020B0604020202020204" pitchFamily="34" charset="0"/>
              <a:ea typeface="+mn-ea"/>
              <a:cs typeface="Arial" panose="020B0604020202020204" pitchFamily="34" charset="0"/>
            </a:rPr>
            <a:t> (</a:t>
          </a:r>
          <a:r>
            <a:rPr lang="fr-CA" sz="700" b="0">
              <a:solidFill>
                <a:sysClr val="windowText" lastClr="000000"/>
              </a:solidFill>
              <a:effectLst/>
              <a:latin typeface="Arial" panose="020B0604020202020204" pitchFamily="34" charset="0"/>
              <a:ea typeface="+mn-ea"/>
              <a:cs typeface="Arial" panose="020B0604020202020204" pitchFamily="34" charset="0"/>
            </a:rPr>
            <a:t>Sujet à un droit de recours sur une</a:t>
          </a:r>
          <a:r>
            <a:rPr lang="fr-CA" sz="700" b="0" baseline="0">
              <a:solidFill>
                <a:sysClr val="windowText" lastClr="000000"/>
              </a:solidFill>
              <a:effectLst/>
              <a:latin typeface="Arial" panose="020B0604020202020204" pitchFamily="34" charset="0"/>
              <a:ea typeface="+mn-ea"/>
              <a:cs typeface="Arial" panose="020B0604020202020204" pitchFamily="34" charset="0"/>
            </a:rPr>
            <a:t> ou </a:t>
          </a:r>
          <a:r>
            <a:rPr lang="fr-CA" sz="700" b="0">
              <a:solidFill>
                <a:sysClr val="windowText" lastClr="000000"/>
              </a:solidFill>
              <a:effectLst/>
              <a:latin typeface="Arial" panose="020B0604020202020204" pitchFamily="34" charset="0"/>
              <a:ea typeface="+mn-ea"/>
              <a:cs typeface="Arial" panose="020B0604020202020204" pitchFamily="34" charset="0"/>
            </a:rPr>
            <a:t>deux sections)</a:t>
          </a:r>
          <a:endParaRPr lang="fr-CA" sz="900" b="0" baseline="30000">
            <a:solidFill>
              <a:sysClr val="windowText" lastClr="000000"/>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xdr:col>
      <xdr:colOff>75297</xdr:colOff>
      <xdr:row>0</xdr:row>
      <xdr:rowOff>212658</xdr:rowOff>
    </xdr:from>
    <xdr:to>
      <xdr:col>26</xdr:col>
      <xdr:colOff>38100</xdr:colOff>
      <xdr:row>1</xdr:row>
      <xdr:rowOff>259160</xdr:rowOff>
    </xdr:to>
    <xdr:sp macro="" textlink="">
      <xdr:nvSpPr>
        <xdr:cNvPr id="2" name="ZoneTexte 2">
          <a:extLst>
            <a:ext uri="{FF2B5EF4-FFF2-40B4-BE49-F238E27FC236}">
              <a16:creationId xmlns:a16="http://schemas.microsoft.com/office/drawing/2014/main" id="{00000000-0008-0000-0100-000002000000}"/>
            </a:ext>
          </a:extLst>
        </xdr:cNvPr>
        <xdr:cNvSpPr txBox="1">
          <a:spLocks noChangeArrowheads="1"/>
        </xdr:cNvSpPr>
      </xdr:nvSpPr>
      <xdr:spPr bwMode="auto">
        <a:xfrm>
          <a:off x="1732647" y="212658"/>
          <a:ext cx="4839603" cy="551327"/>
        </a:xfrm>
        <a:prstGeom prst="rect">
          <a:avLst/>
        </a:prstGeom>
        <a:noFill/>
        <a:ln w="9525">
          <a:noFill/>
          <a:miter lim="800000"/>
          <a:headEnd/>
          <a:tailEnd/>
        </a:ln>
      </xdr:spPr>
      <xdr:txBody>
        <a:bodyPr vertOverflow="clip" wrap="square" lIns="91440" tIns="32400" rIns="91440" bIns="45720" anchor="b"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fr-CA" sz="1400" b="1" i="0" u="none" strike="noStrike" baseline="0">
              <a:solidFill>
                <a:srgbClr val="000000"/>
              </a:solidFill>
              <a:latin typeface="Arial Narrow" pitchFamily="34" charset="0"/>
            </a:rPr>
            <a:t>Rapport de lot MG 80 en sous-fondation de chaussée</a:t>
          </a:r>
          <a:endParaRPr lang="fr-CA" sz="1400" b="1">
            <a:latin typeface="Arial Narrow" pitchFamily="34" charset="0"/>
          </a:endParaRPr>
        </a:p>
      </xdr:txBody>
    </xdr:sp>
    <xdr:clientData/>
  </xdr:twoCellAnchor>
  <xdr:oneCellAnchor>
    <xdr:from>
      <xdr:col>7</xdr:col>
      <xdr:colOff>161648</xdr:colOff>
      <xdr:row>9</xdr:row>
      <xdr:rowOff>2232</xdr:rowOff>
    </xdr:from>
    <xdr:ext cx="357189" cy="113710"/>
    <xdr:sp macro="" textlink="">
      <xdr:nvSpPr>
        <xdr:cNvPr id="10" name="ZoneTexte 9">
          <a:extLst>
            <a:ext uri="{FF2B5EF4-FFF2-40B4-BE49-F238E27FC236}">
              <a16:creationId xmlns:a16="http://schemas.microsoft.com/office/drawing/2014/main" id="{00000000-0008-0000-0100-00000A000000}"/>
            </a:ext>
          </a:extLst>
        </xdr:cNvPr>
        <xdr:cNvSpPr txBox="1"/>
      </xdr:nvSpPr>
      <xdr:spPr>
        <a:xfrm>
          <a:off x="2180948" y="2173932"/>
          <a:ext cx="357189" cy="1137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0" tIns="0" rIns="0" bIns="0" rtlCol="0" anchor="ctr">
          <a:noAutofit/>
        </a:bodyPr>
        <a:lstStyle/>
        <a:p>
          <a:pPr algn="l"/>
          <a:r>
            <a:rPr lang="fr-CA" sz="700" baseline="0">
              <a:latin typeface="Arial" pitchFamily="34" charset="0"/>
              <a:cs typeface="Arial" pitchFamily="34" charset="0"/>
            </a:rPr>
            <a:t>Bord D.</a:t>
          </a:r>
        </a:p>
      </xdr:txBody>
    </xdr:sp>
    <xdr:clientData/>
  </xdr:oneCellAnchor>
  <xdr:oneCellAnchor>
    <xdr:from>
      <xdr:col>2</xdr:col>
      <xdr:colOff>221442</xdr:colOff>
      <xdr:row>9</xdr:row>
      <xdr:rowOff>11284</xdr:rowOff>
    </xdr:from>
    <xdr:ext cx="357189" cy="113710"/>
    <xdr:sp macro="" textlink="">
      <xdr:nvSpPr>
        <xdr:cNvPr id="11" name="ZoneTexte 10">
          <a:extLst>
            <a:ext uri="{FF2B5EF4-FFF2-40B4-BE49-F238E27FC236}">
              <a16:creationId xmlns:a16="http://schemas.microsoft.com/office/drawing/2014/main" id="{00000000-0008-0000-0100-00000B000000}"/>
            </a:ext>
          </a:extLst>
        </xdr:cNvPr>
        <xdr:cNvSpPr txBox="1"/>
      </xdr:nvSpPr>
      <xdr:spPr>
        <a:xfrm>
          <a:off x="1383492" y="2182984"/>
          <a:ext cx="357189" cy="1137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0" tIns="0" rIns="0" bIns="0" rtlCol="0" anchor="ctr">
          <a:noAutofit/>
        </a:bodyPr>
        <a:lstStyle/>
        <a:p>
          <a:pPr algn="l"/>
          <a:r>
            <a:rPr lang="fr-CA" sz="700" baseline="0">
              <a:latin typeface="Arial" pitchFamily="34" charset="0"/>
              <a:cs typeface="Arial" pitchFamily="34" charset="0"/>
            </a:rPr>
            <a:t>Bord G.</a:t>
          </a:r>
        </a:p>
      </xdr:txBody>
    </xdr:sp>
    <xdr:clientData/>
  </xdr:oneCellAnchor>
  <xdr:oneCellAnchor>
    <xdr:from>
      <xdr:col>5</xdr:col>
      <xdr:colOff>68604</xdr:colOff>
      <xdr:row>9</xdr:row>
      <xdr:rowOff>6386</xdr:rowOff>
    </xdr:from>
    <xdr:ext cx="357189" cy="113710"/>
    <xdr:sp macro="" textlink="">
      <xdr:nvSpPr>
        <xdr:cNvPr id="12" name="ZoneTexte 11">
          <a:extLst>
            <a:ext uri="{FF2B5EF4-FFF2-40B4-BE49-F238E27FC236}">
              <a16:creationId xmlns:a16="http://schemas.microsoft.com/office/drawing/2014/main" id="{00000000-0008-0000-0100-00000C000000}"/>
            </a:ext>
          </a:extLst>
        </xdr:cNvPr>
        <xdr:cNvSpPr txBox="1"/>
      </xdr:nvSpPr>
      <xdr:spPr>
        <a:xfrm>
          <a:off x="1754529" y="2178086"/>
          <a:ext cx="357189" cy="1137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0" tIns="0" rIns="0" bIns="0" rtlCol="0" anchor="ctr">
          <a:noAutofit/>
        </a:bodyPr>
        <a:lstStyle/>
        <a:p>
          <a:pPr algn="l"/>
          <a:r>
            <a:rPr lang="fr-CA" sz="700" baseline="0">
              <a:latin typeface="Arial" pitchFamily="34" charset="0"/>
              <a:cs typeface="Arial" pitchFamily="34" charset="0"/>
            </a:rPr>
            <a:t>CL.</a:t>
          </a:r>
        </a:p>
      </xdr:txBody>
    </xdr:sp>
    <xdr:clientData/>
  </xdr:oneCellAnchor>
  <mc:AlternateContent xmlns:mc="http://schemas.openxmlformats.org/markup-compatibility/2006">
    <mc:Choice xmlns:a14="http://schemas.microsoft.com/office/drawing/2010/main" Requires="a14">
      <xdr:twoCellAnchor editAs="oneCell">
        <xdr:from>
          <xdr:col>2</xdr:col>
          <xdr:colOff>28575</xdr:colOff>
          <xdr:row>8</xdr:row>
          <xdr:rowOff>104775</xdr:rowOff>
        </xdr:from>
        <xdr:to>
          <xdr:col>3</xdr:col>
          <xdr:colOff>100013</xdr:colOff>
          <xdr:row>9</xdr:row>
          <xdr:rowOff>161925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xdr:row>
          <xdr:rowOff>123825</xdr:rowOff>
        </xdr:from>
        <xdr:to>
          <xdr:col>5</xdr:col>
          <xdr:colOff>138113</xdr:colOff>
          <xdr:row>9</xdr:row>
          <xdr:rowOff>138113</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xdr:row>
          <xdr:rowOff>100013</xdr:rowOff>
        </xdr:from>
        <xdr:to>
          <xdr:col>8</xdr:col>
          <xdr:colOff>38100</xdr:colOff>
          <xdr:row>9</xdr:row>
          <xdr:rowOff>161925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98244</xdr:colOff>
      <xdr:row>23</xdr:row>
      <xdr:rowOff>44427</xdr:rowOff>
    </xdr:from>
    <xdr:ext cx="4238533" cy="153693"/>
    <xdr:sp macro="" textlink="">
      <xdr:nvSpPr>
        <xdr:cNvPr id="24" name="ZoneTexte 23">
          <a:extLst>
            <a:ext uri="{FF2B5EF4-FFF2-40B4-BE49-F238E27FC236}">
              <a16:creationId xmlns:a16="http://schemas.microsoft.com/office/drawing/2014/main" id="{00000000-0008-0000-0100-000018000000}"/>
            </a:ext>
          </a:extLst>
        </xdr:cNvPr>
        <xdr:cNvSpPr txBox="1"/>
      </xdr:nvSpPr>
      <xdr:spPr>
        <a:xfrm>
          <a:off x="1774644" y="5439387"/>
          <a:ext cx="4238533" cy="153693"/>
        </a:xfrm>
        <a:prstGeom prst="rect">
          <a:avLst/>
        </a:prstGeom>
        <a:noFill/>
        <a:ln>
          <a:noFill/>
        </a:ln>
        <a:effectLst/>
      </xdr:spPr>
      <xdr:txBody>
        <a:bodyPr vertOverflow="clip" wrap="none" lIns="0" tIns="0" rIns="0" bIns="0"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mn-cs"/>
            </a:rPr>
            <a:t>Section(s) rejetée(s) - pour une section donnée, un résultat individuel au tamis 80 µm ≥ 12,0 % (12.2.4.3)</a:t>
          </a:r>
        </a:p>
      </xdr:txBody>
    </xdr:sp>
    <xdr:clientData/>
  </xdr:oneCellAnchor>
  <mc:AlternateContent xmlns:mc="http://schemas.openxmlformats.org/markup-compatibility/2006">
    <mc:Choice xmlns:a14="http://schemas.microsoft.com/office/drawing/2010/main" Requires="a14">
      <xdr:twoCellAnchor editAs="oneCell">
        <xdr:from>
          <xdr:col>20</xdr:col>
          <xdr:colOff>23813</xdr:colOff>
          <xdr:row>23</xdr:row>
          <xdr:rowOff>180975</xdr:rowOff>
        </xdr:from>
        <xdr:to>
          <xdr:col>20</xdr:col>
          <xdr:colOff>295275</xdr:colOff>
          <xdr:row>24</xdr:row>
          <xdr:rowOff>214313</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23813</xdr:colOff>
          <xdr:row>30</xdr:row>
          <xdr:rowOff>28575</xdr:rowOff>
        </xdr:from>
        <xdr:to>
          <xdr:col>0</xdr:col>
          <xdr:colOff>304800</xdr:colOff>
          <xdr:row>30</xdr:row>
          <xdr:rowOff>266700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152400</xdr:rowOff>
        </xdr:from>
        <xdr:to>
          <xdr:col>0</xdr:col>
          <xdr:colOff>290513</xdr:colOff>
          <xdr:row>24</xdr:row>
          <xdr:rowOff>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161925</xdr:rowOff>
        </xdr:from>
        <xdr:to>
          <xdr:col>0</xdr:col>
          <xdr:colOff>290513</xdr:colOff>
          <xdr:row>24</xdr:row>
          <xdr:rowOff>190500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23813</xdr:colOff>
          <xdr:row>22</xdr:row>
          <xdr:rowOff>142875</xdr:rowOff>
        </xdr:from>
        <xdr:to>
          <xdr:col>5</xdr:col>
          <xdr:colOff>138113</xdr:colOff>
          <xdr:row>24</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238738</xdr:colOff>
      <xdr:row>23</xdr:row>
      <xdr:rowOff>38100</xdr:rowOff>
    </xdr:from>
    <xdr:ext cx="524054" cy="139903"/>
    <xdr:sp macro="" textlink="">
      <xdr:nvSpPr>
        <xdr:cNvPr id="33" name="ZoneTexte 32">
          <a:extLst>
            <a:ext uri="{FF2B5EF4-FFF2-40B4-BE49-F238E27FC236}">
              <a16:creationId xmlns:a16="http://schemas.microsoft.com/office/drawing/2014/main" id="{00000000-0008-0000-0100-000021000000}"/>
            </a:ext>
          </a:extLst>
        </xdr:cNvPr>
        <xdr:cNvSpPr txBox="1"/>
      </xdr:nvSpPr>
      <xdr:spPr>
        <a:xfrm>
          <a:off x="238738" y="5433060"/>
          <a:ext cx="524054" cy="139903"/>
        </a:xfrm>
        <a:prstGeom prst="rect">
          <a:avLst/>
        </a:prstGeom>
        <a:noFill/>
        <a:ln>
          <a:noFill/>
        </a:ln>
        <a:effectLst/>
      </xdr:spPr>
      <xdr:txBody>
        <a:bodyPr vertOverflow="clip" wrap="none" lIns="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mn-cs"/>
            </a:rPr>
            <a:t>Lot conforme</a:t>
          </a:r>
        </a:p>
      </xdr:txBody>
    </xdr:sp>
    <xdr:clientData/>
  </xdr:oneCellAnchor>
  <xdr:oneCellAnchor>
    <xdr:from>
      <xdr:col>0</xdr:col>
      <xdr:colOff>244452</xdr:colOff>
      <xdr:row>30</xdr:row>
      <xdr:rowOff>76199</xdr:rowOff>
    </xdr:from>
    <xdr:ext cx="4020843" cy="276225"/>
    <xdr:sp macro="" textlink="">
      <xdr:nvSpPr>
        <xdr:cNvPr id="38" name="ZoneTexte 37">
          <a:extLst>
            <a:ext uri="{FF2B5EF4-FFF2-40B4-BE49-F238E27FC236}">
              <a16:creationId xmlns:a16="http://schemas.microsoft.com/office/drawing/2014/main" id="{00000000-0008-0000-0100-000026000000}"/>
            </a:ext>
          </a:extLst>
        </xdr:cNvPr>
        <xdr:cNvSpPr txBox="1"/>
      </xdr:nvSpPr>
      <xdr:spPr>
        <a:xfrm>
          <a:off x="244452" y="7439024"/>
          <a:ext cx="4020843" cy="276225"/>
        </a:xfrm>
        <a:prstGeom prst="rect">
          <a:avLst/>
        </a:prstGeom>
        <a:noFill/>
        <a:ln>
          <a:noFill/>
        </a:ln>
        <a:effectLst/>
      </xdr:spPr>
      <xdr:txBody>
        <a:bodyPr vert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mn-cs"/>
            </a:rPr>
            <a:t>Lot non conforme sujet à un prix unitaire révisé (</a:t>
          </a:r>
          <a:r>
            <a:rPr lang="fr-CA" sz="700" b="0" i="0" baseline="0">
              <a:effectLst/>
              <a:latin typeface="Arial" panose="020B0604020202020204" pitchFamily="34" charset="0"/>
              <a:ea typeface="+mn-ea"/>
              <a:cs typeface="Arial" panose="020B0604020202020204" pitchFamily="34" charset="0"/>
            </a:rPr>
            <a:t>tamis 112 mm </a:t>
          </a:r>
          <a:r>
            <a:rPr lang="fr-CA" sz="700" baseline="0">
              <a:effectLst/>
              <a:latin typeface="Arial" panose="020B0604020202020204" pitchFamily="34" charset="0"/>
              <a:ea typeface="+mn-ea"/>
              <a:cs typeface="Arial" panose="020B0604020202020204" pitchFamily="34" charset="0"/>
            </a:rPr>
            <a:t>: spéc. inf </a:t>
          </a:r>
          <a:r>
            <a:rPr lang="fr-CA" sz="700" b="0" i="0" baseline="0">
              <a:effectLst/>
              <a:latin typeface="Arial" panose="020B0604020202020204" pitchFamily="34" charset="0"/>
              <a:ea typeface="+mn-ea"/>
              <a:cs typeface="Arial" panose="020B0604020202020204" pitchFamily="34" charset="0"/>
            </a:rPr>
            <a:t>et le tamis 80 µm </a:t>
          </a:r>
          <a:r>
            <a:rPr lang="fr-CA" sz="700" baseline="0">
              <a:effectLst/>
              <a:latin typeface="Arial" panose="020B0604020202020204" pitchFamily="34" charset="0"/>
              <a:ea typeface="+mn-ea"/>
              <a:cs typeface="Arial" panose="020B0604020202020204" pitchFamily="34" charset="0"/>
            </a:rPr>
            <a:t>: spéc. sup</a:t>
          </a: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mn-cs"/>
            </a:rPr>
            <a:t>)</a:t>
          </a:r>
          <a:r>
            <a:rPr kumimoji="0" lang="fr-CA" sz="900" b="0" i="0" u="none" strike="noStrike" kern="0" cap="none" spc="0" normalizeH="0" baseline="30000" noProof="0">
              <a:ln>
                <a:noFill/>
              </a:ln>
              <a:solidFill>
                <a:sysClr val="windowText" lastClr="000000"/>
              </a:solidFill>
              <a:effectLst/>
              <a:uLnTx/>
              <a:uFillTx/>
              <a:latin typeface="Arial" pitchFamily="34" charset="0"/>
              <a:ea typeface="+mn-ea"/>
              <a:cs typeface="+mn-cs"/>
            </a:rPr>
            <a:t>(2) </a:t>
          </a:r>
          <a:r>
            <a:rPr lang="fr-CA" sz="700" baseline="0">
              <a:effectLst/>
              <a:latin typeface="Arial" panose="020B0604020202020204" pitchFamily="34" charset="0"/>
              <a:ea typeface="+mn-ea"/>
              <a:cs typeface="Arial" panose="020B0604020202020204" pitchFamily="34" charset="0"/>
            </a:rPr>
            <a:t>Un écart E n'excède pas un écart critique (E</a:t>
          </a:r>
          <a:r>
            <a:rPr lang="fr-CA" sz="700" baseline="-25000">
              <a:effectLst/>
              <a:latin typeface="Arial" panose="020B0604020202020204" pitchFamily="34" charset="0"/>
              <a:ea typeface="+mn-ea"/>
              <a:cs typeface="Arial" panose="020B0604020202020204" pitchFamily="34" charset="0"/>
            </a:rPr>
            <a:t>C</a:t>
          </a:r>
          <a:r>
            <a:rPr lang="fr-CA" sz="700" baseline="0">
              <a:effectLst/>
              <a:latin typeface="Arial" panose="020B0604020202020204" pitchFamily="34" charset="0"/>
              <a:ea typeface="+mn-ea"/>
              <a:cs typeface="Arial" panose="020B0604020202020204" pitchFamily="34" charset="0"/>
            </a:rPr>
            <a:t>). </a:t>
          </a: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mn-cs"/>
            </a:rPr>
            <a:t>(Remplir la section suivante)</a:t>
          </a:r>
        </a:p>
      </xdr:txBody>
    </xdr:sp>
    <xdr:clientData/>
  </xdr:oneCellAnchor>
  <xdr:oneCellAnchor>
    <xdr:from>
      <xdr:col>20</xdr:col>
      <xdr:colOff>249760</xdr:colOff>
      <xdr:row>24</xdr:row>
      <xdr:rowOff>26670</xdr:rowOff>
    </xdr:from>
    <xdr:ext cx="4611800" cy="159140"/>
    <xdr:sp macro="" textlink="">
      <xdr:nvSpPr>
        <xdr:cNvPr id="41" name="ZoneTexte 40">
          <a:extLst>
            <a:ext uri="{FF2B5EF4-FFF2-40B4-BE49-F238E27FC236}">
              <a16:creationId xmlns:a16="http://schemas.microsoft.com/office/drawing/2014/main" id="{00000000-0008-0000-0100-000029000000}"/>
            </a:ext>
          </a:extLst>
        </xdr:cNvPr>
        <xdr:cNvSpPr txBox="1"/>
      </xdr:nvSpPr>
      <xdr:spPr>
        <a:xfrm>
          <a:off x="4574110" y="5598795"/>
          <a:ext cx="4611800" cy="159140"/>
        </a:xfrm>
        <a:prstGeom prst="rect">
          <a:avLst/>
        </a:prstGeom>
        <a:noFill/>
        <a:ln>
          <a:noFill/>
        </a:ln>
        <a:effectLst/>
      </xdr:spPr>
      <xdr:txBody>
        <a:bodyPr vertOverflow="clip" wrap="square" lIns="0" tIns="0" rIns="0" bIns="0"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Lot rejeté (</a:t>
          </a:r>
          <a:r>
            <a:rPr lang="fr-CA" sz="700" b="0" i="0" baseline="0">
              <a:effectLst/>
              <a:latin typeface="Arial" panose="020B0604020202020204" pitchFamily="34" charset="0"/>
              <a:ea typeface="+mn-ea"/>
              <a:cs typeface="Arial" panose="020B0604020202020204" pitchFamily="34" charset="0"/>
            </a:rPr>
            <a:t>tamis 112 mm </a:t>
          </a:r>
          <a:r>
            <a:rPr lang="fr-CA" sz="700" baseline="0">
              <a:effectLst/>
              <a:latin typeface="Arial" panose="020B0604020202020204" pitchFamily="34" charset="0"/>
              <a:ea typeface="+mn-ea"/>
              <a:cs typeface="Arial" panose="020B0604020202020204" pitchFamily="34" charset="0"/>
            </a:rPr>
            <a:t>: spéc. inf </a:t>
          </a:r>
          <a:r>
            <a:rPr lang="fr-CA" sz="700" b="0" i="0" baseline="0">
              <a:effectLst/>
              <a:latin typeface="Arial" panose="020B0604020202020204" pitchFamily="34" charset="0"/>
              <a:ea typeface="+mn-ea"/>
              <a:cs typeface="Arial" panose="020B0604020202020204" pitchFamily="34" charset="0"/>
            </a:rPr>
            <a:t>et le tamis 80 µm </a:t>
          </a:r>
          <a:r>
            <a:rPr lang="fr-CA" sz="700" baseline="0">
              <a:effectLst/>
              <a:latin typeface="Arial" panose="020B0604020202020204" pitchFamily="34" charset="0"/>
              <a:ea typeface="+mn-ea"/>
              <a:cs typeface="Arial" panose="020B0604020202020204" pitchFamily="34" charset="0"/>
            </a:rPr>
            <a:t>: spéc. sup</a:t>
          </a:r>
          <a:r>
            <a:rPr kumimoji="0" lang="fr-CA" sz="700" b="0" i="0" u="none" strike="noStrike" kern="0" cap="none" spc="0" normalizeH="0" baseline="0" noProof="0">
              <a:ln>
                <a:noFill/>
              </a:ln>
              <a:solidFill>
                <a:sysClr val="windowText" lastClr="000000"/>
              </a:solidFill>
              <a:effectLst/>
              <a:uLnTx/>
              <a:uFillTx/>
              <a:latin typeface="Arial Narrow" pitchFamily="34" charset="0"/>
              <a:ea typeface="+mn-ea"/>
              <a:cs typeface="+mn-cs"/>
            </a:rPr>
            <a:t>) - </a:t>
          </a: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mn-cs"/>
            </a:rPr>
            <a:t>Un écart E excède un écart critique (E</a:t>
          </a:r>
          <a:r>
            <a:rPr kumimoji="0" lang="fr-CA" sz="700" b="0" i="0" u="none" strike="noStrike" kern="0" cap="none" spc="0" normalizeH="0" baseline="-25000" noProof="0">
              <a:ln>
                <a:noFill/>
              </a:ln>
              <a:solidFill>
                <a:sysClr val="windowText" lastClr="000000"/>
              </a:solidFill>
              <a:effectLst/>
              <a:uLnTx/>
              <a:uFillTx/>
              <a:latin typeface="Arial" pitchFamily="34" charset="0"/>
              <a:ea typeface="+mn-ea"/>
              <a:cs typeface="+mn-cs"/>
            </a:rPr>
            <a:t>C</a:t>
          </a: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mn-cs"/>
            </a:rPr>
            <a:t>)</a:t>
          </a:r>
        </a:p>
      </xdr:txBody>
    </xdr:sp>
    <xdr:clientData/>
  </xdr:oneCellAnchor>
  <xdr:oneCellAnchor>
    <xdr:from>
      <xdr:col>0</xdr:col>
      <xdr:colOff>266905</xdr:colOff>
      <xdr:row>31</xdr:row>
      <xdr:rowOff>92403</xdr:rowOff>
    </xdr:from>
    <xdr:ext cx="1725832" cy="152421"/>
    <xdr:sp macro="" textlink="">
      <xdr:nvSpPr>
        <xdr:cNvPr id="42" name="ZoneTexte 41">
          <a:extLst>
            <a:ext uri="{FF2B5EF4-FFF2-40B4-BE49-F238E27FC236}">
              <a16:creationId xmlns:a16="http://schemas.microsoft.com/office/drawing/2014/main" id="{00000000-0008-0000-0100-00002A000000}"/>
            </a:ext>
          </a:extLst>
        </xdr:cNvPr>
        <xdr:cNvSpPr txBox="1"/>
      </xdr:nvSpPr>
      <xdr:spPr>
        <a:xfrm>
          <a:off x="266905" y="7788603"/>
          <a:ext cx="1725832" cy="152421"/>
        </a:xfrm>
        <a:prstGeom prst="rect">
          <a:avLst/>
        </a:prstGeom>
        <a:noFill/>
        <a:ln>
          <a:noFill/>
        </a:ln>
        <a:effectLst/>
      </xdr:spPr>
      <xdr:txBody>
        <a:bodyPr vertOverflow="clip" wrap="square" lIns="0" tIns="0" rIns="0" bIns="0"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mn-cs"/>
            </a:rPr>
            <a:t>Mémo fait au surveillant, </a:t>
          </a:r>
          <a:r>
            <a:rPr kumimoji="0" lang="fr-CA" sz="700" b="1" i="0" u="none" strike="noStrike" kern="0" cap="none" spc="0" normalizeH="0" baseline="0" noProof="0">
              <a:ln>
                <a:noFill/>
              </a:ln>
              <a:solidFill>
                <a:sysClr val="windowText" lastClr="000000"/>
              </a:solidFill>
              <a:effectLst/>
              <a:uLnTx/>
              <a:uFillTx/>
              <a:latin typeface="Arial" pitchFamily="34" charset="0"/>
              <a:ea typeface="+mn-ea"/>
              <a:cs typeface="+mn-cs"/>
            </a:rPr>
            <a:t>numéro</a:t>
          </a:r>
        </a:p>
      </xdr:txBody>
    </xdr:sp>
    <xdr:clientData/>
  </xdr:oneCellAnchor>
  <xdr:twoCellAnchor>
    <xdr:from>
      <xdr:col>0</xdr:col>
      <xdr:colOff>21703</xdr:colOff>
      <xdr:row>69</xdr:row>
      <xdr:rowOff>30207</xdr:rowOff>
    </xdr:from>
    <xdr:to>
      <xdr:col>5</xdr:col>
      <xdr:colOff>79464</xdr:colOff>
      <xdr:row>69</xdr:row>
      <xdr:rowOff>139012</xdr:rowOff>
    </xdr:to>
    <xdr:sp macro="" textlink="">
      <xdr:nvSpPr>
        <xdr:cNvPr id="25" name="ZoneTexte 24">
          <a:extLst>
            <a:ext uri="{FF2B5EF4-FFF2-40B4-BE49-F238E27FC236}">
              <a16:creationId xmlns:a16="http://schemas.microsoft.com/office/drawing/2014/main" id="{00000000-0008-0000-0100-000019000000}"/>
            </a:ext>
          </a:extLst>
        </xdr:cNvPr>
        <xdr:cNvSpPr txBox="1"/>
      </xdr:nvSpPr>
      <xdr:spPr>
        <a:xfrm>
          <a:off x="21703" y="12217104"/>
          <a:ext cx="1920239" cy="108805"/>
        </a:xfrm>
        <a:prstGeom prst="rect">
          <a:avLst/>
        </a:prstGeom>
        <a:noFill/>
        <a:ln w="9525" cmpd="sng">
          <a:noFill/>
        </a:ln>
        <a:effectLst/>
      </xdr:spPr>
      <xdr:txBody>
        <a:bodyPr vertOverflow="clip" wrap="square" lIns="0" tIns="0" rIns="0" bIns="0"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fr-CA" sz="600" b="1" i="0" u="none" strike="noStrike" kern="0" cap="none" spc="0" normalizeH="0" baseline="0" noProof="0">
              <a:ln>
                <a:noFill/>
              </a:ln>
              <a:solidFill>
                <a:srgbClr val="000000"/>
              </a:solidFill>
              <a:effectLst/>
              <a:uLnTx/>
              <a:uFillTx/>
              <a:latin typeface="Arial"/>
              <a:ea typeface="+mn-ea"/>
              <a:cs typeface="Arial"/>
            </a:rPr>
            <a:t> </a:t>
          </a:r>
          <a:r>
            <a:rPr kumimoji="0" lang="fr-CA" sz="600" b="1" i="0" u="none" strike="noStrike" kern="0" cap="none" spc="0" normalizeH="0" baseline="0" noProof="0">
              <a:ln>
                <a:noFill/>
              </a:ln>
              <a:solidFill>
                <a:sysClr val="windowText" lastClr="000000"/>
              </a:solidFill>
              <a:effectLst/>
              <a:uLnTx/>
              <a:uFillTx/>
              <a:latin typeface="Arial"/>
              <a:ea typeface="+mn-ea"/>
              <a:cs typeface="Arial"/>
            </a:rPr>
            <a:t>V-2430-2 </a:t>
          </a:r>
          <a:r>
            <a:rPr kumimoji="0" lang="fr-CA" sz="600" b="0" i="0" u="none" strike="noStrike" kern="0" cap="none" spc="0" normalizeH="0" baseline="0" noProof="0">
              <a:ln>
                <a:noFill/>
              </a:ln>
              <a:solidFill>
                <a:sysClr val="windowText" lastClr="000000"/>
              </a:solidFill>
              <a:effectLst/>
              <a:uLnTx/>
              <a:uFillTx/>
              <a:latin typeface="Arial"/>
              <a:ea typeface="+mn-ea"/>
              <a:cs typeface="Arial"/>
            </a:rPr>
            <a:t> (2024-11) </a:t>
          </a: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25</xdr:row>
          <xdr:rowOff>9525</xdr:rowOff>
        </xdr:from>
        <xdr:to>
          <xdr:col>0</xdr:col>
          <xdr:colOff>290513</xdr:colOff>
          <xdr:row>26</xdr:row>
          <xdr:rowOff>23813</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203833</xdr:colOff>
      <xdr:row>25</xdr:row>
      <xdr:rowOff>17145</xdr:rowOff>
    </xdr:from>
    <xdr:ext cx="7974332" cy="192406"/>
    <xdr:sp macro="" textlink="">
      <xdr:nvSpPr>
        <xdr:cNvPr id="26" name="ZoneTexte 25">
          <a:extLst>
            <a:ext uri="{FF2B5EF4-FFF2-40B4-BE49-F238E27FC236}">
              <a16:creationId xmlns:a16="http://schemas.microsoft.com/office/drawing/2014/main" id="{00000000-0008-0000-0100-00001A000000}"/>
            </a:ext>
          </a:extLst>
        </xdr:cNvPr>
        <xdr:cNvSpPr txBox="1"/>
      </xdr:nvSpPr>
      <xdr:spPr>
        <a:xfrm>
          <a:off x="203833" y="5875020"/>
          <a:ext cx="7974332" cy="192406"/>
        </a:xfrm>
        <a:prstGeom prst="rect">
          <a:avLst/>
        </a:prstGeom>
        <a:noFill/>
        <a:ln>
          <a:noFill/>
        </a:ln>
        <a:effectLst/>
      </xdr:spPr>
      <xdr:txBody>
        <a:bodyPr vertOverflow="clip" wrap="square" lIns="0" tIns="0" rIns="0" bIns="0" rtlCol="0" anchor="ctr">
          <a:noAutofit/>
        </a:bodyPr>
        <a:lstStyle/>
        <a:p>
          <a:pPr algn="l"/>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mn-cs"/>
            </a:rPr>
            <a:t> </a:t>
          </a:r>
          <a:r>
            <a:rPr lang="fr-CA" sz="700" b="0">
              <a:effectLst/>
              <a:latin typeface="Arial" panose="020B0604020202020204" pitchFamily="34" charset="0"/>
              <a:ea typeface="+mn-ea"/>
              <a:cs typeface="Arial" panose="020B0604020202020204" pitchFamily="34" charset="0"/>
            </a:rPr>
            <a:t>Lot non conforme </a:t>
          </a:r>
          <a:r>
            <a:rPr lang="fr-CA" sz="700" b="0">
              <a:solidFill>
                <a:sysClr val="windowText" lastClr="000000"/>
              </a:solidFill>
              <a:effectLst/>
              <a:latin typeface="Arial" panose="020B0604020202020204" pitchFamily="34" charset="0"/>
              <a:ea typeface="+mn-ea"/>
              <a:cs typeface="Arial" panose="020B0604020202020204" pitchFamily="34" charset="0"/>
            </a:rPr>
            <a:t>MR </a:t>
          </a:r>
          <a:r>
            <a:rPr lang="fr-CA" sz="700" b="0">
              <a:effectLst/>
              <a:latin typeface="Arial" panose="020B0604020202020204" pitchFamily="34" charset="0"/>
              <a:ea typeface="+mn-ea"/>
              <a:cs typeface="Arial" panose="020B0604020202020204" pitchFamily="34" charset="0"/>
            </a:rPr>
            <a:t>- La méthode utilisée pour le droit de recours sur le type de </a:t>
          </a:r>
          <a:r>
            <a:rPr lang="fr-CA" sz="700" b="0">
              <a:solidFill>
                <a:sysClr val="windowText" lastClr="000000"/>
              </a:solidFill>
              <a:effectLst/>
              <a:latin typeface="Arial" panose="020B0604020202020204" pitchFamily="34" charset="0"/>
              <a:ea typeface="+mn-ea"/>
              <a:cs typeface="Arial" panose="020B0604020202020204" pitchFamily="34" charset="0"/>
            </a:rPr>
            <a:t>MR (LC 21–901 ou LC 26–100) </a:t>
          </a:r>
          <a:r>
            <a:rPr lang="fr-CA" sz="700" b="0">
              <a:effectLst/>
              <a:latin typeface="Arial" panose="020B0604020202020204" pitchFamily="34" charset="0"/>
              <a:ea typeface="+mn-ea"/>
              <a:cs typeface="Arial" panose="020B0604020202020204" pitchFamily="34" charset="0"/>
            </a:rPr>
            <a:t>n’est pas la même que celle utilisée lors du contrôle de réception </a:t>
          </a:r>
          <a:r>
            <a:rPr lang="fr-CA" sz="700" b="0">
              <a:solidFill>
                <a:sysClr val="windowText" lastClr="000000"/>
              </a:solidFill>
              <a:effectLst/>
              <a:latin typeface="Arial" panose="020B0604020202020204" pitchFamily="34" charset="0"/>
              <a:ea typeface="+mn-ea"/>
              <a:cs typeface="Arial" panose="020B0604020202020204" pitchFamily="34" charset="0"/>
            </a:rPr>
            <a:t>(1re feuille Excel)</a:t>
          </a:r>
          <a:endParaRPr kumimoji="0" lang="fr-CA" sz="7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0</xdr:col>
          <xdr:colOff>0</xdr:colOff>
          <xdr:row>25</xdr:row>
          <xdr:rowOff>214313</xdr:rowOff>
        </xdr:from>
        <xdr:to>
          <xdr:col>0</xdr:col>
          <xdr:colOff>290513</xdr:colOff>
          <xdr:row>26</xdr:row>
          <xdr:rowOff>214313</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38100</xdr:rowOff>
        </xdr:from>
        <xdr:to>
          <xdr:col>0</xdr:col>
          <xdr:colOff>266700</xdr:colOff>
          <xdr:row>28</xdr:row>
          <xdr:rowOff>276225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201930</xdr:colOff>
      <xdr:row>26</xdr:row>
      <xdr:rowOff>7620</xdr:rowOff>
    </xdr:from>
    <xdr:ext cx="7884795" cy="203835"/>
    <xdr:sp macro="" textlink="">
      <xdr:nvSpPr>
        <xdr:cNvPr id="32" name="ZoneTexte 31">
          <a:extLst>
            <a:ext uri="{FF2B5EF4-FFF2-40B4-BE49-F238E27FC236}">
              <a16:creationId xmlns:a16="http://schemas.microsoft.com/office/drawing/2014/main" id="{00000000-0008-0000-0100-000020000000}"/>
            </a:ext>
          </a:extLst>
        </xdr:cNvPr>
        <xdr:cNvSpPr txBox="1"/>
      </xdr:nvSpPr>
      <xdr:spPr>
        <a:xfrm>
          <a:off x="201930" y="6094095"/>
          <a:ext cx="7884795" cy="203835"/>
        </a:xfrm>
        <a:prstGeom prst="rect">
          <a:avLst/>
        </a:prstGeom>
        <a:noFill/>
        <a:ln>
          <a:noFill/>
        </a:ln>
        <a:effectLst/>
      </xdr:spPr>
      <xdr:txBody>
        <a:bodyPr vertOverflow="clip" wrap="square" lIns="0" tIns="0" rIns="0" bIns="0"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fr-CA" sz="7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t>
          </a:r>
          <a:r>
            <a:rPr lang="fr-CA" sz="700" b="0">
              <a:effectLst/>
              <a:latin typeface="Arial" panose="020B0604020202020204" pitchFamily="34" charset="0"/>
              <a:ea typeface="+mn-ea"/>
              <a:cs typeface="Arial" panose="020B0604020202020204" pitchFamily="34" charset="0"/>
            </a:rPr>
            <a:t>Lot non conforme </a:t>
          </a:r>
          <a:r>
            <a:rPr lang="fr-CA" sz="700" b="0">
              <a:solidFill>
                <a:sysClr val="windowText" lastClr="000000"/>
              </a:solidFill>
              <a:effectLst/>
              <a:latin typeface="Arial" panose="020B0604020202020204" pitchFamily="34" charset="0"/>
              <a:ea typeface="+mn-ea"/>
              <a:cs typeface="Arial" panose="020B0604020202020204" pitchFamily="34" charset="0"/>
            </a:rPr>
            <a:t>MR - Si méthode </a:t>
          </a:r>
          <a:r>
            <a:rPr lang="fr-CA" sz="700" b="0">
              <a:effectLst/>
              <a:latin typeface="Arial" panose="020B0604020202020204" pitchFamily="34" charset="0"/>
              <a:ea typeface="+mn-ea"/>
              <a:cs typeface="Arial" panose="020B0604020202020204" pitchFamily="34" charset="0"/>
            </a:rPr>
            <a:t>LC 21–901, au moins un des 6 </a:t>
          </a:r>
          <a:r>
            <a:rPr lang="fr-CA" sz="700" b="0">
              <a:solidFill>
                <a:sysClr val="windowText" lastClr="000000"/>
              </a:solidFill>
              <a:effectLst/>
              <a:latin typeface="Arial" panose="020B0604020202020204" pitchFamily="34" charset="0"/>
              <a:ea typeface="+mn-ea"/>
              <a:cs typeface="Arial" panose="020B0604020202020204" pitchFamily="34" charset="0"/>
            </a:rPr>
            <a:t>résultats individuels </a:t>
          </a:r>
          <a:r>
            <a:rPr lang="fr-CA" sz="700" b="0">
              <a:effectLst/>
              <a:latin typeface="Arial" panose="020B0604020202020204" pitchFamily="34" charset="0"/>
              <a:ea typeface="+mn-ea"/>
              <a:cs typeface="Arial" panose="020B0604020202020204" pitchFamily="34" charset="0"/>
            </a:rPr>
            <a:t>de type de MR est différent de celui de l’attestation de </a:t>
          </a:r>
          <a:r>
            <a:rPr lang="fr-CA" sz="700" b="0">
              <a:solidFill>
                <a:sysClr val="windowText" lastClr="000000"/>
              </a:solidFill>
              <a:effectLst/>
              <a:latin typeface="Arial" panose="020B0604020202020204" pitchFamily="34" charset="0"/>
              <a:ea typeface="+mn-ea"/>
              <a:cs typeface="Arial" panose="020B0604020202020204" pitchFamily="34" charset="0"/>
            </a:rPr>
            <a:t>conformité </a:t>
          </a:r>
          <a:r>
            <a:rPr lang="fr-CA" sz="700" b="0">
              <a:effectLst/>
              <a:latin typeface="Arial" panose="020B0604020202020204" pitchFamily="34" charset="0"/>
              <a:ea typeface="+mn-ea"/>
              <a:cs typeface="Arial" panose="020B0604020202020204" pitchFamily="34" charset="0"/>
            </a:rPr>
            <a:t>(1re feuille Excel) </a:t>
          </a:r>
          <a:r>
            <a:rPr lang="fr-CA" sz="700" b="0">
              <a:solidFill>
                <a:sysClr val="windowText" lastClr="000000"/>
              </a:solidFill>
              <a:effectLst/>
              <a:latin typeface="Arial" panose="020B0604020202020204" pitchFamily="34" charset="0"/>
              <a:ea typeface="+mn-ea"/>
              <a:cs typeface="Arial" panose="020B0604020202020204" pitchFamily="34" charset="0"/>
            </a:rPr>
            <a:t>(12.2.4)</a:t>
          </a:r>
          <a:r>
            <a:rPr lang="fr-CA" sz="700" b="0" baseline="0">
              <a:solidFill>
                <a:sysClr val="windowText" lastClr="000000"/>
              </a:solidFill>
              <a:effectLst/>
              <a:latin typeface="Arial" panose="020B0604020202020204" pitchFamily="34" charset="0"/>
              <a:ea typeface="+mn-ea"/>
              <a:cs typeface="Arial" panose="020B0604020202020204" pitchFamily="34" charset="0"/>
            </a:rPr>
            <a:t> </a:t>
          </a:r>
          <a:r>
            <a:rPr lang="fr-CA" sz="700" b="0">
              <a:solidFill>
                <a:sysClr val="windowText" lastClr="000000"/>
              </a:solidFill>
              <a:effectLst/>
              <a:latin typeface="Arial" panose="020B0604020202020204" pitchFamily="34" charset="0"/>
              <a:ea typeface="+mn-ea"/>
              <a:cs typeface="Arial" panose="020B0604020202020204" pitchFamily="34" charset="0"/>
            </a:rPr>
            <a:t> </a:t>
          </a:r>
        </a:p>
        <a:p>
          <a:endParaRPr kumimoji="0" lang="fr-CA" sz="7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0</xdr:col>
          <xdr:colOff>0</xdr:colOff>
          <xdr:row>26</xdr:row>
          <xdr:rowOff>238125</xdr:rowOff>
        </xdr:from>
        <xdr:to>
          <xdr:col>0</xdr:col>
          <xdr:colOff>290513</xdr:colOff>
          <xdr:row>27</xdr:row>
          <xdr:rowOff>238125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76200</xdr:colOff>
      <xdr:row>0</xdr:row>
      <xdr:rowOff>219075</xdr:rowOff>
    </xdr:from>
    <xdr:to>
      <xdr:col>4</xdr:col>
      <xdr:colOff>132348</xdr:colOff>
      <xdr:row>2</xdr:row>
      <xdr:rowOff>21771</xdr:rowOff>
    </xdr:to>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76200" y="219075"/>
          <a:ext cx="1627773" cy="621846"/>
        </a:xfrm>
        <a:prstGeom prst="rect">
          <a:avLst/>
        </a:prstGeom>
      </xdr:spPr>
    </xdr:pic>
    <xdr:clientData/>
  </xdr:twoCellAnchor>
  <xdr:oneCellAnchor>
    <xdr:from>
      <xdr:col>0</xdr:col>
      <xdr:colOff>224791</xdr:colOff>
      <xdr:row>28</xdr:row>
      <xdr:rowOff>53340</xdr:rowOff>
    </xdr:from>
    <xdr:ext cx="8985884" cy="274320"/>
    <xdr:sp macro="" textlink="">
      <xdr:nvSpPr>
        <xdr:cNvPr id="37" name="ZoneTexte 36">
          <a:extLst>
            <a:ext uri="{FF2B5EF4-FFF2-40B4-BE49-F238E27FC236}">
              <a16:creationId xmlns:a16="http://schemas.microsoft.com/office/drawing/2014/main" id="{00000000-0008-0000-0100-000025000000}"/>
            </a:ext>
          </a:extLst>
        </xdr:cNvPr>
        <xdr:cNvSpPr txBox="1"/>
      </xdr:nvSpPr>
      <xdr:spPr>
        <a:xfrm>
          <a:off x="224791" y="6739890"/>
          <a:ext cx="8985884" cy="274320"/>
        </a:xfrm>
        <a:prstGeom prst="rect">
          <a:avLst/>
        </a:prstGeom>
        <a:noFill/>
        <a:ln>
          <a:noFill/>
        </a:ln>
        <a:effectLst/>
      </xdr:spPr>
      <xdr:txBody>
        <a:bodyPr vertOverflow="clip" wrap="square" lIns="0" tIns="0" rIns="0" bIns="0"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fr-CA" sz="7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Lot non conforme MR - Si méthode </a:t>
          </a:r>
          <a:r>
            <a:rPr lang="fr-CA" sz="700" b="0" i="0" baseline="0">
              <a:effectLst/>
              <a:latin typeface="Arial" panose="020B0604020202020204" pitchFamily="34" charset="0"/>
              <a:ea typeface="+mn-ea"/>
              <a:cs typeface="Arial" panose="020B0604020202020204" pitchFamily="34" charset="0"/>
            </a:rPr>
            <a:t>LC 26–100 </a:t>
          </a:r>
          <a:r>
            <a:rPr kumimoji="0" lang="fr-CA" sz="7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et tableau </a:t>
          </a:r>
          <a:r>
            <a:rPr lang="fr-CA" sz="700" b="0" i="0" baseline="0">
              <a:effectLst/>
              <a:latin typeface="Arial" panose="020B0604020202020204" pitchFamily="34" charset="0"/>
              <a:ea typeface="+mn-ea"/>
              <a:cs typeface="Arial" panose="020B0604020202020204" pitchFamily="34" charset="0"/>
            </a:rPr>
            <a:t>1 ou au tableau 2, selon le cas, de la norme BNQ 2560–600</a:t>
          </a:r>
          <a:r>
            <a:rPr kumimoji="0" lang="fr-CA" sz="7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pour le type de MR, </a:t>
          </a:r>
          <a:r>
            <a:rPr lang="fr-CA" sz="700" b="0">
              <a:effectLst/>
              <a:latin typeface="Arial" panose="020B0604020202020204" pitchFamily="34" charset="0"/>
              <a:ea typeface="+mn-ea"/>
              <a:cs typeface="Arial" panose="020B0604020202020204" pitchFamily="34" charset="0"/>
            </a:rPr>
            <a:t>la moyenne tolérable des </a:t>
          </a:r>
          <a:r>
            <a:rPr lang="fr-CA" sz="700" b="0">
              <a:solidFill>
                <a:sysClr val="windowText" lastClr="000000"/>
              </a:solidFill>
              <a:effectLst/>
              <a:latin typeface="Arial" panose="020B0604020202020204" pitchFamily="34" charset="0"/>
              <a:ea typeface="+mn-ea"/>
              <a:cs typeface="Arial" panose="020B0604020202020204" pitchFamily="34" charset="0"/>
            </a:rPr>
            <a:t>6</a:t>
          </a:r>
          <a:r>
            <a:rPr lang="fr-CA" sz="700" b="0">
              <a:effectLst/>
              <a:latin typeface="Arial" panose="020B0604020202020204" pitchFamily="34" charset="0"/>
              <a:ea typeface="+mn-ea"/>
              <a:cs typeface="Arial" panose="020B0604020202020204" pitchFamily="34" charset="0"/>
            </a:rPr>
            <a:t> résultats de la teneur en bitume donne un type de MR différent de celui de l’attestation de </a:t>
          </a:r>
          <a:r>
            <a:rPr lang="fr-CA" sz="700" b="0">
              <a:solidFill>
                <a:sysClr val="windowText" lastClr="000000"/>
              </a:solidFill>
              <a:effectLst/>
              <a:latin typeface="Arial" panose="020B0604020202020204" pitchFamily="34" charset="0"/>
              <a:ea typeface="+mn-ea"/>
              <a:cs typeface="Arial" panose="020B0604020202020204" pitchFamily="34" charset="0"/>
            </a:rPr>
            <a:t>conformité </a:t>
          </a:r>
          <a:r>
            <a:rPr lang="fr-CA" sz="700" b="0">
              <a:effectLst/>
              <a:latin typeface="Arial" panose="020B0604020202020204" pitchFamily="34" charset="0"/>
              <a:ea typeface="+mn-ea"/>
              <a:cs typeface="Arial" panose="020B0604020202020204" pitchFamily="34" charset="0"/>
            </a:rPr>
            <a:t>(1re feuille Excel) </a:t>
          </a:r>
          <a:r>
            <a:rPr lang="fr-CA" sz="700" b="0">
              <a:solidFill>
                <a:sysClr val="windowText" lastClr="000000"/>
              </a:solidFill>
              <a:effectLst/>
              <a:latin typeface="Arial" panose="020B0604020202020204" pitchFamily="34" charset="0"/>
              <a:ea typeface="+mn-ea"/>
              <a:cs typeface="Arial" panose="020B0604020202020204" pitchFamily="34" charset="0"/>
            </a:rPr>
            <a:t>(12.2.4)</a:t>
          </a:r>
          <a:r>
            <a:rPr lang="fr-CA" sz="700" b="0">
              <a:effectLst/>
              <a:latin typeface="Arial" panose="020B0604020202020204" pitchFamily="34" charset="0"/>
              <a:ea typeface="+mn-ea"/>
              <a:cs typeface="Arial" panose="020B0604020202020204" pitchFamily="34" charset="0"/>
            </a:rPr>
            <a:t> </a:t>
          </a:r>
          <a:endParaRPr kumimoji="0" lang="fr-CA" sz="700" b="0" i="0" u="none" strike="noStrike" kern="0" cap="none" spc="0" normalizeH="0" baseline="0" noProof="0">
            <a:ln>
              <a:noFill/>
            </a:ln>
            <a:solidFill>
              <a:srgbClr val="FF0000"/>
            </a:solidFill>
            <a:effectLst/>
            <a:uLnTx/>
            <a:uFillTx/>
            <a:latin typeface="Arial" panose="020B0604020202020204" pitchFamily="34" charset="0"/>
            <a:ea typeface="+mn-ea"/>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0</xdr:col>
          <xdr:colOff>0</xdr:colOff>
          <xdr:row>29</xdr:row>
          <xdr:rowOff>38100</xdr:rowOff>
        </xdr:from>
        <xdr:to>
          <xdr:col>0</xdr:col>
          <xdr:colOff>266700</xdr:colOff>
          <xdr:row>29</xdr:row>
          <xdr:rowOff>276225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219074</xdr:colOff>
      <xdr:row>29</xdr:row>
      <xdr:rowOff>19050</xdr:rowOff>
    </xdr:from>
    <xdr:ext cx="8688705" cy="335280"/>
    <xdr:sp macro="" textlink="">
      <xdr:nvSpPr>
        <xdr:cNvPr id="39" name="ZoneTexte 38">
          <a:extLst>
            <a:ext uri="{FF2B5EF4-FFF2-40B4-BE49-F238E27FC236}">
              <a16:creationId xmlns:a16="http://schemas.microsoft.com/office/drawing/2014/main" id="{00000000-0008-0000-0100-000027000000}"/>
            </a:ext>
          </a:extLst>
        </xdr:cNvPr>
        <xdr:cNvSpPr txBox="1"/>
      </xdr:nvSpPr>
      <xdr:spPr>
        <a:xfrm>
          <a:off x="219074" y="7021830"/>
          <a:ext cx="8688705" cy="335280"/>
        </a:xfrm>
        <a:prstGeom prst="rect">
          <a:avLst/>
        </a:prstGeom>
        <a:noFill/>
        <a:ln>
          <a:noFill/>
        </a:ln>
        <a:effectLst/>
      </xdr:spPr>
      <xdr:txBody>
        <a:bodyPr vertOverflow="clip" wrap="square" lIns="0" tIns="0" rIns="0" bIns="0" rtlCol="0" anchor="ctr">
          <a:noAutofit/>
        </a:bodyPr>
        <a:lstStyle/>
        <a:p>
          <a:pPr algn="l"/>
          <a:r>
            <a:rPr kumimoji="0" lang="fr-CA" sz="7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Lot non conforme MR - Si méthode </a:t>
          </a:r>
          <a:r>
            <a:rPr lang="fr-CA" sz="700" b="0" i="0" baseline="0">
              <a:effectLst/>
              <a:latin typeface="Arial" panose="020B0604020202020204" pitchFamily="34" charset="0"/>
              <a:ea typeface="+mn-ea"/>
              <a:cs typeface="Arial" panose="020B0604020202020204" pitchFamily="34" charset="0"/>
            </a:rPr>
            <a:t>LC 26–100 </a:t>
          </a:r>
          <a:r>
            <a:rPr kumimoji="0" lang="fr-CA" sz="7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et tableau </a:t>
          </a:r>
          <a:r>
            <a:rPr lang="fr-CA" sz="700" b="0" i="0" baseline="0">
              <a:effectLst/>
              <a:latin typeface="Arial" panose="020B0604020202020204" pitchFamily="34" charset="0"/>
              <a:ea typeface="+mn-ea"/>
              <a:cs typeface="Arial" panose="020B0604020202020204" pitchFamily="34" charset="0"/>
            </a:rPr>
            <a:t>1 ou au tableau 2, selon le cas, de la norme BNQ 2560–600</a:t>
          </a:r>
          <a:r>
            <a:rPr kumimoji="0" lang="fr-CA" sz="7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pour le type de MR, </a:t>
          </a:r>
          <a:r>
            <a:rPr lang="fr-CA" sz="700" b="0">
              <a:effectLst/>
              <a:latin typeface="Arial" panose="020B0604020202020204" pitchFamily="34" charset="0"/>
              <a:ea typeface="+mn-ea"/>
              <a:cs typeface="Arial" panose="020B0604020202020204" pitchFamily="34" charset="0"/>
            </a:rPr>
            <a:t>au moins un résultat individuel de la teneur en bitume est en dehors </a:t>
          </a:r>
          <a:r>
            <a:rPr lang="fr-CA" sz="700" b="0">
              <a:solidFill>
                <a:sysClr val="windowText" lastClr="000000"/>
              </a:solidFill>
              <a:effectLst/>
              <a:latin typeface="Arial" panose="020B0604020202020204" pitchFamily="34" charset="0"/>
              <a:ea typeface="+mn-ea"/>
              <a:cs typeface="Arial" panose="020B0604020202020204" pitchFamily="34" charset="0"/>
            </a:rPr>
            <a:t>des % </a:t>
          </a:r>
          <a:r>
            <a:rPr lang="fr-CA" sz="700" b="0">
              <a:effectLst/>
              <a:latin typeface="Arial" panose="020B0604020202020204" pitchFamily="34" charset="0"/>
              <a:ea typeface="+mn-ea"/>
              <a:cs typeface="Arial" panose="020B0604020202020204" pitchFamily="34" charset="0"/>
            </a:rPr>
            <a:t>des limites individuelles du type de MR établi à partir de la moyenne tolérable </a:t>
          </a:r>
          <a:endParaRPr kumimoji="0" lang="fr-CA" sz="700" b="0" i="0" u="none" strike="noStrike" kern="0" cap="none" spc="0" normalizeH="0" baseline="0" noProof="0">
            <a:ln>
              <a:noFill/>
            </a:ln>
            <a:solidFill>
              <a:srgbClr val="FF0000"/>
            </a:solidFill>
            <a:effectLst/>
            <a:uLnTx/>
            <a:uFillTx/>
            <a:latin typeface="Arial" panose="020B0604020202020204" pitchFamily="34" charset="0"/>
            <a:ea typeface="+mn-ea"/>
            <a:cs typeface="Arial" panose="020B0604020202020204" pitchFamily="34" charset="0"/>
          </a:endParaRPr>
        </a:p>
      </xdr:txBody>
    </xdr:sp>
    <xdr:clientData/>
  </xdr:oneCellAnchor>
  <xdr:oneCellAnchor>
    <xdr:from>
      <xdr:col>0</xdr:col>
      <xdr:colOff>205741</xdr:colOff>
      <xdr:row>24</xdr:row>
      <xdr:rowOff>9525</xdr:rowOff>
    </xdr:from>
    <xdr:ext cx="4038600" cy="243839"/>
    <xdr:sp macro="" textlink="">
      <xdr:nvSpPr>
        <xdr:cNvPr id="40" name="ZoneTexte 39">
          <a:extLst>
            <a:ext uri="{FF2B5EF4-FFF2-40B4-BE49-F238E27FC236}">
              <a16:creationId xmlns:a16="http://schemas.microsoft.com/office/drawing/2014/main" id="{00000000-0008-0000-0100-000028000000}"/>
            </a:ext>
          </a:extLst>
        </xdr:cNvPr>
        <xdr:cNvSpPr txBox="1"/>
      </xdr:nvSpPr>
      <xdr:spPr>
        <a:xfrm>
          <a:off x="205741" y="5581650"/>
          <a:ext cx="4038600" cy="243839"/>
        </a:xfrm>
        <a:prstGeom prst="rect">
          <a:avLst/>
        </a:prstGeom>
        <a:noFill/>
        <a:ln>
          <a:noFill/>
        </a:ln>
        <a:effectLst/>
      </xdr:spPr>
      <xdr:txBody>
        <a:bodyPr vertOverflow="clip" wrap="none" lIns="0" tIns="0" rIns="0" bIns="0" rtlCol="0" anchor="ctr">
          <a:noAutofit/>
        </a:bodyPr>
        <a:lstStyle/>
        <a:p>
          <a:r>
            <a:rPr lang="fr-CA" sz="700" baseline="0">
              <a:effectLst/>
              <a:latin typeface="Arial" panose="020B0604020202020204" pitchFamily="34" charset="0"/>
              <a:ea typeface="+mn-ea"/>
              <a:cs typeface="Arial" panose="020B0604020202020204" pitchFamily="34" charset="0"/>
            </a:rPr>
            <a:t> Lot non conforme - Moyenne des résultats non conforme sur au moins un des tamis suivants : 80 mm, </a:t>
          </a:r>
        </a:p>
        <a:p>
          <a:pPr lvl="0"/>
          <a:r>
            <a:rPr lang="fr-CA" sz="700" baseline="0">
              <a:effectLst/>
              <a:latin typeface="Arial" panose="020B0604020202020204" pitchFamily="34" charset="0"/>
              <a:ea typeface="+mn-ea"/>
              <a:cs typeface="Arial" panose="020B0604020202020204" pitchFamily="34" charset="0"/>
            </a:rPr>
            <a:t> 56 mm, 31,5 mm, 14 mm, 5 mm, 1,25 mm ou 315 µm </a:t>
          </a:r>
          <a:endParaRPr kumimoji="0" lang="fr-CA" sz="7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oneCellAnchor>
  <xdr:oneCellAnchor>
    <xdr:from>
      <xdr:col>0</xdr:col>
      <xdr:colOff>215265</xdr:colOff>
      <xdr:row>27</xdr:row>
      <xdr:rowOff>24765</xdr:rowOff>
    </xdr:from>
    <xdr:ext cx="8995410" cy="335280"/>
    <xdr:sp macro="" textlink="">
      <xdr:nvSpPr>
        <xdr:cNvPr id="3" name="ZoneTexte 2">
          <a:extLst>
            <a:ext uri="{FF2B5EF4-FFF2-40B4-BE49-F238E27FC236}">
              <a16:creationId xmlns:a16="http://schemas.microsoft.com/office/drawing/2014/main" id="{00000000-0008-0000-0100-000003000000}"/>
            </a:ext>
          </a:extLst>
        </xdr:cNvPr>
        <xdr:cNvSpPr txBox="1"/>
      </xdr:nvSpPr>
      <xdr:spPr>
        <a:xfrm>
          <a:off x="215265" y="6349365"/>
          <a:ext cx="8995410" cy="335280"/>
        </a:xfrm>
        <a:prstGeom prst="rect">
          <a:avLst/>
        </a:prstGeom>
        <a:noFill/>
        <a:ln>
          <a:noFill/>
        </a:ln>
        <a:effectLst/>
      </xdr:spPr>
      <xdr:txBody>
        <a:bodyPr vertOverflow="clip" wrap="square" lIns="0" tIns="0" rIns="0" bIns="0" rtlCol="0" anchor="ctr">
          <a:noAutofit/>
        </a:bodyPr>
        <a:lstStyle/>
        <a:p>
          <a:r>
            <a:rPr lang="fr-CA" sz="700" b="0">
              <a:effectLst/>
              <a:latin typeface="Arial" panose="020B0604020202020204" pitchFamily="34" charset="0"/>
              <a:ea typeface="+mn-ea"/>
              <a:cs typeface="Arial" panose="020B0604020202020204" pitchFamily="34" charset="0"/>
            </a:rPr>
            <a:t>Section(s) rejetée(s) MR – Si méthode LC</a:t>
          </a:r>
          <a:r>
            <a:rPr lang="fr-CA" sz="700" b="0" baseline="0">
              <a:effectLst/>
              <a:latin typeface="Arial" panose="020B0604020202020204" pitchFamily="34" charset="0"/>
              <a:ea typeface="+mn-ea"/>
              <a:cs typeface="Arial" panose="020B0604020202020204" pitchFamily="34" charset="0"/>
            </a:rPr>
            <a:t> </a:t>
          </a:r>
          <a:r>
            <a:rPr lang="fr-CA" sz="700" b="0">
              <a:effectLst/>
              <a:latin typeface="Arial" panose="020B0604020202020204" pitchFamily="34" charset="0"/>
              <a:ea typeface="+mn-ea"/>
              <a:cs typeface="Arial" panose="020B0604020202020204" pitchFamily="34" charset="0"/>
            </a:rPr>
            <a:t>21–901, pour une section donnée, un ou les deux résultats individuels de type de MR est MR-6 ou MR-7 ou, si  méthode LC 26–100, pour une section donnée,</a:t>
          </a:r>
          <a:r>
            <a:rPr lang="fr-CA" sz="700" b="0" baseline="0">
              <a:effectLst/>
              <a:latin typeface="Arial" panose="020B0604020202020204" pitchFamily="34" charset="0"/>
              <a:ea typeface="+mn-ea"/>
              <a:cs typeface="Arial" panose="020B0604020202020204" pitchFamily="34" charset="0"/>
            </a:rPr>
            <a:t> </a:t>
          </a:r>
          <a:r>
            <a:rPr lang="fr-CA" sz="700" b="0">
              <a:effectLst/>
              <a:latin typeface="Arial" panose="020B0604020202020204" pitchFamily="34" charset="0"/>
              <a:ea typeface="+mn-ea"/>
              <a:cs typeface="Arial" panose="020B0604020202020204" pitchFamily="34" charset="0"/>
            </a:rPr>
            <a:t>un ou les deux résultats individuels donnent une teneur en bitume </a:t>
          </a:r>
          <a:r>
            <a:rPr lang="fr-CA" sz="700">
              <a:effectLst/>
              <a:latin typeface="Arial" panose="020B0604020202020204" pitchFamily="34" charset="0"/>
              <a:ea typeface="+mn-ea"/>
              <a:cs typeface="Arial" panose="020B0604020202020204" pitchFamily="34" charset="0"/>
            </a:rPr>
            <a:t>supérieure à la valeur maximale de 2,75 %</a:t>
          </a:r>
          <a:r>
            <a:rPr lang="fr-CA" sz="700" b="0">
              <a:effectLst/>
              <a:latin typeface="Arial" panose="020B0604020202020204" pitchFamily="34" charset="0"/>
              <a:ea typeface="+mn-ea"/>
              <a:cs typeface="Arial" panose="020B0604020202020204" pitchFamily="34" charset="0"/>
            </a:rPr>
            <a:t> du tableau </a:t>
          </a:r>
          <a:r>
            <a:rPr lang="fr-CA" sz="700" b="0" i="0" baseline="0">
              <a:effectLst/>
              <a:latin typeface="Arial" panose="020B0604020202020204" pitchFamily="34" charset="0"/>
              <a:ea typeface="+mn-ea"/>
              <a:cs typeface="Arial" panose="020B0604020202020204" pitchFamily="34" charset="0"/>
            </a:rPr>
            <a:t>1 ou au tableau 2, selon le cas, de la norme BNQ 2560–600</a:t>
          </a:r>
          <a:r>
            <a:rPr lang="fr-CA" sz="700" b="0">
              <a:effectLst/>
              <a:latin typeface="Arial" panose="020B0604020202020204" pitchFamily="34" charset="0"/>
              <a:ea typeface="+mn-ea"/>
              <a:cs typeface="Arial" panose="020B0604020202020204" pitchFamily="34" charset="0"/>
            </a:rPr>
            <a:t> (inscrire le numéro de la ou des sections rejetées dans la case Remarques) </a:t>
          </a:r>
          <a:endParaRPr lang="fr-CA" sz="700">
            <a:effectLst/>
            <a:latin typeface="Arial" panose="020B0604020202020204" pitchFamily="34" charset="0"/>
            <a:cs typeface="Arial" panose="020B0604020202020204" pitchFamily="34" charset="0"/>
          </a:endParaRPr>
        </a:p>
        <a:p>
          <a:pPr algn="l"/>
          <a:endParaRPr kumimoji="0" lang="fr-CA" sz="7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0</xdr:col>
          <xdr:colOff>23813</xdr:colOff>
          <xdr:row>31</xdr:row>
          <xdr:rowOff>28575</xdr:rowOff>
        </xdr:from>
        <xdr:to>
          <xdr:col>0</xdr:col>
          <xdr:colOff>304800</xdr:colOff>
          <xdr:row>31</xdr:row>
          <xdr:rowOff>266700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180975</xdr:colOff>
      <xdr:row>1</xdr:row>
      <xdr:rowOff>85725</xdr:rowOff>
    </xdr:from>
    <xdr:to>
      <xdr:col>27</xdr:col>
      <xdr:colOff>247650</xdr:colOff>
      <xdr:row>1</xdr:row>
      <xdr:rowOff>388620</xdr:rowOff>
    </xdr:to>
    <xdr:sp macro="" textlink="">
      <xdr:nvSpPr>
        <xdr:cNvPr id="3" name="ZoneTexte 2">
          <a:extLst>
            <a:ext uri="{FF2B5EF4-FFF2-40B4-BE49-F238E27FC236}">
              <a16:creationId xmlns:a16="http://schemas.microsoft.com/office/drawing/2014/main" id="{00000000-0008-0000-0200-000003000000}"/>
            </a:ext>
          </a:extLst>
        </xdr:cNvPr>
        <xdr:cNvSpPr txBox="1">
          <a:spLocks noChangeArrowheads="1"/>
        </xdr:cNvSpPr>
      </xdr:nvSpPr>
      <xdr:spPr bwMode="auto">
        <a:xfrm>
          <a:off x="1800225" y="285750"/>
          <a:ext cx="5124450" cy="302895"/>
        </a:xfrm>
        <a:prstGeom prst="rect">
          <a:avLst/>
        </a:prstGeom>
        <a:noFill/>
        <a:ln w="9525">
          <a:noFill/>
          <a:miter lim="800000"/>
          <a:headEnd/>
          <a:tailEnd/>
        </a:ln>
      </xdr:spPr>
      <xdr:txBody>
        <a:bodyPr vertOverflow="clip" wrap="square" lIns="91440" tIns="32400" rIns="91440" bIns="45720" anchor="b"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fr-CA" sz="1400" b="1" i="0" u="none" strike="noStrike" kern="0" cap="none" spc="0" normalizeH="0" baseline="0" noProof="0">
              <a:ln>
                <a:noFill/>
              </a:ln>
              <a:solidFill>
                <a:srgbClr val="000000"/>
              </a:solidFill>
              <a:effectLst/>
              <a:uLnTx/>
              <a:uFillTx/>
              <a:latin typeface="Arial Narrow" pitchFamily="34" charset="0"/>
            </a:rPr>
            <a:t>Rapport de lot MG 80 en sous-fondation de chaussée</a:t>
          </a:r>
          <a:endParaRPr kumimoji="0" lang="fr-CA" sz="1400" b="1" i="0" u="none" strike="noStrike" kern="0" cap="none" spc="0" normalizeH="0" baseline="0" noProof="0">
            <a:ln>
              <a:noFill/>
            </a:ln>
            <a:solidFill>
              <a:sysClr val="windowText" lastClr="000000"/>
            </a:solidFill>
            <a:effectLst/>
            <a:uLnTx/>
            <a:uFillTx/>
            <a:latin typeface="Arial Narrow"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3</xdr:col>
          <xdr:colOff>28575</xdr:colOff>
          <xdr:row>8</xdr:row>
          <xdr:rowOff>104775</xdr:rowOff>
        </xdr:from>
        <xdr:to>
          <xdr:col>4</xdr:col>
          <xdr:colOff>85725</xdr:colOff>
          <xdr:row>10</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8</xdr:row>
          <xdr:rowOff>114300</xdr:rowOff>
        </xdr:from>
        <xdr:to>
          <xdr:col>6</xdr:col>
          <xdr:colOff>238125</xdr:colOff>
          <xdr:row>10</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8</xdr:row>
          <xdr:rowOff>100013</xdr:rowOff>
        </xdr:from>
        <xdr:to>
          <xdr:col>9</xdr:col>
          <xdr:colOff>114300</xdr:colOff>
          <xdr:row>10</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226695</xdr:colOff>
      <xdr:row>9</xdr:row>
      <xdr:rowOff>30480</xdr:rowOff>
    </xdr:from>
    <xdr:ext cx="357189" cy="113710"/>
    <xdr:sp macro="" textlink="">
      <xdr:nvSpPr>
        <xdr:cNvPr id="7" name="ZoneTexte 6">
          <a:extLst>
            <a:ext uri="{FF2B5EF4-FFF2-40B4-BE49-F238E27FC236}">
              <a16:creationId xmlns:a16="http://schemas.microsoft.com/office/drawing/2014/main" id="{00000000-0008-0000-0200-000007000000}"/>
            </a:ext>
          </a:extLst>
        </xdr:cNvPr>
        <xdr:cNvSpPr txBox="1"/>
      </xdr:nvSpPr>
      <xdr:spPr>
        <a:xfrm>
          <a:off x="769620" y="1849755"/>
          <a:ext cx="357189" cy="1137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0" tIns="0" rIns="0" bIns="0" rtlCol="0" anchor="ctr">
          <a:noAutofit/>
        </a:bodyPr>
        <a:lstStyle/>
        <a:p>
          <a:pPr algn="l"/>
          <a:r>
            <a:rPr lang="fr-CA" sz="700" baseline="0">
              <a:latin typeface="Arial" pitchFamily="34" charset="0"/>
              <a:cs typeface="Arial" pitchFamily="34" charset="0"/>
            </a:rPr>
            <a:t>Bord G.</a:t>
          </a:r>
        </a:p>
      </xdr:txBody>
    </xdr:sp>
    <xdr:clientData/>
  </xdr:oneCellAnchor>
  <xdr:oneCellAnchor>
    <xdr:from>
      <xdr:col>6</xdr:col>
      <xdr:colOff>150495</xdr:colOff>
      <xdr:row>9</xdr:row>
      <xdr:rowOff>19050</xdr:rowOff>
    </xdr:from>
    <xdr:ext cx="357189" cy="113710"/>
    <xdr:sp macro="" textlink="">
      <xdr:nvSpPr>
        <xdr:cNvPr id="9" name="ZoneTexte 8">
          <a:extLst>
            <a:ext uri="{FF2B5EF4-FFF2-40B4-BE49-F238E27FC236}">
              <a16:creationId xmlns:a16="http://schemas.microsoft.com/office/drawing/2014/main" id="{00000000-0008-0000-0200-000009000000}"/>
            </a:ext>
          </a:extLst>
        </xdr:cNvPr>
        <xdr:cNvSpPr txBox="1"/>
      </xdr:nvSpPr>
      <xdr:spPr>
        <a:xfrm>
          <a:off x="1464945" y="1838325"/>
          <a:ext cx="357189" cy="1137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0" tIns="0" rIns="0" bIns="0" rtlCol="0" anchor="ctr">
          <a:noAutofit/>
        </a:bodyPr>
        <a:lstStyle/>
        <a:p>
          <a:pPr algn="l"/>
          <a:r>
            <a:rPr lang="fr-CA" sz="700" baseline="0">
              <a:latin typeface="Arial" pitchFamily="34" charset="0"/>
              <a:cs typeface="Arial" pitchFamily="34" charset="0"/>
            </a:rPr>
            <a:t>CL.</a:t>
          </a:r>
        </a:p>
      </xdr:txBody>
    </xdr:sp>
    <xdr:clientData/>
  </xdr:oneCellAnchor>
  <xdr:oneCellAnchor>
    <xdr:from>
      <xdr:col>8</xdr:col>
      <xdr:colOff>158115</xdr:colOff>
      <xdr:row>9</xdr:row>
      <xdr:rowOff>11430</xdr:rowOff>
    </xdr:from>
    <xdr:ext cx="357189" cy="113710"/>
    <xdr:sp macro="" textlink="">
      <xdr:nvSpPr>
        <xdr:cNvPr id="11" name="ZoneTexte 10">
          <a:extLst>
            <a:ext uri="{FF2B5EF4-FFF2-40B4-BE49-F238E27FC236}">
              <a16:creationId xmlns:a16="http://schemas.microsoft.com/office/drawing/2014/main" id="{00000000-0008-0000-0200-00000B000000}"/>
            </a:ext>
          </a:extLst>
        </xdr:cNvPr>
        <xdr:cNvSpPr txBox="1"/>
      </xdr:nvSpPr>
      <xdr:spPr>
        <a:xfrm>
          <a:off x="1948815" y="1830705"/>
          <a:ext cx="357189" cy="113710"/>
        </a:xfrm>
        <a:prstGeom prst="rect">
          <a:avLst/>
        </a:prstGeom>
        <a:noFill/>
        <a:ln>
          <a:noFill/>
        </a:ln>
        <a:effectLst/>
      </xdr:spPr>
      <xdr:txBody>
        <a:bodyPr vertOverflow="clip" wrap="square" lIns="0" tIns="0" rIns="0" bIns="0"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Bord D.</a:t>
          </a:r>
        </a:p>
      </xdr:txBody>
    </xdr:sp>
    <xdr:clientData/>
  </xdr:oneCellAnchor>
  <xdr:twoCellAnchor>
    <xdr:from>
      <xdr:col>1</xdr:col>
      <xdr:colOff>38100</xdr:colOff>
      <xdr:row>71</xdr:row>
      <xdr:rowOff>38100</xdr:rowOff>
    </xdr:from>
    <xdr:to>
      <xdr:col>8</xdr:col>
      <xdr:colOff>156821</xdr:colOff>
      <xdr:row>71</xdr:row>
      <xdr:rowOff>146905</xdr:rowOff>
    </xdr:to>
    <xdr:sp macro="" textlink="">
      <xdr:nvSpPr>
        <xdr:cNvPr id="12" name="ZoneTexte 11">
          <a:extLst>
            <a:ext uri="{FF2B5EF4-FFF2-40B4-BE49-F238E27FC236}">
              <a16:creationId xmlns:a16="http://schemas.microsoft.com/office/drawing/2014/main" id="{00000000-0008-0000-0200-00000C000000}"/>
            </a:ext>
          </a:extLst>
        </xdr:cNvPr>
        <xdr:cNvSpPr txBox="1"/>
      </xdr:nvSpPr>
      <xdr:spPr>
        <a:xfrm>
          <a:off x="38100" y="12184380"/>
          <a:ext cx="1848461" cy="108805"/>
        </a:xfrm>
        <a:prstGeom prst="rect">
          <a:avLst/>
        </a:prstGeom>
        <a:noFill/>
        <a:ln w="9525" cmpd="sng">
          <a:noFill/>
        </a:ln>
        <a:effectLst/>
      </xdr:spPr>
      <xdr:txBody>
        <a:bodyPr vertOverflow="clip" wrap="square" lIns="0" tIns="0" rIns="0" bIns="0"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fr-CA" sz="600" b="1" i="0" u="none" strike="noStrike" kern="0" cap="none" spc="0" normalizeH="0" baseline="0" noProof="0">
              <a:ln>
                <a:noFill/>
              </a:ln>
              <a:solidFill>
                <a:srgbClr val="000000"/>
              </a:solidFill>
              <a:effectLst/>
              <a:uLnTx/>
              <a:uFillTx/>
              <a:latin typeface="Arial"/>
              <a:ea typeface="+mn-ea"/>
              <a:cs typeface="Arial"/>
            </a:rPr>
            <a:t> V-2430-2 </a:t>
          </a:r>
          <a:r>
            <a:rPr kumimoji="0" lang="fr-CA" sz="600" b="0" i="0" u="none" strike="noStrike" kern="0" cap="none" spc="0" normalizeH="0" baseline="0" noProof="0">
              <a:ln>
                <a:noFill/>
              </a:ln>
              <a:solidFill>
                <a:srgbClr val="000000"/>
              </a:solidFill>
              <a:effectLst/>
              <a:uLnTx/>
              <a:uFillTx/>
              <a:latin typeface="Arial"/>
              <a:ea typeface="+mn-ea"/>
              <a:cs typeface="Arial"/>
            </a:rPr>
            <a:t> </a:t>
          </a:r>
          <a:r>
            <a:rPr kumimoji="0" lang="fr-CA" sz="600" b="0" i="0" u="none" strike="noStrike" kern="0" cap="none" spc="0" normalizeH="0" baseline="0" noProof="0">
              <a:ln>
                <a:noFill/>
              </a:ln>
              <a:solidFill>
                <a:sysClr val="windowText" lastClr="000000"/>
              </a:solidFill>
              <a:effectLst/>
              <a:uLnTx/>
              <a:uFillTx/>
              <a:latin typeface="Arial"/>
              <a:ea typeface="+mn-ea"/>
              <a:cs typeface="Arial"/>
            </a:rPr>
            <a:t>(2024-11) </a:t>
          </a:r>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25</xdr:row>
          <xdr:rowOff>123825</xdr:rowOff>
        </xdr:from>
        <xdr:to>
          <xdr:col>2</xdr:col>
          <xdr:colOff>66675</xdr:colOff>
          <xdr:row>26</xdr:row>
          <xdr:rowOff>200025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fr-CA" sz="1000" b="0" i="0" u="none" strike="noStrike" baseline="0">
                  <a:solidFill>
                    <a:srgbClr val="000000"/>
                  </a:solidFill>
                  <a:latin typeface="Arial"/>
                  <a:cs typeface="Arial"/>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23813</xdr:colOff>
          <xdr:row>25</xdr:row>
          <xdr:rowOff>123825</xdr:rowOff>
        </xdr:from>
        <xdr:to>
          <xdr:col>6</xdr:col>
          <xdr:colOff>76200</xdr:colOff>
          <xdr:row>26</xdr:row>
          <xdr:rowOff>200025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fr-CA" sz="1000" b="0" i="0" u="none" strike="noStrike" baseline="0">
                  <a:solidFill>
                    <a:srgbClr val="000000"/>
                  </a:solidFill>
                  <a:latin typeface="Arial"/>
                  <a:cs typeface="Arial"/>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214313</xdr:rowOff>
        </xdr:from>
        <xdr:to>
          <xdr:col>2</xdr:col>
          <xdr:colOff>47625</xdr:colOff>
          <xdr:row>27</xdr:row>
          <xdr:rowOff>214313</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fr-CA" sz="1000" b="0" i="0" u="none" strike="noStrike" baseline="0">
                  <a:solidFill>
                    <a:srgbClr val="000000"/>
                  </a:solidFill>
                  <a:latin typeface="Arial"/>
                  <a:cs typeface="Arial"/>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100013</xdr:colOff>
          <xdr:row>31</xdr:row>
          <xdr:rowOff>38100</xdr:rowOff>
        </xdr:from>
        <xdr:to>
          <xdr:col>2</xdr:col>
          <xdr:colOff>47625</xdr:colOff>
          <xdr:row>31</xdr:row>
          <xdr:rowOff>252413</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fr-CA" sz="1000" b="0" i="0" u="none" strike="noStrike" baseline="0">
                  <a:solidFill>
                    <a:srgbClr val="000000"/>
                  </a:solidFill>
                  <a:latin typeface="Arial"/>
                  <a:cs typeface="Arial"/>
                </a:rPr>
                <a:t> </a:t>
              </a:r>
            </a:p>
          </xdr:txBody>
        </xdr:sp>
        <xdr:clientData fLocksWithSheet="0"/>
      </xdr:twoCellAnchor>
    </mc:Choice>
    <mc:Fallback/>
  </mc:AlternateContent>
  <xdr:oneCellAnchor>
    <xdr:from>
      <xdr:col>6</xdr:col>
      <xdr:colOff>19050</xdr:colOff>
      <xdr:row>26</xdr:row>
      <xdr:rowOff>38100</xdr:rowOff>
    </xdr:from>
    <xdr:ext cx="4211987" cy="172227"/>
    <xdr:sp macro="" textlink="">
      <xdr:nvSpPr>
        <xdr:cNvPr id="15" name="ZoneTexte 14">
          <a:extLst>
            <a:ext uri="{FF2B5EF4-FFF2-40B4-BE49-F238E27FC236}">
              <a16:creationId xmlns:a16="http://schemas.microsoft.com/office/drawing/2014/main" id="{00000000-0008-0000-0200-00000F000000}"/>
            </a:ext>
          </a:extLst>
        </xdr:cNvPr>
        <xdr:cNvSpPr txBox="1"/>
      </xdr:nvSpPr>
      <xdr:spPr>
        <a:xfrm>
          <a:off x="1333500" y="5114925"/>
          <a:ext cx="4211987" cy="172227"/>
        </a:xfrm>
        <a:prstGeom prst="rect">
          <a:avLst/>
        </a:prstGeom>
        <a:noFill/>
        <a:ln>
          <a:noFill/>
        </a:ln>
        <a:effectLst/>
      </xdr:spPr>
      <xdr:txBody>
        <a:bodyPr vert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mn-cs"/>
            </a:rPr>
            <a:t>Section(s) rejetée(s) </a:t>
          </a:r>
          <a:r>
            <a:rPr lang="fr-CA" sz="1100" b="0" i="0" baseline="0">
              <a:effectLst/>
              <a:latin typeface="+mn-lt"/>
              <a:ea typeface="+mn-ea"/>
              <a:cs typeface="+mn-cs"/>
            </a:rPr>
            <a:t>-</a:t>
          </a: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mn-cs"/>
            </a:rPr>
            <a:t> pour une section donnée, un résultat individuel au tamis 80 µm ≥ 12,0 % (12.2.4.3)</a:t>
          </a:r>
        </a:p>
      </xdr:txBody>
    </xdr:sp>
    <xdr:clientData/>
  </xdr:oneCellAnchor>
  <xdr:oneCellAnchor>
    <xdr:from>
      <xdr:col>1</xdr:col>
      <xdr:colOff>238125</xdr:colOff>
      <xdr:row>26</xdr:row>
      <xdr:rowOff>47625</xdr:rowOff>
    </xdr:from>
    <xdr:ext cx="574444" cy="112618"/>
    <xdr:sp macro="" textlink="">
      <xdr:nvSpPr>
        <xdr:cNvPr id="18" name="ZoneTexte 17">
          <a:extLst>
            <a:ext uri="{FF2B5EF4-FFF2-40B4-BE49-F238E27FC236}">
              <a16:creationId xmlns:a16="http://schemas.microsoft.com/office/drawing/2014/main" id="{00000000-0008-0000-0200-000012000000}"/>
            </a:ext>
          </a:extLst>
        </xdr:cNvPr>
        <xdr:cNvSpPr txBox="1"/>
      </xdr:nvSpPr>
      <xdr:spPr>
        <a:xfrm>
          <a:off x="238125" y="5124450"/>
          <a:ext cx="574444" cy="112618"/>
        </a:xfrm>
        <a:prstGeom prst="rect">
          <a:avLst/>
        </a:prstGeom>
        <a:noFill/>
        <a:ln>
          <a:noFill/>
        </a:ln>
        <a:effectLst/>
      </xdr:spPr>
      <xdr:txBody>
        <a:bodyPr vert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mn-cs"/>
            </a:rPr>
            <a:t>Lot conforme</a:t>
          </a:r>
        </a:p>
      </xdr:txBody>
    </xdr:sp>
    <xdr:clientData/>
  </xdr:oneCellAnchor>
  <xdr:oneCellAnchor>
    <xdr:from>
      <xdr:col>1</xdr:col>
      <xdr:colOff>192404</xdr:colOff>
      <xdr:row>30</xdr:row>
      <xdr:rowOff>266700</xdr:rowOff>
    </xdr:from>
    <xdr:ext cx="4021455" cy="243840"/>
    <xdr:sp macro="" textlink="">
      <xdr:nvSpPr>
        <xdr:cNvPr id="22" name="ZoneTexte 21">
          <a:extLst>
            <a:ext uri="{FF2B5EF4-FFF2-40B4-BE49-F238E27FC236}">
              <a16:creationId xmlns:a16="http://schemas.microsoft.com/office/drawing/2014/main" id="{00000000-0008-0000-0200-000016000000}"/>
            </a:ext>
          </a:extLst>
        </xdr:cNvPr>
        <xdr:cNvSpPr txBox="1"/>
      </xdr:nvSpPr>
      <xdr:spPr>
        <a:xfrm>
          <a:off x="192404" y="6505575"/>
          <a:ext cx="4021455" cy="243840"/>
        </a:xfrm>
        <a:prstGeom prst="rect">
          <a:avLst/>
        </a:prstGeom>
        <a:noFill/>
        <a:ln>
          <a:noFill/>
        </a:ln>
        <a:effectLst/>
      </xdr:spPr>
      <xdr:txBody>
        <a:bodyPr vertOverflow="clip" wrap="none" lIns="0" tIns="0" rIns="0" bIns="0"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mn-cs"/>
            </a:rPr>
            <a:t> Lot non conforme sujet à un prix unitaire révisé (tamis 112 ou 80 µm</a:t>
          </a:r>
          <a:r>
            <a:rPr kumimoji="0" lang="fr-CA" sz="900" b="0" i="0" u="none" strike="noStrike" kern="0" cap="none" spc="0" normalizeH="0" baseline="0" noProof="0">
              <a:ln>
                <a:noFill/>
              </a:ln>
              <a:solidFill>
                <a:sysClr val="windowText" lastClr="000000"/>
              </a:solidFill>
              <a:effectLst/>
              <a:uLnTx/>
              <a:uFillTx/>
              <a:latin typeface="Arial" pitchFamily="34" charset="0"/>
              <a:ea typeface="+mn-ea"/>
              <a:cs typeface="+mn-cs"/>
            </a:rPr>
            <a:t>)</a:t>
          </a:r>
          <a:r>
            <a:rPr kumimoji="0" lang="fr-CA" sz="900" b="0" i="0" u="none" strike="noStrike" kern="0" cap="none" spc="0" normalizeH="0" baseline="30000" noProof="0">
              <a:ln>
                <a:noFill/>
              </a:ln>
              <a:solidFill>
                <a:sysClr val="windowText" lastClr="000000"/>
              </a:solidFill>
              <a:effectLst/>
              <a:uLnTx/>
              <a:uFillTx/>
              <a:latin typeface="Arial" pitchFamily="34" charset="0"/>
              <a:ea typeface="+mn-ea"/>
              <a:cs typeface="+mn-cs"/>
            </a:rPr>
            <a:t>(3) </a:t>
          </a:r>
          <a:r>
            <a:rPr lang="fr-CA" sz="700" baseline="0">
              <a:effectLst/>
              <a:latin typeface="Arial" panose="020B0604020202020204" pitchFamily="34" charset="0"/>
              <a:ea typeface="+mn-ea"/>
              <a:cs typeface="Arial" panose="020B0604020202020204" pitchFamily="34" charset="0"/>
            </a:rPr>
            <a:t>Un écart E n'excède pas un écart critique (E</a:t>
          </a:r>
          <a:r>
            <a:rPr lang="fr-CA" sz="700" baseline="-25000">
              <a:effectLst/>
              <a:latin typeface="Arial" panose="020B0604020202020204" pitchFamily="34" charset="0"/>
              <a:ea typeface="+mn-ea"/>
              <a:cs typeface="Arial" panose="020B0604020202020204" pitchFamily="34" charset="0"/>
            </a:rPr>
            <a:t>C</a:t>
          </a:r>
          <a:r>
            <a:rPr lang="fr-CA" sz="700" baseline="0">
              <a:effectLst/>
              <a:latin typeface="Arial" panose="020B0604020202020204" pitchFamily="34" charset="0"/>
              <a:ea typeface="+mn-ea"/>
              <a:cs typeface="Arial" panose="020B0604020202020204" pitchFamily="34" charset="0"/>
            </a:rPr>
            <a:t>). </a:t>
          </a: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mn-cs"/>
            </a:rPr>
            <a:t>(Remplir la section suivante)</a:t>
          </a:r>
        </a:p>
      </xdr:txBody>
    </xdr:sp>
    <xdr:clientData/>
  </xdr:oneCellAnchor>
  <xdr:oneCellAnchor>
    <xdr:from>
      <xdr:col>1</xdr:col>
      <xdr:colOff>230505</xdr:colOff>
      <xdr:row>32</xdr:row>
      <xdr:rowOff>57150</xdr:rowOff>
    </xdr:from>
    <xdr:ext cx="1427770" cy="194310"/>
    <xdr:sp macro="" textlink="">
      <xdr:nvSpPr>
        <xdr:cNvPr id="23" name="ZoneTexte 22">
          <a:extLst>
            <a:ext uri="{FF2B5EF4-FFF2-40B4-BE49-F238E27FC236}">
              <a16:creationId xmlns:a16="http://schemas.microsoft.com/office/drawing/2014/main" id="{00000000-0008-0000-0200-000017000000}"/>
            </a:ext>
          </a:extLst>
        </xdr:cNvPr>
        <xdr:cNvSpPr txBox="1"/>
      </xdr:nvSpPr>
      <xdr:spPr>
        <a:xfrm>
          <a:off x="335280" y="7219950"/>
          <a:ext cx="1427770" cy="194310"/>
        </a:xfrm>
        <a:prstGeom prst="rect">
          <a:avLst/>
        </a:prstGeom>
        <a:noFill/>
        <a:ln>
          <a:noFill/>
        </a:ln>
        <a:effectLst/>
      </xdr:spPr>
      <xdr:txBody>
        <a:bodyPr vertOverflow="clip" wrap="none" lIns="0" tIns="0" rIns="0" bIns="0"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mn-cs"/>
            </a:rPr>
            <a:t>Mémo fait au surveillant, </a:t>
          </a:r>
          <a:r>
            <a:rPr kumimoji="0" lang="fr-CA" sz="700" b="1" i="0" u="none" strike="noStrike" kern="0" cap="none" spc="0" normalizeH="0" baseline="0" noProof="0">
              <a:ln>
                <a:noFill/>
              </a:ln>
              <a:solidFill>
                <a:sysClr val="windowText" lastClr="000000"/>
              </a:solidFill>
              <a:effectLst/>
              <a:uLnTx/>
              <a:uFillTx/>
              <a:latin typeface="Arial" pitchFamily="34" charset="0"/>
              <a:ea typeface="+mn-ea"/>
              <a:cs typeface="+mn-cs"/>
            </a:rPr>
            <a:t>numéro</a:t>
          </a:r>
        </a:p>
      </xdr:txBody>
    </xdr:sp>
    <xdr:clientData/>
  </xdr:oneCellAnchor>
  <xdr:oneCellAnchor>
    <xdr:from>
      <xdr:col>21</xdr:col>
      <xdr:colOff>15240</xdr:colOff>
      <xdr:row>27</xdr:row>
      <xdr:rowOff>38099</xdr:rowOff>
    </xdr:from>
    <xdr:ext cx="4648200" cy="219075"/>
    <xdr:sp macro="" textlink="">
      <xdr:nvSpPr>
        <xdr:cNvPr id="24" name="ZoneTexte 23">
          <a:extLst>
            <a:ext uri="{FF2B5EF4-FFF2-40B4-BE49-F238E27FC236}">
              <a16:creationId xmlns:a16="http://schemas.microsoft.com/office/drawing/2014/main" id="{00000000-0008-0000-0200-000018000000}"/>
            </a:ext>
          </a:extLst>
        </xdr:cNvPr>
        <xdr:cNvSpPr txBox="1"/>
      </xdr:nvSpPr>
      <xdr:spPr>
        <a:xfrm>
          <a:off x="4444365" y="5534024"/>
          <a:ext cx="4648200" cy="219075"/>
        </a:xfrm>
        <a:prstGeom prst="rect">
          <a:avLst/>
        </a:prstGeom>
        <a:noFill/>
        <a:ln>
          <a:noFill/>
        </a:ln>
        <a:effectLst/>
      </xdr:spPr>
      <xdr:txBody>
        <a:bodyPr vertOverflow="clip" wrap="squar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mn-cs"/>
            </a:rPr>
            <a:t>Lot </a:t>
          </a: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rejeté (</a:t>
          </a:r>
          <a:r>
            <a:rPr lang="fr-CA" sz="700" b="0" i="0" baseline="0">
              <a:effectLst/>
              <a:latin typeface="Arial" panose="020B0604020202020204" pitchFamily="34" charset="0"/>
              <a:ea typeface="+mn-ea"/>
              <a:cs typeface="Arial" panose="020B0604020202020204" pitchFamily="34" charset="0"/>
            </a:rPr>
            <a:t>tamis 112 mm </a:t>
          </a:r>
          <a:r>
            <a:rPr lang="fr-CA" sz="700" baseline="0">
              <a:effectLst/>
              <a:latin typeface="Arial" panose="020B0604020202020204" pitchFamily="34" charset="0"/>
              <a:ea typeface="+mn-ea"/>
              <a:cs typeface="Arial" panose="020B0604020202020204" pitchFamily="34" charset="0"/>
            </a:rPr>
            <a:t>: spéc. inf </a:t>
          </a:r>
          <a:r>
            <a:rPr lang="fr-CA" sz="700" b="0" i="0" baseline="0">
              <a:effectLst/>
              <a:latin typeface="Arial" panose="020B0604020202020204" pitchFamily="34" charset="0"/>
              <a:ea typeface="+mn-ea"/>
              <a:cs typeface="Arial" panose="020B0604020202020204" pitchFamily="34" charset="0"/>
            </a:rPr>
            <a:t>et le tamis 80 µm </a:t>
          </a:r>
          <a:r>
            <a:rPr lang="fr-CA" sz="700" baseline="0">
              <a:effectLst/>
              <a:latin typeface="Arial" panose="020B0604020202020204" pitchFamily="34" charset="0"/>
              <a:ea typeface="+mn-ea"/>
              <a:cs typeface="Arial" panose="020B0604020202020204" pitchFamily="34" charset="0"/>
            </a:rPr>
            <a:t>: spéc. sup</a:t>
          </a: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 </a:t>
          </a: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mn-cs"/>
            </a:rPr>
            <a:t>- Un écart E excède un écart critique (E</a:t>
          </a:r>
          <a:r>
            <a:rPr kumimoji="0" lang="fr-CA" sz="700" b="0" i="0" u="none" strike="noStrike" kern="0" cap="none" spc="0" normalizeH="0" baseline="-25000" noProof="0">
              <a:ln>
                <a:noFill/>
              </a:ln>
              <a:solidFill>
                <a:sysClr val="windowText" lastClr="000000"/>
              </a:solidFill>
              <a:effectLst/>
              <a:uLnTx/>
              <a:uFillTx/>
              <a:latin typeface="Arial" pitchFamily="34" charset="0"/>
              <a:ea typeface="+mn-ea"/>
              <a:cs typeface="+mn-cs"/>
            </a:rPr>
            <a:t>C</a:t>
          </a:r>
          <a:r>
            <a:rPr kumimoji="0" lang="fr-CA" sz="700" b="0" i="0" u="none" strike="noStrike" kern="0" cap="none" spc="0" normalizeH="0" baseline="0" noProof="0">
              <a:ln>
                <a:noFill/>
              </a:ln>
              <a:solidFill>
                <a:sysClr val="windowText" lastClr="000000"/>
              </a:solidFill>
              <a:effectLst/>
              <a:uLnTx/>
              <a:uFillTx/>
              <a:latin typeface="Arial" pitchFamily="34" charset="0"/>
              <a:ea typeface="+mn-ea"/>
              <a:cs typeface="+mn-cs"/>
            </a:rPr>
            <a:t>)</a:t>
          </a:r>
        </a:p>
      </xdr:txBody>
    </xdr:sp>
    <xdr:clientData/>
  </xdr:oneCellAnchor>
  <mc:AlternateContent xmlns:mc="http://schemas.openxmlformats.org/markup-compatibility/2006">
    <mc:Choice xmlns:a14="http://schemas.microsoft.com/office/drawing/2010/main" Requires="a14">
      <xdr:twoCellAnchor editAs="oneCell">
        <xdr:from>
          <xdr:col>19</xdr:col>
          <xdr:colOff>61913</xdr:colOff>
          <xdr:row>26</xdr:row>
          <xdr:rowOff>228600</xdr:rowOff>
        </xdr:from>
        <xdr:to>
          <xdr:col>21</xdr:col>
          <xdr:colOff>76200</xdr:colOff>
          <xdr:row>27</xdr:row>
          <xdr:rowOff>228600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fr-CA" sz="1000" b="0" i="0" u="none" strike="noStrike" baseline="0">
                  <a:solidFill>
                    <a:srgbClr val="000000"/>
                  </a:solidFill>
                  <a:latin typeface="Arial"/>
                  <a:cs typeface="Arial"/>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23813</xdr:colOff>
          <xdr:row>32</xdr:row>
          <xdr:rowOff>38100</xdr:rowOff>
        </xdr:from>
        <xdr:to>
          <xdr:col>2</xdr:col>
          <xdr:colOff>61913</xdr:colOff>
          <xdr:row>32</xdr:row>
          <xdr:rowOff>266700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fr-CA" sz="1000" b="0" i="0" u="none" strike="noStrike" baseline="0">
                  <a:solidFill>
                    <a:srgbClr val="000000"/>
                  </a:solidFill>
                  <a:latin typeface="Arial"/>
                  <a:cs typeface="Arial"/>
                </a:rPr>
                <a:t> </a:t>
              </a:r>
            </a:p>
          </xdr:txBody>
        </xdr:sp>
        <xdr:clientData fLocksWithSheet="0"/>
      </xdr:twoCellAnchor>
    </mc:Choice>
    <mc:Fallback/>
  </mc:AlternateContent>
  <xdr:oneCellAnchor>
    <xdr:from>
      <xdr:col>1</xdr:col>
      <xdr:colOff>217171</xdr:colOff>
      <xdr:row>28</xdr:row>
      <xdr:rowOff>15241</xdr:rowOff>
    </xdr:from>
    <xdr:ext cx="8822054" cy="285750"/>
    <xdr:sp macro="" textlink="">
      <xdr:nvSpPr>
        <xdr:cNvPr id="25" name="ZoneTexte 24">
          <a:extLst>
            <a:ext uri="{FF2B5EF4-FFF2-40B4-BE49-F238E27FC236}">
              <a16:creationId xmlns:a16="http://schemas.microsoft.com/office/drawing/2014/main" id="{00000000-0008-0000-0200-000019000000}"/>
            </a:ext>
          </a:extLst>
        </xdr:cNvPr>
        <xdr:cNvSpPr txBox="1"/>
      </xdr:nvSpPr>
      <xdr:spPr>
        <a:xfrm>
          <a:off x="321946" y="5825491"/>
          <a:ext cx="8822054" cy="285750"/>
        </a:xfrm>
        <a:prstGeom prst="rect">
          <a:avLst/>
        </a:prstGeom>
        <a:noFill/>
        <a:ln>
          <a:noFill/>
        </a:ln>
        <a:effectLst/>
      </xdr:spPr>
      <xdr:txBody>
        <a:bodyPr vertOverflow="clip" wrap="square" lIns="0" tIns="0" rIns="0" bIns="0"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CA" sz="700" b="0">
              <a:effectLst/>
              <a:latin typeface="Arial" panose="020B0604020202020204" pitchFamily="34" charset="0"/>
              <a:ea typeface="+mn-ea"/>
              <a:cs typeface="Arial" panose="020B0604020202020204" pitchFamily="34" charset="0"/>
            </a:rPr>
            <a:t>Section(s) non conforme(s) </a:t>
          </a:r>
          <a:r>
            <a:rPr lang="fr-CA" sz="700" b="0">
              <a:solidFill>
                <a:sysClr val="windowText" lastClr="000000"/>
              </a:solidFill>
              <a:effectLst/>
              <a:latin typeface="Arial" panose="020B0604020202020204" pitchFamily="34" charset="0"/>
              <a:ea typeface="+mn-ea"/>
              <a:cs typeface="Arial" panose="020B0604020202020204" pitchFamily="34" charset="0"/>
            </a:rPr>
            <a:t>MR </a:t>
          </a:r>
          <a:r>
            <a:rPr lang="fr-CA" sz="1100" b="0" i="0" baseline="0">
              <a:effectLst/>
              <a:latin typeface="+mn-lt"/>
              <a:ea typeface="+mn-ea"/>
              <a:cs typeface="+mn-cs"/>
            </a:rPr>
            <a:t>-</a:t>
          </a:r>
          <a:r>
            <a:rPr lang="fr-CA" sz="700" b="0">
              <a:effectLst/>
              <a:latin typeface="Arial" panose="020B0604020202020204" pitchFamily="34" charset="0"/>
              <a:ea typeface="+mn-ea"/>
              <a:cs typeface="Arial" panose="020B0604020202020204" pitchFamily="34" charset="0"/>
            </a:rPr>
            <a:t> La méthode utilisée pour le droit de recours sur le type de MR </a:t>
          </a:r>
          <a:r>
            <a:rPr lang="fr-CA" sz="700" b="0">
              <a:solidFill>
                <a:sysClr val="windowText" lastClr="000000"/>
              </a:solidFill>
              <a:effectLst/>
              <a:latin typeface="Arial" panose="020B0604020202020204" pitchFamily="34" charset="0"/>
              <a:ea typeface="+mn-ea"/>
              <a:cs typeface="Arial" panose="020B0604020202020204" pitchFamily="34" charset="0"/>
            </a:rPr>
            <a:t>(LC 21–901 ou LC 26–100) n’est pas la même que celle utilisée lors du contrôle de réception (1re feuille Excel) (inscrire le numéro de la ou des sections non conformes dans la case Remarques) </a:t>
          </a:r>
          <a:endParaRPr lang="fr-CA" sz="700">
            <a:solidFill>
              <a:sysClr val="windowText" lastClr="000000"/>
            </a:solidFill>
            <a:effectLst/>
            <a:latin typeface="Arial" panose="020B0604020202020204" pitchFamily="34" charset="0"/>
            <a:cs typeface="Arial" panose="020B0604020202020204" pitchFamily="34" charset="0"/>
          </a:endParaRPr>
        </a:p>
        <a:p>
          <a:endParaRPr kumimoji="0" lang="fr-CA" sz="7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1</xdr:col>
          <xdr:colOff>0</xdr:colOff>
          <xdr:row>28</xdr:row>
          <xdr:rowOff>9525</xdr:rowOff>
        </xdr:from>
        <xdr:to>
          <xdr:col>2</xdr:col>
          <xdr:colOff>61913</xdr:colOff>
          <xdr:row>28</xdr:row>
          <xdr:rowOff>228600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fr-CA" sz="1000" b="0" i="0" u="none" strike="noStrike" baseline="0">
                  <a:solidFill>
                    <a:srgbClr val="000000"/>
                  </a:solidFill>
                  <a:latin typeface="Arial"/>
                  <a:cs typeface="Arial"/>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9525</xdr:rowOff>
        </xdr:from>
        <xdr:to>
          <xdr:col>2</xdr:col>
          <xdr:colOff>66675</xdr:colOff>
          <xdr:row>29</xdr:row>
          <xdr:rowOff>228600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fr-CA" sz="1000" b="0" i="0" u="none" strike="noStrike" baseline="0">
                  <a:solidFill>
                    <a:srgbClr val="000000"/>
                  </a:solidFill>
                  <a:latin typeface="Arial"/>
                  <a:cs typeface="Arial"/>
                </a:rPr>
                <a:t> </a:t>
              </a:r>
            </a:p>
          </xdr:txBody>
        </xdr:sp>
        <xdr:clientData fLocksWithSheet="0"/>
      </xdr:twoCellAnchor>
    </mc:Choice>
    <mc:Fallback/>
  </mc:AlternateContent>
  <xdr:twoCellAnchor editAs="oneCell">
    <xdr:from>
      <xdr:col>1</xdr:col>
      <xdr:colOff>47625</xdr:colOff>
      <xdr:row>0</xdr:row>
      <xdr:rowOff>57150</xdr:rowOff>
    </xdr:from>
    <xdr:to>
      <xdr:col>7</xdr:col>
      <xdr:colOff>56148</xdr:colOff>
      <xdr:row>2</xdr:row>
      <xdr:rowOff>96066</xdr:rowOff>
    </xdr:to>
    <xdr:pic>
      <xdr:nvPicPr>
        <xdr:cNvPr id="4" name="Imag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47625" y="57150"/>
          <a:ext cx="1627773" cy="62184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0</xdr:colOff>
          <xdr:row>30</xdr:row>
          <xdr:rowOff>9525</xdr:rowOff>
        </xdr:from>
        <xdr:to>
          <xdr:col>2</xdr:col>
          <xdr:colOff>66675</xdr:colOff>
          <xdr:row>30</xdr:row>
          <xdr:rowOff>228600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fr-CA" sz="1000" b="0" i="0" u="none" strike="noStrike" baseline="0">
                  <a:solidFill>
                    <a:srgbClr val="000000"/>
                  </a:solidFill>
                  <a:latin typeface="Arial"/>
                  <a:cs typeface="Arial"/>
                </a:rPr>
                <a:t> </a:t>
              </a:r>
            </a:p>
          </xdr:txBody>
        </xdr:sp>
        <xdr:clientData fLocksWithSheet="0"/>
      </xdr:twoCellAnchor>
    </mc:Choice>
    <mc:Fallback/>
  </mc:AlternateContent>
  <xdr:oneCellAnchor>
    <xdr:from>
      <xdr:col>1</xdr:col>
      <xdr:colOff>201929</xdr:colOff>
      <xdr:row>30</xdr:row>
      <xdr:rowOff>0</xdr:rowOff>
    </xdr:from>
    <xdr:ext cx="7850505" cy="247649"/>
    <xdr:sp macro="" textlink="">
      <xdr:nvSpPr>
        <xdr:cNvPr id="31" name="ZoneTexte 30">
          <a:extLst>
            <a:ext uri="{FF2B5EF4-FFF2-40B4-BE49-F238E27FC236}">
              <a16:creationId xmlns:a16="http://schemas.microsoft.com/office/drawing/2014/main" id="{00000000-0008-0000-0200-00001F000000}"/>
            </a:ext>
          </a:extLst>
        </xdr:cNvPr>
        <xdr:cNvSpPr txBox="1"/>
      </xdr:nvSpPr>
      <xdr:spPr>
        <a:xfrm>
          <a:off x="306704" y="6591300"/>
          <a:ext cx="7850505" cy="247649"/>
        </a:xfrm>
        <a:prstGeom prst="rect">
          <a:avLst/>
        </a:prstGeom>
        <a:noFill/>
        <a:ln>
          <a:noFill/>
        </a:ln>
        <a:effectLst/>
      </xdr:spPr>
      <xdr:txBody>
        <a:bodyPr vertOverflow="clip" wrap="square" lIns="0" tIns="0" rIns="0" bIns="0" rtlCol="0" anchor="ctr">
          <a:noAutofit/>
        </a:bodyPr>
        <a:lstStyle/>
        <a:p>
          <a:pPr algn="l"/>
          <a:r>
            <a:rPr kumimoji="0" lang="fr-CA" sz="7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Lot non conforme MR - Si m</a:t>
          </a:r>
          <a:r>
            <a:rPr lang="fr-CA" sz="700" b="0">
              <a:solidFill>
                <a:sysClr val="windowText" lastClr="000000"/>
              </a:solidFill>
              <a:effectLst/>
              <a:latin typeface="Arial" panose="020B0604020202020204" pitchFamily="34" charset="0"/>
              <a:ea typeface="+mn-ea"/>
              <a:cs typeface="Arial" panose="020B0604020202020204" pitchFamily="34" charset="0"/>
            </a:rPr>
            <a:t>éthode LC 21–901, au moins un des résultats individuels de type de MR est différent de celui de l’attestation de conformité (12.2.4) </a:t>
          </a:r>
          <a:endParaRPr kumimoji="0" lang="fr-CA" sz="7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oneCellAnchor>
  <xdr:oneCellAnchor>
    <xdr:from>
      <xdr:col>1</xdr:col>
      <xdr:colOff>211455</xdr:colOff>
      <xdr:row>27</xdr:row>
      <xdr:rowOff>15239</xdr:rowOff>
    </xdr:from>
    <xdr:ext cx="3688079" cy="280035"/>
    <xdr:sp macro="" textlink="">
      <xdr:nvSpPr>
        <xdr:cNvPr id="32" name="ZoneTexte 31">
          <a:extLst>
            <a:ext uri="{FF2B5EF4-FFF2-40B4-BE49-F238E27FC236}">
              <a16:creationId xmlns:a16="http://schemas.microsoft.com/office/drawing/2014/main" id="{00000000-0008-0000-0200-000020000000}"/>
            </a:ext>
          </a:extLst>
        </xdr:cNvPr>
        <xdr:cNvSpPr txBox="1"/>
      </xdr:nvSpPr>
      <xdr:spPr>
        <a:xfrm>
          <a:off x="211455" y="5339714"/>
          <a:ext cx="3688079" cy="280035"/>
        </a:xfrm>
        <a:prstGeom prst="rect">
          <a:avLst/>
        </a:prstGeom>
        <a:noFill/>
        <a:ln>
          <a:noFill/>
        </a:ln>
        <a:effectLst/>
      </xdr:spPr>
      <xdr:txBody>
        <a:bodyPr vertOverflow="clip" wrap="none" lIns="0" tIns="0" rIns="0" bIns="0" rtlCol="0" anchor="ctr">
          <a:noAutofit/>
        </a:bodyPr>
        <a:lstStyle/>
        <a:p>
          <a:r>
            <a:rPr lang="fr-CA" sz="700" baseline="0">
              <a:effectLst/>
              <a:latin typeface="Arial" panose="020B0604020202020204" pitchFamily="34" charset="0"/>
              <a:ea typeface="+mn-ea"/>
              <a:cs typeface="Arial" panose="020B0604020202020204" pitchFamily="34" charset="0"/>
            </a:rPr>
            <a:t>Lot non conforme - Moyenne des résultats non conforme sur au moins un des tamis suivants : </a:t>
          </a:r>
        </a:p>
        <a:p>
          <a:r>
            <a:rPr lang="fr-CA" sz="700" baseline="0">
              <a:effectLst/>
              <a:latin typeface="Arial" panose="020B0604020202020204" pitchFamily="34" charset="0"/>
              <a:ea typeface="+mn-ea"/>
              <a:cs typeface="Arial" panose="020B0604020202020204" pitchFamily="34" charset="0"/>
            </a:rPr>
            <a:t>80 mm, 56 mm, 31,5 mm, 14 mm, 5 mm, 1,25 mm ou 315 µm </a:t>
          </a:r>
          <a:endParaRPr kumimoji="0" lang="fr-CA" sz="7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oneCellAnchor>
  <xdr:oneCellAnchor>
    <xdr:from>
      <xdr:col>1</xdr:col>
      <xdr:colOff>249555</xdr:colOff>
      <xdr:row>29</xdr:row>
      <xdr:rowOff>22859</xdr:rowOff>
    </xdr:from>
    <xdr:ext cx="8789670" cy="440055"/>
    <xdr:sp macro="" textlink="">
      <xdr:nvSpPr>
        <xdr:cNvPr id="2" name="ZoneTexte 1">
          <a:extLst>
            <a:ext uri="{FF2B5EF4-FFF2-40B4-BE49-F238E27FC236}">
              <a16:creationId xmlns:a16="http://schemas.microsoft.com/office/drawing/2014/main" id="{00000000-0008-0000-0200-000002000000}"/>
            </a:ext>
          </a:extLst>
        </xdr:cNvPr>
        <xdr:cNvSpPr txBox="1"/>
      </xdr:nvSpPr>
      <xdr:spPr>
        <a:xfrm>
          <a:off x="354330" y="6156959"/>
          <a:ext cx="8789670" cy="440055"/>
        </a:xfrm>
        <a:prstGeom prst="rect">
          <a:avLst/>
        </a:prstGeom>
        <a:noFill/>
        <a:ln>
          <a:noFill/>
        </a:ln>
        <a:effectLst/>
      </xdr:spPr>
      <xdr:txBody>
        <a:bodyPr vertOverflow="clip" wrap="square" lIns="0" tIns="0" rIns="0" bIns="0" rtlCol="0" anchor="ctr">
          <a:noAutofit/>
        </a:bodyPr>
        <a:lstStyle/>
        <a:p>
          <a:pPr eaLnBrk="1" fontAlgn="auto" latinLnBrk="0" hangingPunct="1"/>
          <a:r>
            <a:rPr lang="fr-CA" sz="700" b="0">
              <a:solidFill>
                <a:sysClr val="windowText" lastClr="000000"/>
              </a:solidFill>
              <a:effectLst/>
              <a:latin typeface="Arial" panose="020B0604020202020204" pitchFamily="34" charset="0"/>
              <a:ea typeface="+mn-ea"/>
              <a:cs typeface="Arial" panose="020B0604020202020204" pitchFamily="34" charset="0"/>
            </a:rPr>
            <a:t>Section(s) rejetée(s) MR </a:t>
          </a:r>
          <a:r>
            <a:rPr lang="fr-CA" sz="1100" b="0" i="0" baseline="0">
              <a:effectLst/>
              <a:latin typeface="+mn-lt"/>
              <a:ea typeface="+mn-ea"/>
              <a:cs typeface="+mn-cs"/>
            </a:rPr>
            <a:t>-</a:t>
          </a:r>
          <a:r>
            <a:rPr lang="fr-CA" sz="700" b="0">
              <a:solidFill>
                <a:sysClr val="windowText" lastClr="000000"/>
              </a:solidFill>
              <a:effectLst/>
              <a:latin typeface="Arial" panose="020B0604020202020204" pitchFamily="34" charset="0"/>
              <a:ea typeface="+mn-ea"/>
              <a:cs typeface="Arial" panose="020B0604020202020204" pitchFamily="34" charset="0"/>
            </a:rPr>
            <a:t> Si méthode LC 21–901, pour une</a:t>
          </a:r>
          <a:r>
            <a:rPr lang="fr-CA" sz="700" b="0" baseline="0">
              <a:solidFill>
                <a:sysClr val="windowText" lastClr="000000"/>
              </a:solidFill>
              <a:effectLst/>
              <a:latin typeface="Arial" panose="020B0604020202020204" pitchFamily="34" charset="0"/>
              <a:ea typeface="+mn-ea"/>
              <a:cs typeface="Arial" panose="020B0604020202020204" pitchFamily="34" charset="0"/>
            </a:rPr>
            <a:t> </a:t>
          </a:r>
          <a:r>
            <a:rPr lang="fr-CA" sz="700" b="0">
              <a:solidFill>
                <a:sysClr val="windowText" lastClr="000000"/>
              </a:solidFill>
              <a:effectLst/>
              <a:latin typeface="Arial" panose="020B0604020202020204" pitchFamily="34" charset="0"/>
              <a:ea typeface="+mn-ea"/>
              <a:cs typeface="Arial" panose="020B0604020202020204" pitchFamily="34" charset="0"/>
            </a:rPr>
            <a:t>section donnée, au moins un des deux résultats individuels de type de MR est MR-6 ou MR-7 ou, si  méthode LC 26–100, pour une section donnée, un ou deux résultats individuels donnent </a:t>
          </a:r>
          <a:r>
            <a:rPr lang="fr-CA" sz="700" b="0">
              <a:effectLst/>
              <a:latin typeface="Arial" panose="020B0604020202020204" pitchFamily="34" charset="0"/>
              <a:ea typeface="+mn-ea"/>
              <a:cs typeface="Arial" panose="020B0604020202020204" pitchFamily="34" charset="0"/>
            </a:rPr>
            <a:t>une teneur en bitume </a:t>
          </a:r>
          <a:r>
            <a:rPr lang="fr-CA" sz="700">
              <a:effectLst/>
              <a:latin typeface="Arial" panose="020B0604020202020204" pitchFamily="34" charset="0"/>
              <a:ea typeface="+mn-ea"/>
              <a:cs typeface="Arial" panose="020B0604020202020204" pitchFamily="34" charset="0"/>
            </a:rPr>
            <a:t>supérieure à la valeur maximale de 2,75 % </a:t>
          </a:r>
          <a:r>
            <a:rPr lang="fr-CA" sz="700" b="0">
              <a:effectLst/>
              <a:latin typeface="Arial" panose="020B0604020202020204" pitchFamily="34" charset="0"/>
              <a:ea typeface="+mn-ea"/>
              <a:cs typeface="Arial" panose="020B0604020202020204" pitchFamily="34" charset="0"/>
            </a:rPr>
            <a:t>du tableau </a:t>
          </a:r>
          <a:r>
            <a:rPr lang="fr-CA" sz="700" b="0" i="0" baseline="0">
              <a:effectLst/>
              <a:latin typeface="Arial" panose="020B0604020202020204" pitchFamily="34" charset="0"/>
              <a:ea typeface="+mn-ea"/>
              <a:cs typeface="Arial" panose="020B0604020202020204" pitchFamily="34" charset="0"/>
            </a:rPr>
            <a:t>1 ou au tableau 2, selon le cas, de la norme BNQ 2560–600</a:t>
          </a:r>
          <a:r>
            <a:rPr lang="fr-CA" sz="700" b="0">
              <a:effectLst/>
              <a:latin typeface="Arial" panose="020B0604020202020204" pitchFamily="34" charset="0"/>
              <a:ea typeface="+mn-ea"/>
              <a:cs typeface="Arial" panose="020B0604020202020204" pitchFamily="34" charset="0"/>
            </a:rPr>
            <a:t> (inscrire le numéro de la ou des sections rejetées dans la case Remarques</a:t>
          </a:r>
          <a:r>
            <a:rPr lang="fr-CA" sz="700" b="1">
              <a:effectLst/>
              <a:latin typeface="Arial" panose="020B0604020202020204" pitchFamily="34" charset="0"/>
              <a:ea typeface="+mn-ea"/>
              <a:cs typeface="Arial" panose="020B0604020202020204" pitchFamily="34" charset="0"/>
            </a:rPr>
            <a:t>)</a:t>
          </a:r>
          <a:endParaRPr lang="fr-CA" sz="700">
            <a:effectLst/>
            <a:latin typeface="Arial" panose="020B0604020202020204" pitchFamily="34" charset="0"/>
            <a:cs typeface="Arial" panose="020B0604020202020204" pitchFamily="34" charset="0"/>
          </a:endParaRPr>
        </a:p>
        <a:p>
          <a:endParaRPr kumimoji="0" lang="fr-CA" sz="7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3" Type="http://schemas.openxmlformats.org/officeDocument/2006/relationships/vmlDrawing" Target="../drawings/vmlDrawing2.v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 Type="http://schemas.openxmlformats.org/officeDocument/2006/relationships/drawing" Target="../drawings/drawing2.xml"/><Relationship Id="rId16" Type="http://schemas.openxmlformats.org/officeDocument/2006/relationships/ctrlProp" Target="../ctrlProps/ctrlProp31.xml"/><Relationship Id="rId1" Type="http://schemas.openxmlformats.org/officeDocument/2006/relationships/printerSettings" Target="../printerSettings/printerSettings2.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3" Type="http://schemas.openxmlformats.org/officeDocument/2006/relationships/vmlDrawing" Target="../drawings/vmlDrawing3.vml"/><Relationship Id="rId7" Type="http://schemas.openxmlformats.org/officeDocument/2006/relationships/ctrlProp" Target="../ctrlProps/ctrlProp36.xml"/><Relationship Id="rId12" Type="http://schemas.openxmlformats.org/officeDocument/2006/relationships/ctrlProp" Target="../ctrlProps/ctrlProp4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5" Type="http://schemas.openxmlformats.org/officeDocument/2006/relationships/ctrlProp" Target="../ctrlProps/ctrlProp4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B18AC-D645-422F-908F-DB5C6023A57A}">
  <sheetPr codeName="Feuil1">
    <pageSetUpPr fitToPage="1"/>
  </sheetPr>
  <dimension ref="A1:CA92"/>
  <sheetViews>
    <sheetView showGridLines="0" tabSelected="1" view="pageLayout" zoomScaleNormal="100" zoomScaleSheetLayoutView="96" workbookViewId="0">
      <selection activeCell="A6" sqref="A6:J6"/>
    </sheetView>
  </sheetViews>
  <sheetFormatPr baseColWidth="10" defaultColWidth="10.86328125" defaultRowHeight="12.75" x14ac:dyDescent="0.35"/>
  <cols>
    <col min="1" max="1" width="4.46484375" style="3" customWidth="1"/>
    <col min="2" max="2" width="1.46484375" style="3" customWidth="1"/>
    <col min="3" max="3" width="3.19921875" style="3" customWidth="1"/>
    <col min="4" max="4" width="3.796875" style="3" customWidth="1"/>
    <col min="5" max="5" width="3.19921875" style="3" customWidth="1"/>
    <col min="6" max="6" width="4.86328125" style="3" customWidth="1"/>
    <col min="7" max="7" width="2.1328125" style="3" customWidth="1"/>
    <col min="8" max="9" width="3" style="3" customWidth="1"/>
    <col min="10" max="10" width="2.19921875" style="3" customWidth="1"/>
    <col min="11" max="11" width="7.86328125" style="3" customWidth="1"/>
    <col min="12" max="12" width="30.19921875" style="3" customWidth="1"/>
    <col min="13" max="13" width="4.19921875" style="3" customWidth="1"/>
    <col min="14" max="14" width="3.46484375" style="3" customWidth="1"/>
    <col min="15" max="15" width="3.19921875" style="3" customWidth="1"/>
    <col min="16" max="16" width="4.1328125" style="3" customWidth="1"/>
    <col min="17" max="17" width="3.53125" style="3" customWidth="1"/>
    <col min="18" max="18" width="3.46484375" style="3" customWidth="1"/>
    <col min="19" max="20" width="3.53125" style="3" customWidth="1"/>
    <col min="21" max="21" width="3.86328125" style="3" customWidth="1"/>
    <col min="22" max="22" width="5.53125" style="3" customWidth="1"/>
    <col min="23" max="23" width="5.19921875" style="3" customWidth="1"/>
    <col min="24" max="24" width="3" style="3" customWidth="1"/>
    <col min="25" max="25" width="2.796875" style="3" customWidth="1"/>
    <col min="26" max="26" width="2.53125" style="3" customWidth="1"/>
    <col min="27" max="27" width="2.796875" style="3" customWidth="1"/>
    <col min="28" max="28" width="3.53125" style="3" customWidth="1"/>
    <col min="29" max="30" width="3.796875" style="3" customWidth="1"/>
    <col min="31" max="31" width="2.796875" style="3" customWidth="1"/>
    <col min="32" max="33" width="2.1328125" style="3" customWidth="1"/>
    <col min="34" max="38" width="3.796875" style="3" customWidth="1"/>
    <col min="39" max="39" width="3" style="3" hidden="1" customWidth="1"/>
    <col min="40" max="40" width="3.796875" style="3" hidden="1" customWidth="1"/>
    <col min="41" max="43" width="10.796875" style="3" hidden="1" customWidth="1"/>
    <col min="44" max="44" width="3.796875" style="3" hidden="1" customWidth="1"/>
    <col min="45" max="45" width="21.6640625" style="3" hidden="1" customWidth="1"/>
    <col min="46" max="46" width="11.46484375" style="3" customWidth="1"/>
    <col min="47" max="49" width="10.86328125" style="3" customWidth="1"/>
    <col min="50" max="16384" width="10.86328125" style="3"/>
  </cols>
  <sheetData>
    <row r="1" spans="1:50" ht="30.6" customHeight="1" x14ac:dyDescent="0.5">
      <c r="A1" s="118"/>
      <c r="B1" s="118"/>
      <c r="C1" s="118"/>
      <c r="D1" s="118"/>
      <c r="E1" s="118"/>
      <c r="F1" s="118"/>
      <c r="G1" s="118"/>
      <c r="H1" s="118"/>
      <c r="I1" s="118"/>
      <c r="J1" s="118"/>
      <c r="K1" s="118"/>
      <c r="L1" s="118"/>
      <c r="M1" s="118"/>
      <c r="N1" s="118"/>
      <c r="O1" s="120"/>
      <c r="P1" s="120"/>
      <c r="Q1" s="120"/>
      <c r="R1" s="120"/>
      <c r="S1" s="120"/>
      <c r="T1" s="120"/>
      <c r="U1" s="120"/>
      <c r="V1" s="120"/>
      <c r="W1" s="120"/>
      <c r="X1" s="120"/>
      <c r="Y1" s="120"/>
      <c r="Z1" s="120"/>
      <c r="AA1" s="120"/>
      <c r="AB1" s="120"/>
      <c r="AC1" s="120"/>
      <c r="AD1" s="120"/>
      <c r="AE1" s="120"/>
      <c r="AF1" s="120"/>
      <c r="AG1" s="120"/>
      <c r="AH1" s="2"/>
      <c r="AI1" s="2"/>
      <c r="AJ1" s="2"/>
      <c r="AK1" s="2"/>
      <c r="AL1" s="2"/>
      <c r="AM1" s="6"/>
      <c r="AN1" s="2"/>
      <c r="AO1" s="2"/>
      <c r="AP1" s="6" t="s">
        <v>85</v>
      </c>
      <c r="AQ1" s="2"/>
      <c r="AR1" s="2"/>
      <c r="AS1" s="3" t="s">
        <v>98</v>
      </c>
      <c r="AT1" s="2"/>
      <c r="AU1" s="2"/>
      <c r="AV1" s="6"/>
      <c r="AW1" s="2"/>
      <c r="AX1" s="2"/>
    </row>
    <row r="2" spans="1:50" ht="23.45" customHeight="1" x14ac:dyDescent="0.35">
      <c r="A2" s="118"/>
      <c r="B2" s="118"/>
      <c r="C2" s="118"/>
      <c r="D2" s="118"/>
      <c r="E2" s="118"/>
      <c r="F2" s="118"/>
      <c r="G2" s="118"/>
      <c r="H2" s="118"/>
      <c r="I2" s="393" t="s">
        <v>0</v>
      </c>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4"/>
      <c r="AI2" s="4"/>
      <c r="AJ2" s="4"/>
      <c r="AK2" s="4"/>
      <c r="AL2" s="4"/>
      <c r="AM2" s="225"/>
      <c r="AN2" s="225"/>
      <c r="AO2" s="225"/>
      <c r="AP2" s="234" t="s">
        <v>134</v>
      </c>
      <c r="AQ2" s="225"/>
      <c r="AR2" s="225"/>
      <c r="AT2" s="4"/>
      <c r="AU2" s="4"/>
      <c r="AV2" s="158"/>
      <c r="AW2" s="4"/>
      <c r="AX2" s="4"/>
    </row>
    <row r="3" spans="1:50" ht="12" customHeight="1" x14ac:dyDescent="0.35">
      <c r="A3" s="119"/>
      <c r="B3" s="119"/>
      <c r="C3" s="119"/>
      <c r="D3" s="119"/>
      <c r="E3" s="119"/>
      <c r="F3" s="119"/>
      <c r="G3" s="119"/>
      <c r="H3" s="394" t="s">
        <v>106</v>
      </c>
      <c r="I3" s="394"/>
      <c r="J3" s="394"/>
      <c r="K3" s="394"/>
      <c r="L3" s="394"/>
      <c r="M3" s="394"/>
      <c r="N3" s="394"/>
      <c r="O3" s="394"/>
      <c r="P3" s="394"/>
      <c r="Q3" s="394"/>
      <c r="R3" s="394"/>
      <c r="S3" s="394"/>
      <c r="T3" s="394"/>
      <c r="U3" s="394"/>
      <c r="V3" s="394"/>
      <c r="W3" s="394"/>
      <c r="X3" s="394"/>
      <c r="Y3" s="394"/>
      <c r="Z3" s="394"/>
      <c r="AA3" s="394"/>
      <c r="AB3" s="394"/>
      <c r="AC3" s="394"/>
      <c r="AD3" s="394"/>
      <c r="AE3" s="394"/>
      <c r="AF3" s="394"/>
      <c r="AG3" s="394"/>
      <c r="AH3" s="5"/>
      <c r="AI3" s="5"/>
      <c r="AJ3" s="5"/>
      <c r="AK3" s="5"/>
      <c r="AL3" s="5"/>
      <c r="AM3" s="225"/>
      <c r="AN3" s="225"/>
      <c r="AO3" s="225"/>
      <c r="AP3" s="234" t="s">
        <v>135</v>
      </c>
      <c r="AQ3" s="225"/>
      <c r="AR3" s="225"/>
      <c r="AS3" s="158" t="s">
        <v>134</v>
      </c>
      <c r="AT3" s="5"/>
      <c r="AU3" s="5"/>
      <c r="AV3" s="158"/>
      <c r="AW3" s="5"/>
      <c r="AX3" s="5"/>
    </row>
    <row r="4" spans="1:50" ht="12" customHeight="1" x14ac:dyDescent="0.35">
      <c r="A4" s="378" t="s">
        <v>1</v>
      </c>
      <c r="B4" s="379"/>
      <c r="C4" s="379"/>
      <c r="D4" s="379"/>
      <c r="E4" s="379"/>
      <c r="F4" s="379"/>
      <c r="G4" s="379"/>
      <c r="H4" s="379"/>
      <c r="I4" s="379"/>
      <c r="J4" s="379"/>
      <c r="K4" s="379"/>
      <c r="L4" s="379"/>
      <c r="M4" s="379"/>
      <c r="N4" s="379"/>
      <c r="O4" s="379"/>
      <c r="P4" s="379"/>
      <c r="Q4" s="379"/>
      <c r="R4" s="379"/>
      <c r="S4" s="379"/>
      <c r="T4" s="379"/>
      <c r="U4" s="379"/>
      <c r="V4" s="379"/>
      <c r="W4" s="379"/>
      <c r="X4" s="379"/>
      <c r="Y4" s="379"/>
      <c r="Z4" s="379"/>
      <c r="AA4" s="379"/>
      <c r="AB4" s="379"/>
      <c r="AC4" s="379"/>
      <c r="AD4" s="379"/>
      <c r="AE4" s="379"/>
      <c r="AF4" s="379"/>
      <c r="AG4" s="380"/>
      <c r="AH4" s="6"/>
      <c r="AI4" s="6"/>
      <c r="AJ4" s="6"/>
      <c r="AK4" s="6"/>
      <c r="AL4" s="6"/>
      <c r="AM4" s="225"/>
      <c r="AN4" s="225"/>
      <c r="AO4" s="225"/>
      <c r="AP4" s="234" t="s">
        <v>136</v>
      </c>
      <c r="AQ4" s="225"/>
      <c r="AR4" s="225"/>
      <c r="AS4" s="158" t="s">
        <v>135</v>
      </c>
      <c r="AT4" s="6"/>
      <c r="AU4" s="6"/>
      <c r="AV4" s="158"/>
      <c r="AW4" s="6"/>
      <c r="AX4" s="6"/>
    </row>
    <row r="5" spans="1:50" s="8" customFormat="1" ht="11.1" customHeight="1" x14ac:dyDescent="0.45">
      <c r="A5" s="395" t="s">
        <v>2</v>
      </c>
      <c r="B5" s="331"/>
      <c r="C5" s="331"/>
      <c r="D5" s="331"/>
      <c r="E5" s="331"/>
      <c r="F5" s="331"/>
      <c r="G5" s="331"/>
      <c r="H5" s="331"/>
      <c r="I5" s="331"/>
      <c r="J5" s="396"/>
      <c r="K5" s="397" t="s">
        <v>3</v>
      </c>
      <c r="L5" s="331"/>
      <c r="M5" s="331"/>
      <c r="N5" s="331"/>
      <c r="O5" s="331"/>
      <c r="P5" s="331"/>
      <c r="Q5" s="331"/>
      <c r="R5" s="331"/>
      <c r="S5" s="331"/>
      <c r="T5" s="331"/>
      <c r="U5" s="331"/>
      <c r="V5" s="396"/>
      <c r="W5" s="397" t="s">
        <v>4</v>
      </c>
      <c r="X5" s="331"/>
      <c r="Y5" s="331"/>
      <c r="Z5" s="331"/>
      <c r="AA5" s="331"/>
      <c r="AB5" s="331"/>
      <c r="AC5" s="331"/>
      <c r="AD5" s="331"/>
      <c r="AE5" s="331"/>
      <c r="AF5" s="331"/>
      <c r="AG5" s="398"/>
      <c r="AH5" s="7"/>
      <c r="AI5" s="7"/>
      <c r="AJ5" s="7"/>
      <c r="AK5" s="7"/>
      <c r="AL5" s="7"/>
      <c r="AM5" s="225"/>
      <c r="AN5" s="225"/>
      <c r="AO5" s="225"/>
      <c r="AP5" s="234" t="s">
        <v>137</v>
      </c>
      <c r="AQ5" s="225"/>
      <c r="AR5" s="225"/>
      <c r="AS5" s="158" t="s">
        <v>136</v>
      </c>
      <c r="AT5" s="7"/>
      <c r="AU5" s="7"/>
      <c r="AV5" s="158"/>
      <c r="AW5" s="7"/>
      <c r="AX5" s="7"/>
    </row>
    <row r="6" spans="1:50" s="9" customFormat="1" ht="15" customHeight="1" x14ac:dyDescent="0.35">
      <c r="A6" s="387"/>
      <c r="B6" s="388"/>
      <c r="C6" s="388"/>
      <c r="D6" s="388"/>
      <c r="E6" s="388"/>
      <c r="F6" s="388"/>
      <c r="G6" s="388"/>
      <c r="H6" s="388"/>
      <c r="I6" s="388"/>
      <c r="J6" s="388"/>
      <c r="K6" s="343"/>
      <c r="L6" s="344"/>
      <c r="M6" s="344"/>
      <c r="N6" s="344"/>
      <c r="O6" s="344"/>
      <c r="P6" s="344"/>
      <c r="Q6" s="344"/>
      <c r="R6" s="344"/>
      <c r="S6" s="344"/>
      <c r="T6" s="344"/>
      <c r="U6" s="344"/>
      <c r="V6" s="389"/>
      <c r="W6" s="343"/>
      <c r="X6" s="344"/>
      <c r="Y6" s="344"/>
      <c r="Z6" s="344"/>
      <c r="AA6" s="344"/>
      <c r="AB6" s="344"/>
      <c r="AC6" s="344"/>
      <c r="AD6" s="344"/>
      <c r="AE6" s="344"/>
      <c r="AF6" s="344"/>
      <c r="AG6" s="345"/>
      <c r="AM6" s="225"/>
      <c r="AN6" s="225"/>
      <c r="AO6" s="225"/>
      <c r="AP6" s="234" t="s">
        <v>138</v>
      </c>
      <c r="AQ6" s="225"/>
      <c r="AR6" s="225"/>
      <c r="AS6" s="158" t="s">
        <v>137</v>
      </c>
      <c r="AV6" s="158"/>
    </row>
    <row r="7" spans="1:50" s="8" customFormat="1" ht="11.1" customHeight="1" x14ac:dyDescent="0.25">
      <c r="A7" s="390" t="s">
        <v>5</v>
      </c>
      <c r="B7" s="350"/>
      <c r="C7" s="350"/>
      <c r="D7" s="350"/>
      <c r="E7" s="350"/>
      <c r="F7" s="391"/>
      <c r="G7" s="349" t="s">
        <v>6</v>
      </c>
      <c r="H7" s="350"/>
      <c r="I7" s="350"/>
      <c r="J7" s="350"/>
      <c r="K7" s="350"/>
      <c r="L7" s="350"/>
      <c r="M7" s="350"/>
      <c r="N7" s="350"/>
      <c r="O7" s="350"/>
      <c r="P7" s="350"/>
      <c r="Q7" s="391"/>
      <c r="R7" s="349" t="s">
        <v>7</v>
      </c>
      <c r="S7" s="350"/>
      <c r="T7" s="350"/>
      <c r="U7" s="350"/>
      <c r="V7" s="391"/>
      <c r="W7" s="349" t="s">
        <v>8</v>
      </c>
      <c r="X7" s="350"/>
      <c r="Y7" s="350"/>
      <c r="Z7" s="350"/>
      <c r="AA7" s="350"/>
      <c r="AB7" s="350"/>
      <c r="AC7" s="350"/>
      <c r="AD7" s="350"/>
      <c r="AE7" s="350"/>
      <c r="AF7" s="350"/>
      <c r="AG7" s="392"/>
      <c r="AH7" s="7"/>
      <c r="AI7" s="7"/>
      <c r="AK7" s="7"/>
      <c r="AL7" s="7"/>
      <c r="AM7" s="225"/>
      <c r="AN7" s="225"/>
      <c r="AO7" s="225"/>
      <c r="AP7" s="234" t="s">
        <v>139</v>
      </c>
      <c r="AQ7" s="225"/>
      <c r="AR7" s="225"/>
      <c r="AS7" s="158" t="s">
        <v>138</v>
      </c>
      <c r="AT7" s="7"/>
      <c r="AU7" s="224"/>
      <c r="AV7" s="158"/>
      <c r="AW7" s="224"/>
      <c r="AX7" s="7"/>
    </row>
    <row r="8" spans="1:50" s="9" customFormat="1" ht="15" customHeight="1" x14ac:dyDescent="0.35">
      <c r="A8" s="399"/>
      <c r="B8" s="400"/>
      <c r="C8" s="400"/>
      <c r="D8" s="400"/>
      <c r="E8" s="400"/>
      <c r="F8" s="400"/>
      <c r="G8" s="343"/>
      <c r="H8" s="344"/>
      <c r="I8" s="344"/>
      <c r="J8" s="344"/>
      <c r="K8" s="344"/>
      <c r="L8" s="344"/>
      <c r="M8" s="344"/>
      <c r="N8" s="344"/>
      <c r="O8" s="344"/>
      <c r="P8" s="344"/>
      <c r="Q8" s="389"/>
      <c r="R8" s="401"/>
      <c r="S8" s="401"/>
      <c r="T8" s="401"/>
      <c r="U8" s="401"/>
      <c r="V8" s="402"/>
      <c r="W8" s="400"/>
      <c r="X8" s="400"/>
      <c r="Y8" s="400"/>
      <c r="Z8" s="400"/>
      <c r="AA8" s="400"/>
      <c r="AB8" s="400"/>
      <c r="AC8" s="400"/>
      <c r="AD8" s="400"/>
      <c r="AE8" s="400"/>
      <c r="AF8" s="403"/>
      <c r="AG8" s="404"/>
      <c r="AM8" s="225"/>
      <c r="AN8" s="225"/>
      <c r="AO8" s="225"/>
      <c r="AP8" s="275" t="s">
        <v>139</v>
      </c>
      <c r="AQ8" s="225"/>
      <c r="AR8" s="225"/>
      <c r="AS8" s="158" t="s">
        <v>140</v>
      </c>
      <c r="AU8" s="1"/>
      <c r="AV8" s="158"/>
      <c r="AW8" s="1"/>
    </row>
    <row r="9" spans="1:50" ht="12" customHeight="1" x14ac:dyDescent="0.35">
      <c r="A9" s="378" t="s">
        <v>9</v>
      </c>
      <c r="B9" s="379"/>
      <c r="C9" s="379"/>
      <c r="D9" s="379"/>
      <c r="E9" s="379"/>
      <c r="F9" s="379"/>
      <c r="G9" s="379"/>
      <c r="H9" s="379"/>
      <c r="I9" s="379"/>
      <c r="J9" s="379"/>
      <c r="K9" s="379"/>
      <c r="L9" s="379"/>
      <c r="M9" s="379"/>
      <c r="N9" s="379"/>
      <c r="O9" s="379"/>
      <c r="P9" s="379"/>
      <c r="Q9" s="379"/>
      <c r="R9" s="379"/>
      <c r="S9" s="379"/>
      <c r="T9" s="379"/>
      <c r="U9" s="379"/>
      <c r="V9" s="379"/>
      <c r="W9" s="379"/>
      <c r="X9" s="379"/>
      <c r="Y9" s="379"/>
      <c r="Z9" s="379"/>
      <c r="AA9" s="379"/>
      <c r="AB9" s="379"/>
      <c r="AC9" s="379"/>
      <c r="AD9" s="379"/>
      <c r="AE9" s="379"/>
      <c r="AF9" s="379"/>
      <c r="AG9" s="380"/>
      <c r="AH9" s="6"/>
      <c r="AI9" s="6"/>
      <c r="AJ9" s="6"/>
      <c r="AK9" s="6"/>
      <c r="AL9" s="224"/>
      <c r="AM9" s="225"/>
      <c r="AN9" s="1"/>
      <c r="AO9" s="224"/>
      <c r="AP9" s="275" t="s">
        <v>139</v>
      </c>
      <c r="AQ9" s="224"/>
      <c r="AR9" s="224"/>
      <c r="AS9" s="158" t="s">
        <v>141</v>
      </c>
      <c r="AT9" s="6"/>
      <c r="AU9" s="1"/>
      <c r="AV9" s="158"/>
      <c r="AW9" s="1"/>
      <c r="AX9" s="6"/>
    </row>
    <row r="10" spans="1:50" s="11" customFormat="1" ht="11.1" customHeight="1" x14ac:dyDescent="0.35">
      <c r="A10" s="381" t="s">
        <v>10</v>
      </c>
      <c r="B10" s="382"/>
      <c r="C10" s="382"/>
      <c r="D10" s="382"/>
      <c r="E10" s="382"/>
      <c r="F10" s="382"/>
      <c r="G10" s="382"/>
      <c r="H10" s="382"/>
      <c r="I10" s="382"/>
      <c r="J10" s="382"/>
      <c r="K10" s="382"/>
      <c r="L10" s="382"/>
      <c r="M10" s="382"/>
      <c r="N10" s="382"/>
      <c r="O10" s="382"/>
      <c r="P10" s="382"/>
      <c r="Q10" s="383"/>
      <c r="R10" s="384" t="s">
        <v>11</v>
      </c>
      <c r="S10" s="385"/>
      <c r="T10" s="385"/>
      <c r="U10" s="385"/>
      <c r="V10" s="385"/>
      <c r="W10" s="385"/>
      <c r="X10" s="385"/>
      <c r="Y10" s="385"/>
      <c r="Z10" s="385"/>
      <c r="AA10" s="385"/>
      <c r="AB10" s="385"/>
      <c r="AC10" s="385"/>
      <c r="AD10" s="385"/>
      <c r="AE10" s="385"/>
      <c r="AF10" s="385"/>
      <c r="AG10" s="386"/>
      <c r="AH10" s="10"/>
      <c r="AI10" s="10"/>
      <c r="AJ10" s="10"/>
      <c r="AK10" s="10"/>
      <c r="AL10" s="1"/>
      <c r="AM10" s="225"/>
      <c r="AN10" s="1"/>
      <c r="AO10" s="224"/>
      <c r="AP10" s="158"/>
      <c r="AQ10" s="224"/>
      <c r="AR10" s="224"/>
      <c r="AS10" s="158" t="s">
        <v>139</v>
      </c>
      <c r="AT10" s="224"/>
      <c r="AU10" s="227"/>
      <c r="AV10" s="158"/>
      <c r="AW10" s="228"/>
      <c r="AX10" s="226"/>
    </row>
    <row r="11" spans="1:50" s="12" customFormat="1" ht="15" customHeight="1" x14ac:dyDescent="0.35">
      <c r="A11" s="340"/>
      <c r="B11" s="341"/>
      <c r="C11" s="341"/>
      <c r="D11" s="341"/>
      <c r="E11" s="341"/>
      <c r="F11" s="341"/>
      <c r="G11" s="341"/>
      <c r="H11" s="341"/>
      <c r="I11" s="341"/>
      <c r="J11" s="341"/>
      <c r="K11" s="341"/>
      <c r="L11" s="341"/>
      <c r="M11" s="341"/>
      <c r="N11" s="341"/>
      <c r="O11" s="341"/>
      <c r="P11" s="341"/>
      <c r="Q11" s="342"/>
      <c r="R11" s="343"/>
      <c r="S11" s="344"/>
      <c r="T11" s="344"/>
      <c r="U11" s="344"/>
      <c r="V11" s="344"/>
      <c r="W11" s="344"/>
      <c r="X11" s="344"/>
      <c r="Y11" s="344"/>
      <c r="Z11" s="344"/>
      <c r="AA11" s="344"/>
      <c r="AB11" s="344"/>
      <c r="AC11" s="344"/>
      <c r="AD11" s="344"/>
      <c r="AE11" s="344"/>
      <c r="AF11" s="344"/>
      <c r="AG11" s="345"/>
      <c r="AH11" s="1"/>
      <c r="AI11" s="1"/>
      <c r="AJ11" s="1"/>
      <c r="AK11" s="1"/>
      <c r="AL11" s="1"/>
      <c r="AM11" s="225"/>
      <c r="AN11" s="225"/>
      <c r="AO11" s="225"/>
      <c r="AP11" s="225"/>
      <c r="AQ11" s="225"/>
      <c r="AR11" s="225"/>
      <c r="AS11" s="158" t="s">
        <v>142</v>
      </c>
      <c r="AT11" s="1"/>
      <c r="AX11" s="1"/>
    </row>
    <row r="12" spans="1:50" s="10" customFormat="1" ht="11.1" customHeight="1" x14ac:dyDescent="0.25">
      <c r="A12" s="346" t="s">
        <v>12</v>
      </c>
      <c r="B12" s="347"/>
      <c r="C12" s="348"/>
      <c r="D12" s="349" t="s">
        <v>13</v>
      </c>
      <c r="E12" s="350"/>
      <c r="F12" s="351"/>
      <c r="G12" s="351"/>
      <c r="H12" s="104" t="s">
        <v>14</v>
      </c>
      <c r="I12" s="351"/>
      <c r="J12" s="351"/>
      <c r="K12" s="352"/>
      <c r="L12" s="347" t="s">
        <v>15</v>
      </c>
      <c r="M12" s="347"/>
      <c r="N12" s="347"/>
      <c r="O12" s="347"/>
      <c r="P12" s="347"/>
      <c r="Q12" s="348"/>
      <c r="R12" s="355" t="s">
        <v>100</v>
      </c>
      <c r="S12" s="347"/>
      <c r="T12" s="347"/>
      <c r="U12" s="347"/>
      <c r="V12" s="348"/>
      <c r="W12" s="347" t="s">
        <v>16</v>
      </c>
      <c r="X12" s="347"/>
      <c r="Y12" s="347"/>
      <c r="Z12" s="347"/>
      <c r="AA12" s="347"/>
      <c r="AB12" s="347"/>
      <c r="AC12" s="347"/>
      <c r="AD12" s="347"/>
      <c r="AE12" s="347"/>
      <c r="AF12" s="347"/>
      <c r="AG12" s="356"/>
      <c r="AI12" s="13"/>
      <c r="AJ12" s="13"/>
      <c r="AK12" s="13"/>
      <c r="AL12" s="13"/>
      <c r="AM12" s="13"/>
      <c r="AN12" s="13"/>
      <c r="AO12" s="13"/>
      <c r="AQ12" s="13"/>
      <c r="AR12" s="13"/>
      <c r="AS12" s="158" t="s">
        <v>143</v>
      </c>
      <c r="AT12" s="13"/>
      <c r="AU12" s="13"/>
      <c r="AV12" s="225"/>
      <c r="AW12" s="13"/>
      <c r="AX12" s="13"/>
    </row>
    <row r="13" spans="1:50" s="12" customFormat="1" ht="15" customHeight="1" x14ac:dyDescent="0.35">
      <c r="A13" s="357"/>
      <c r="B13" s="358"/>
      <c r="C13" s="359"/>
      <c r="D13" s="106"/>
      <c r="E13" s="360" t="s">
        <v>17</v>
      </c>
      <c r="F13" s="360"/>
      <c r="G13" s="360"/>
      <c r="H13" s="360"/>
      <c r="I13" s="360"/>
      <c r="J13" s="360"/>
      <c r="K13" s="361"/>
      <c r="L13" s="362"/>
      <c r="M13" s="363"/>
      <c r="N13" s="363"/>
      <c r="O13" s="363"/>
      <c r="P13" s="363"/>
      <c r="Q13" s="364"/>
      <c r="R13" s="365"/>
      <c r="S13" s="366"/>
      <c r="T13" s="366"/>
      <c r="U13" s="366"/>
      <c r="V13" s="367"/>
      <c r="W13" s="366"/>
      <c r="X13" s="366"/>
      <c r="Y13" s="366"/>
      <c r="Z13" s="366"/>
      <c r="AA13" s="366"/>
      <c r="AB13" s="366"/>
      <c r="AC13" s="366"/>
      <c r="AD13" s="366"/>
      <c r="AE13" s="366"/>
      <c r="AF13" s="366"/>
      <c r="AG13" s="368"/>
      <c r="AI13" s="14"/>
      <c r="AJ13" s="14"/>
      <c r="AK13" s="14"/>
      <c r="AL13" s="14"/>
      <c r="AM13" s="14"/>
      <c r="AN13" s="14"/>
      <c r="AO13" s="14"/>
      <c r="AQ13" s="14"/>
      <c r="AR13" s="14"/>
      <c r="AS13" s="277" t="s">
        <v>145</v>
      </c>
      <c r="AT13" s="39"/>
    </row>
    <row r="14" spans="1:50" s="12" customFormat="1" ht="28.25" customHeight="1" x14ac:dyDescent="0.35">
      <c r="A14" s="369" t="s">
        <v>116</v>
      </c>
      <c r="B14" s="370"/>
      <c r="C14" s="370"/>
      <c r="D14" s="370"/>
      <c r="E14" s="370"/>
      <c r="F14" s="371"/>
      <c r="G14" s="372"/>
      <c r="H14" s="373"/>
      <c r="I14" s="373"/>
      <c r="J14" s="373"/>
      <c r="K14" s="373"/>
      <c r="L14" s="374"/>
      <c r="M14" s="375" t="s">
        <v>148</v>
      </c>
      <c r="N14" s="376"/>
      <c r="O14" s="376"/>
      <c r="P14" s="376"/>
      <c r="Q14" s="376"/>
      <c r="R14" s="376"/>
      <c r="S14" s="376"/>
      <c r="T14" s="376"/>
      <c r="U14" s="376"/>
      <c r="V14" s="376"/>
      <c r="W14" s="376"/>
      <c r="X14" s="376"/>
      <c r="Y14" s="376"/>
      <c r="Z14" s="376"/>
      <c r="AA14" s="376"/>
      <c r="AB14" s="376"/>
      <c r="AC14" s="376"/>
      <c r="AD14" s="376"/>
      <c r="AE14" s="376"/>
      <c r="AF14" s="376"/>
      <c r="AG14" s="377"/>
      <c r="AI14" s="14"/>
      <c r="AJ14" s="14"/>
      <c r="AK14" s="14"/>
      <c r="AL14" s="14"/>
      <c r="AM14" s="14"/>
      <c r="AN14" s="14"/>
      <c r="AO14" s="14"/>
      <c r="AQ14" s="14"/>
      <c r="AR14" s="14"/>
      <c r="AS14" s="14"/>
      <c r="AT14" s="39"/>
    </row>
    <row r="15" spans="1:50" ht="23.25" customHeight="1" x14ac:dyDescent="0.35">
      <c r="A15" s="353" t="s">
        <v>18</v>
      </c>
      <c r="B15" s="354"/>
      <c r="C15" s="354"/>
      <c r="D15" s="354"/>
      <c r="E15" s="354"/>
      <c r="F15" s="354"/>
      <c r="G15" s="354"/>
      <c r="H15" s="354"/>
      <c r="I15" s="354"/>
      <c r="J15" s="354"/>
      <c r="K15" s="354"/>
      <c r="L15" s="312" t="s">
        <v>113</v>
      </c>
      <c r="M15" s="354" t="s">
        <v>127</v>
      </c>
      <c r="N15" s="354"/>
      <c r="O15" s="354"/>
      <c r="P15" s="354"/>
      <c r="Q15" s="354"/>
      <c r="R15" s="354"/>
      <c r="S15" s="354"/>
      <c r="T15" s="354"/>
      <c r="U15" s="354"/>
      <c r="V15" s="455"/>
      <c r="W15" s="456" t="s">
        <v>122</v>
      </c>
      <c r="X15" s="457"/>
      <c r="Y15" s="457"/>
      <c r="Z15" s="457"/>
      <c r="AA15" s="457"/>
      <c r="AB15" s="457"/>
      <c r="AC15" s="457"/>
      <c r="AD15" s="457"/>
      <c r="AE15" s="457"/>
      <c r="AF15" s="457"/>
      <c r="AG15" s="458"/>
      <c r="AH15" s="15"/>
      <c r="AI15" s="15"/>
      <c r="AJ15" s="15"/>
      <c r="AK15" s="15"/>
      <c r="AL15" s="15"/>
      <c r="AM15" s="15"/>
      <c r="AT15" s="11"/>
    </row>
    <row r="16" spans="1:50" ht="12" customHeight="1" x14ac:dyDescent="0.35">
      <c r="A16" s="301" t="s">
        <v>19</v>
      </c>
      <c r="B16" s="302"/>
      <c r="C16" s="322" t="s">
        <v>20</v>
      </c>
      <c r="D16" s="324"/>
      <c r="E16" s="324"/>
      <c r="F16" s="324"/>
      <c r="G16" s="323"/>
      <c r="H16" s="305" t="s">
        <v>21</v>
      </c>
      <c r="I16" s="321"/>
      <c r="J16" s="305" t="s">
        <v>22</v>
      </c>
      <c r="K16" s="306"/>
      <c r="L16" s="313"/>
      <c r="M16" s="334" t="s">
        <v>23</v>
      </c>
      <c r="N16" s="334"/>
      <c r="O16" s="334"/>
      <c r="P16" s="334"/>
      <c r="Q16" s="335"/>
      <c r="R16" s="335"/>
      <c r="S16" s="334"/>
      <c r="T16" s="336"/>
      <c r="U16" s="337" t="s">
        <v>24</v>
      </c>
      <c r="V16" s="336"/>
      <c r="W16" s="418" t="s">
        <v>25</v>
      </c>
      <c r="X16" s="421" t="s">
        <v>128</v>
      </c>
      <c r="Y16" s="422"/>
      <c r="Z16" s="422"/>
      <c r="AA16" s="422"/>
      <c r="AB16" s="422"/>
      <c r="AC16" s="422"/>
      <c r="AD16" s="423"/>
      <c r="AE16" s="414" t="s">
        <v>123</v>
      </c>
      <c r="AF16" s="415"/>
      <c r="AG16" s="416"/>
      <c r="AI16" s="16"/>
      <c r="AJ16" s="16"/>
      <c r="AK16" s="16"/>
      <c r="AL16" s="16"/>
      <c r="AM16" s="16"/>
      <c r="AN16" s="16"/>
      <c r="AO16" s="16"/>
      <c r="AQ16" s="6"/>
      <c r="AR16" s="6"/>
      <c r="AT16" s="12"/>
    </row>
    <row r="17" spans="1:46" ht="14.1" customHeight="1" x14ac:dyDescent="0.35">
      <c r="A17" s="301"/>
      <c r="B17" s="302"/>
      <c r="C17" s="325" t="s">
        <v>26</v>
      </c>
      <c r="D17" s="326"/>
      <c r="E17" s="326"/>
      <c r="F17" s="326"/>
      <c r="G17" s="327"/>
      <c r="H17" s="322"/>
      <c r="I17" s="323"/>
      <c r="J17" s="305"/>
      <c r="K17" s="306"/>
      <c r="L17" s="313"/>
      <c r="M17" s="424">
        <v>112</v>
      </c>
      <c r="N17" s="426">
        <v>80</v>
      </c>
      <c r="O17" s="310">
        <v>56</v>
      </c>
      <c r="P17" s="428">
        <v>31.5</v>
      </c>
      <c r="Q17" s="310">
        <v>20</v>
      </c>
      <c r="R17" s="310">
        <v>14</v>
      </c>
      <c r="S17" s="310">
        <v>5</v>
      </c>
      <c r="T17" s="436">
        <v>1.25</v>
      </c>
      <c r="U17" s="438">
        <v>315</v>
      </c>
      <c r="V17" s="440">
        <v>80</v>
      </c>
      <c r="W17" s="419"/>
      <c r="X17" s="430" t="s">
        <v>102</v>
      </c>
      <c r="Y17" s="431"/>
      <c r="Z17" s="432"/>
      <c r="AA17" s="283" t="s">
        <v>84</v>
      </c>
      <c r="AB17" s="284"/>
      <c r="AC17" s="286" t="s">
        <v>27</v>
      </c>
      <c r="AD17" s="287"/>
      <c r="AE17" s="414"/>
      <c r="AF17" s="415"/>
      <c r="AG17" s="416"/>
      <c r="AI17" s="17"/>
      <c r="AK17" s="17"/>
      <c r="AL17" s="17"/>
      <c r="AN17" s="17"/>
      <c r="AO17" s="17"/>
      <c r="AQ17" s="17"/>
      <c r="AR17" s="6"/>
      <c r="AT17" s="10"/>
    </row>
    <row r="18" spans="1:46" ht="16.5" customHeight="1" x14ac:dyDescent="0.35">
      <c r="A18" s="303"/>
      <c r="B18" s="304"/>
      <c r="C18" s="328"/>
      <c r="D18" s="329"/>
      <c r="E18" s="329"/>
      <c r="F18" s="329"/>
      <c r="G18" s="330"/>
      <c r="H18" s="114" t="s">
        <v>28</v>
      </c>
      <c r="I18" s="117" t="s">
        <v>29</v>
      </c>
      <c r="J18" s="305"/>
      <c r="K18" s="306"/>
      <c r="L18" s="314"/>
      <c r="M18" s="425"/>
      <c r="N18" s="427"/>
      <c r="O18" s="311"/>
      <c r="P18" s="429"/>
      <c r="Q18" s="311"/>
      <c r="R18" s="311"/>
      <c r="S18" s="311"/>
      <c r="T18" s="437"/>
      <c r="U18" s="439"/>
      <c r="V18" s="441"/>
      <c r="W18" s="420"/>
      <c r="X18" s="433"/>
      <c r="Y18" s="434"/>
      <c r="Z18" s="435"/>
      <c r="AA18" s="285"/>
      <c r="AB18" s="285"/>
      <c r="AC18" s="288"/>
      <c r="AD18" s="289"/>
      <c r="AE18" s="414"/>
      <c r="AF18" s="415"/>
      <c r="AG18" s="416"/>
      <c r="AH18" s="6"/>
      <c r="AI18" s="6"/>
      <c r="AJ18" s="6"/>
      <c r="AK18" s="6"/>
      <c r="AL18" s="6"/>
      <c r="AM18" s="6"/>
      <c r="AN18" s="6"/>
      <c r="AO18" s="6"/>
      <c r="AP18" s="6"/>
      <c r="AQ18" s="6"/>
      <c r="AR18" s="6"/>
      <c r="AT18" s="12"/>
    </row>
    <row r="19" spans="1:46" ht="19.25" customHeight="1" x14ac:dyDescent="0.35">
      <c r="A19" s="296">
        <v>1</v>
      </c>
      <c r="B19" s="297"/>
      <c r="C19" s="452"/>
      <c r="D19" s="453"/>
      <c r="E19" s="453"/>
      <c r="F19" s="453"/>
      <c r="G19" s="454"/>
      <c r="H19" s="186"/>
      <c r="I19" s="266"/>
      <c r="J19" s="499"/>
      <c r="K19" s="500"/>
      <c r="L19" s="278"/>
      <c r="M19" s="122"/>
      <c r="N19" s="200"/>
      <c r="O19" s="200"/>
      <c r="P19" s="200"/>
      <c r="Q19" s="200"/>
      <c r="R19" s="200"/>
      <c r="S19" s="200"/>
      <c r="T19" s="189"/>
      <c r="U19" s="122"/>
      <c r="V19" s="230"/>
      <c r="W19" s="202"/>
      <c r="X19" s="298"/>
      <c r="Y19" s="299"/>
      <c r="Z19" s="300"/>
      <c r="AA19" s="417"/>
      <c r="AB19" s="417"/>
      <c r="AC19" s="412"/>
      <c r="AD19" s="413"/>
      <c r="AE19" s="442"/>
      <c r="AF19" s="442"/>
      <c r="AG19" s="443"/>
      <c r="AH19" s="19"/>
      <c r="AI19" s="19"/>
      <c r="AJ19" s="16"/>
      <c r="AK19" s="16"/>
      <c r="AL19" s="16"/>
      <c r="AM19" s="16"/>
      <c r="AN19" s="16"/>
      <c r="AO19" s="16"/>
      <c r="AP19" s="17"/>
      <c r="AQ19" s="16"/>
      <c r="AR19" s="16"/>
    </row>
    <row r="20" spans="1:46" ht="18" customHeight="1" x14ac:dyDescent="0.35">
      <c r="A20" s="281">
        <v>2</v>
      </c>
      <c r="B20" s="282"/>
      <c r="C20" s="315"/>
      <c r="D20" s="316"/>
      <c r="E20" s="316"/>
      <c r="F20" s="316"/>
      <c r="G20" s="317"/>
      <c r="H20" s="268"/>
      <c r="I20" s="267"/>
      <c r="J20" s="501"/>
      <c r="K20" s="502"/>
      <c r="L20" s="279"/>
      <c r="M20" s="203"/>
      <c r="N20" s="204"/>
      <c r="O20" s="204"/>
      <c r="P20" s="204"/>
      <c r="Q20" s="204"/>
      <c r="R20" s="204"/>
      <c r="S20" s="204"/>
      <c r="T20" s="205"/>
      <c r="U20" s="232"/>
      <c r="V20" s="231"/>
      <c r="W20" s="206"/>
      <c r="X20" s="290"/>
      <c r="Y20" s="291"/>
      <c r="Z20" s="292"/>
      <c r="AA20" s="293"/>
      <c r="AB20" s="293"/>
      <c r="AC20" s="338"/>
      <c r="AD20" s="339"/>
      <c r="AE20" s="410"/>
      <c r="AF20" s="410"/>
      <c r="AG20" s="411"/>
      <c r="AH20" s="19"/>
      <c r="AI20" s="19"/>
      <c r="AJ20" s="16"/>
      <c r="AK20" s="16"/>
      <c r="AL20" s="16"/>
      <c r="AM20" s="16"/>
      <c r="AN20" s="16"/>
      <c r="AO20" s="16"/>
      <c r="AP20" s="17"/>
      <c r="AQ20" s="16"/>
      <c r="AR20" s="16"/>
    </row>
    <row r="21" spans="1:46" ht="18.600000000000001" customHeight="1" x14ac:dyDescent="0.35">
      <c r="A21" s="497">
        <v>3</v>
      </c>
      <c r="B21" s="498"/>
      <c r="C21" s="318"/>
      <c r="D21" s="319"/>
      <c r="E21" s="319"/>
      <c r="F21" s="319"/>
      <c r="G21" s="320"/>
      <c r="H21" s="269"/>
      <c r="I21" s="196"/>
      <c r="J21" s="405"/>
      <c r="K21" s="406"/>
      <c r="L21" s="280"/>
      <c r="M21" s="207"/>
      <c r="N21" s="124"/>
      <c r="O21" s="124"/>
      <c r="P21" s="124"/>
      <c r="Q21" s="124"/>
      <c r="R21" s="124"/>
      <c r="S21" s="124"/>
      <c r="T21" s="125"/>
      <c r="U21" s="233"/>
      <c r="V21" s="208"/>
      <c r="W21" s="209"/>
      <c r="X21" s="459"/>
      <c r="Y21" s="460"/>
      <c r="Z21" s="461"/>
      <c r="AA21" s="462"/>
      <c r="AB21" s="462"/>
      <c r="AC21" s="463"/>
      <c r="AD21" s="411"/>
      <c r="AE21" s="477"/>
      <c r="AF21" s="478"/>
      <c r="AG21" s="479"/>
      <c r="AH21" s="19"/>
      <c r="AI21" s="19"/>
      <c r="AJ21" s="16"/>
      <c r="AK21" s="16"/>
      <c r="AL21" s="16"/>
      <c r="AM21" s="16"/>
      <c r="AN21" s="16"/>
      <c r="AO21" s="16"/>
      <c r="AP21" s="158"/>
      <c r="AQ21" s="16"/>
      <c r="AR21" s="16"/>
    </row>
    <row r="22" spans="1:46" ht="13.5" customHeight="1" x14ac:dyDescent="0.35">
      <c r="A22" s="480" t="s">
        <v>129</v>
      </c>
      <c r="B22" s="481"/>
      <c r="C22" s="481"/>
      <c r="D22" s="481"/>
      <c r="E22" s="482"/>
      <c r="F22" s="470" t="s">
        <v>31</v>
      </c>
      <c r="G22" s="471"/>
      <c r="H22" s="471"/>
      <c r="I22" s="471"/>
      <c r="J22" s="472"/>
      <c r="K22" s="472"/>
      <c r="L22" s="473"/>
      <c r="M22" s="176">
        <v>100</v>
      </c>
      <c r="N22" s="177">
        <v>80</v>
      </c>
      <c r="O22" s="177">
        <v>60</v>
      </c>
      <c r="P22" s="177">
        <v>35</v>
      </c>
      <c r="Q22" s="177" t="s">
        <v>79</v>
      </c>
      <c r="R22" s="177">
        <v>23</v>
      </c>
      <c r="S22" s="177">
        <v>12</v>
      </c>
      <c r="T22" s="246">
        <v>5</v>
      </c>
      <c r="U22" s="247">
        <v>1</v>
      </c>
      <c r="V22" s="222">
        <v>0</v>
      </c>
      <c r="W22" s="331" t="s">
        <v>32</v>
      </c>
      <c r="X22" s="332"/>
      <c r="Y22" s="332"/>
      <c r="Z22" s="332"/>
      <c r="AA22" s="332"/>
      <c r="AB22" s="332"/>
      <c r="AC22" s="332"/>
      <c r="AD22" s="332"/>
      <c r="AE22" s="332"/>
      <c r="AF22" s="332"/>
      <c r="AG22" s="333"/>
      <c r="AJ22" s="20"/>
      <c r="AK22" s="20"/>
      <c r="AL22" s="20"/>
      <c r="AM22" s="20"/>
      <c r="AN22" s="20"/>
      <c r="AO22" s="20"/>
      <c r="AP22" s="158"/>
      <c r="AQ22" s="20"/>
      <c r="AR22" s="20"/>
    </row>
    <row r="23" spans="1:46" ht="14.1" customHeight="1" x14ac:dyDescent="0.35">
      <c r="A23" s="433"/>
      <c r="B23" s="434"/>
      <c r="C23" s="434"/>
      <c r="D23" s="434"/>
      <c r="E23" s="483"/>
      <c r="F23" s="307" t="s">
        <v>33</v>
      </c>
      <c r="G23" s="308"/>
      <c r="H23" s="308"/>
      <c r="I23" s="308"/>
      <c r="J23" s="308"/>
      <c r="K23" s="308"/>
      <c r="L23" s="309"/>
      <c r="M23" s="178" t="s">
        <v>79</v>
      </c>
      <c r="N23" s="244">
        <v>100</v>
      </c>
      <c r="O23" s="244">
        <v>85</v>
      </c>
      <c r="P23" s="244">
        <v>60</v>
      </c>
      <c r="Q23" s="248" t="s">
        <v>79</v>
      </c>
      <c r="R23" s="244">
        <v>45</v>
      </c>
      <c r="S23" s="244">
        <v>29</v>
      </c>
      <c r="T23" s="249">
        <v>17</v>
      </c>
      <c r="U23" s="250">
        <v>15</v>
      </c>
      <c r="V23" s="270">
        <v>10</v>
      </c>
      <c r="W23" s="492"/>
      <c r="X23" s="493"/>
      <c r="Y23" s="493"/>
      <c r="Z23" s="493"/>
      <c r="AA23" s="493"/>
      <c r="AB23" s="493"/>
      <c r="AC23" s="493"/>
      <c r="AD23" s="493"/>
      <c r="AE23" s="493"/>
      <c r="AF23" s="493"/>
      <c r="AG23" s="494"/>
      <c r="AJ23" s="22"/>
      <c r="AK23" s="23"/>
      <c r="AL23" s="23"/>
      <c r="AM23" s="23"/>
      <c r="AN23" s="23"/>
      <c r="AO23" s="23"/>
      <c r="AP23" s="158"/>
      <c r="AQ23" s="23"/>
      <c r="AR23" s="23"/>
    </row>
    <row r="24" spans="1:46" ht="15.95" customHeight="1" x14ac:dyDescent="0.35">
      <c r="A24" s="474" t="s">
        <v>118</v>
      </c>
      <c r="B24" s="475"/>
      <c r="C24" s="475"/>
      <c r="D24" s="475"/>
      <c r="E24" s="476"/>
      <c r="F24" s="484" t="s">
        <v>34</v>
      </c>
      <c r="G24" s="485"/>
      <c r="H24" s="485"/>
      <c r="I24" s="485"/>
      <c r="J24" s="485"/>
      <c r="K24" s="485"/>
      <c r="L24" s="486"/>
      <c r="M24" s="143" t="str">
        <f>IF(COUNTA($M$19:$M$21)=0,"",AVERAGE($M$19:$M$21))</f>
        <v/>
      </c>
      <c r="N24" s="179" t="str">
        <f>IF(COUNTA($N$19:$N$21)=0,"",AVERAGE($N$19:$N$21))</f>
        <v/>
      </c>
      <c r="O24" s="179" t="str">
        <f>IF(COUNTA($O$19:$O$21)=0,"",AVERAGE($O$19:$O$21))</f>
        <v/>
      </c>
      <c r="P24" s="179" t="str">
        <f>IF(COUNTA($P$19:$P$21)=0,"",AVERAGE($P$19:$P$21))</f>
        <v/>
      </c>
      <c r="Q24" s="179" t="str">
        <f>IF(COUNTA($Q$19:$Q$21)=0,"",AVERAGE($Q$19:$Q$21))</f>
        <v/>
      </c>
      <c r="R24" s="179" t="str">
        <f>IF(COUNTA($R$19:$R$21)=0,"",AVERAGE($R$19:$R$21))</f>
        <v/>
      </c>
      <c r="S24" s="179" t="str">
        <f>IF(COUNTA($S$19:$S$21)=0,"",AVERAGE($S$19:$S$21))</f>
        <v/>
      </c>
      <c r="T24" s="179" t="str">
        <f>IF(COUNTA($T$19:$T$21)=0,"",AVERAGE($T$19:$T$21))</f>
        <v/>
      </c>
      <c r="U24" s="179" t="str">
        <f>IF(COUNTA($U$19:$U$21)=0,"",AVERAGE($U$19:$U$21))</f>
        <v/>
      </c>
      <c r="V24" s="271" t="str">
        <f>IF(COUNTA($V$19:$V$21)=0,"",AVERAGE($V$19:$V$21))</f>
        <v/>
      </c>
      <c r="W24" s="492"/>
      <c r="X24" s="493"/>
      <c r="Y24" s="493"/>
      <c r="Z24" s="493"/>
      <c r="AA24" s="493"/>
      <c r="AB24" s="493"/>
      <c r="AC24" s="493"/>
      <c r="AD24" s="493"/>
      <c r="AE24" s="493"/>
      <c r="AF24" s="493"/>
      <c r="AG24" s="494"/>
      <c r="AH24" s="23"/>
      <c r="AJ24" s="22"/>
      <c r="AK24" s="23"/>
      <c r="AL24" s="23"/>
      <c r="AM24" s="23"/>
      <c r="AN24" s="23"/>
      <c r="AO24" s="23"/>
      <c r="AP24" s="158"/>
      <c r="AQ24" s="23"/>
      <c r="AR24" s="23"/>
    </row>
    <row r="25" spans="1:46" ht="15.95" customHeight="1" x14ac:dyDescent="0.35">
      <c r="A25" s="474"/>
      <c r="B25" s="475"/>
      <c r="C25" s="475"/>
      <c r="D25" s="475"/>
      <c r="E25" s="476"/>
      <c r="F25" s="487" t="s">
        <v>117</v>
      </c>
      <c r="G25" s="488"/>
      <c r="H25" s="488"/>
      <c r="I25" s="488"/>
      <c r="J25" s="488"/>
      <c r="K25" s="488"/>
      <c r="L25" s="489"/>
      <c r="M25" s="181" t="str">
        <f>IF(M24="","",IF(M24-M22&gt;0,"0",(M24-M22)))</f>
        <v/>
      </c>
      <c r="N25" s="24"/>
      <c r="O25" s="490"/>
      <c r="P25" s="490"/>
      <c r="Q25" s="490"/>
      <c r="R25" s="490"/>
      <c r="S25" s="490"/>
      <c r="T25" s="490"/>
      <c r="U25" s="490"/>
      <c r="V25" s="272"/>
      <c r="W25" s="492"/>
      <c r="X25" s="493"/>
      <c r="Y25" s="493"/>
      <c r="Z25" s="493"/>
      <c r="AA25" s="493"/>
      <c r="AB25" s="493"/>
      <c r="AC25" s="493"/>
      <c r="AD25" s="493"/>
      <c r="AE25" s="493"/>
      <c r="AF25" s="493"/>
      <c r="AG25" s="494"/>
      <c r="AH25" s="23"/>
      <c r="AI25" s="23"/>
      <c r="AJ25" s="22"/>
      <c r="AK25" s="23"/>
      <c r="AL25" s="23"/>
      <c r="AM25" s="23"/>
      <c r="AN25" s="23"/>
      <c r="AO25" s="23"/>
      <c r="AP25" s="158"/>
      <c r="AQ25" s="23"/>
      <c r="AR25" s="23"/>
    </row>
    <row r="26" spans="1:46" ht="15.95" customHeight="1" x14ac:dyDescent="0.35">
      <c r="A26" s="474"/>
      <c r="B26" s="475"/>
      <c r="C26" s="475"/>
      <c r="D26" s="475"/>
      <c r="E26" s="476"/>
      <c r="F26" s="464" t="s">
        <v>99</v>
      </c>
      <c r="G26" s="465"/>
      <c r="H26" s="465"/>
      <c r="I26" s="465"/>
      <c r="J26" s="465"/>
      <c r="K26" s="465"/>
      <c r="L26" s="466"/>
      <c r="M26" s="25"/>
      <c r="N26" s="107"/>
      <c r="O26" s="490"/>
      <c r="P26" s="490"/>
      <c r="Q26" s="490"/>
      <c r="R26" s="490"/>
      <c r="S26" s="490"/>
      <c r="T26" s="490"/>
      <c r="U26" s="491"/>
      <c r="V26" s="273" t="str">
        <f>IF(V24="","",IF(V24-V23&lt;0,"0",(V24-V23)))</f>
        <v/>
      </c>
      <c r="W26" s="492"/>
      <c r="X26" s="493"/>
      <c r="Y26" s="493"/>
      <c r="Z26" s="493"/>
      <c r="AA26" s="493"/>
      <c r="AB26" s="493"/>
      <c r="AC26" s="493"/>
      <c r="AD26" s="493"/>
      <c r="AE26" s="493"/>
      <c r="AF26" s="493"/>
      <c r="AG26" s="494"/>
      <c r="AH26" s="23"/>
      <c r="AJ26" s="22"/>
      <c r="AK26" s="23"/>
      <c r="AL26" s="23"/>
      <c r="AM26" s="23"/>
      <c r="AN26" s="23"/>
      <c r="AO26" s="23"/>
      <c r="AP26" s="158"/>
      <c r="AQ26" s="23"/>
      <c r="AR26" s="23"/>
    </row>
    <row r="27" spans="1:46" ht="15.95" customHeight="1" x14ac:dyDescent="0.35">
      <c r="A27" s="474"/>
      <c r="B27" s="475"/>
      <c r="C27" s="475"/>
      <c r="D27" s="475"/>
      <c r="E27" s="476"/>
      <c r="F27" s="467" t="s">
        <v>124</v>
      </c>
      <c r="G27" s="468"/>
      <c r="H27" s="468"/>
      <c r="I27" s="468"/>
      <c r="J27" s="468"/>
      <c r="K27" s="468"/>
      <c r="L27" s="469"/>
      <c r="M27" s="26"/>
      <c r="N27" s="107"/>
      <c r="O27" s="490"/>
      <c r="P27" s="490"/>
      <c r="Q27" s="490"/>
      <c r="R27" s="490"/>
      <c r="S27" s="490"/>
      <c r="T27" s="490"/>
      <c r="U27" s="491"/>
      <c r="V27" s="274" t="str">
        <f>IF(COUNTA($V$19:$V$21)=0,"",IF(MAX(V19:V21)&lt;=10,"0,0",IF(MAX(V19:V21)-MIN(V19:V21)&gt;8,8,MAX(V19:V21)-MIN(V19:V21))))</f>
        <v/>
      </c>
      <c r="W27" s="492"/>
      <c r="X27" s="493"/>
      <c r="Y27" s="493"/>
      <c r="Z27" s="493"/>
      <c r="AA27" s="493"/>
      <c r="AB27" s="493"/>
      <c r="AC27" s="493"/>
      <c r="AD27" s="493"/>
      <c r="AE27" s="493"/>
      <c r="AF27" s="493"/>
      <c r="AG27" s="494"/>
      <c r="AP27" s="158"/>
    </row>
    <row r="28" spans="1:46" ht="12" customHeight="1" x14ac:dyDescent="0.35">
      <c r="A28" s="495" t="s">
        <v>35</v>
      </c>
      <c r="B28" s="496"/>
      <c r="C28" s="496"/>
      <c r="D28" s="496"/>
      <c r="E28" s="496"/>
      <c r="F28" s="496"/>
      <c r="G28" s="496"/>
      <c r="H28" s="496"/>
      <c r="I28" s="496"/>
      <c r="J28" s="496"/>
      <c r="K28" s="496"/>
      <c r="L28" s="496"/>
      <c r="M28" s="496"/>
      <c r="N28" s="496"/>
      <c r="O28" s="496"/>
      <c r="P28" s="496"/>
      <c r="Q28" s="496"/>
      <c r="R28" s="496"/>
      <c r="S28" s="496"/>
      <c r="T28" s="496"/>
      <c r="U28" s="496"/>
      <c r="V28" s="496"/>
      <c r="W28" s="492"/>
      <c r="X28" s="493"/>
      <c r="Y28" s="493"/>
      <c r="Z28" s="493"/>
      <c r="AA28" s="493"/>
      <c r="AB28" s="493"/>
      <c r="AC28" s="493"/>
      <c r="AD28" s="493"/>
      <c r="AE28" s="493"/>
      <c r="AF28" s="493"/>
      <c r="AG28" s="494"/>
      <c r="AH28" s="17"/>
      <c r="AI28" s="17"/>
      <c r="AJ28" s="17"/>
      <c r="AK28" s="17"/>
      <c r="AL28" s="17"/>
      <c r="AM28" s="17"/>
      <c r="AN28" s="17"/>
      <c r="AO28" s="17"/>
      <c r="AP28" s="158"/>
      <c r="AQ28" s="17"/>
      <c r="AR28" s="17"/>
    </row>
    <row r="29" spans="1:46" ht="15" customHeight="1" x14ac:dyDescent="0.35">
      <c r="A29" s="511" t="s">
        <v>125</v>
      </c>
      <c r="B29" s="512"/>
      <c r="C29" s="407" t="s">
        <v>130</v>
      </c>
      <c r="D29" s="408"/>
      <c r="E29" s="408"/>
      <c r="F29" s="408"/>
      <c r="G29" s="408"/>
      <c r="H29" s="408"/>
      <c r="I29" s="408"/>
      <c r="J29" s="408"/>
      <c r="K29" s="408"/>
      <c r="L29" s="408"/>
      <c r="M29" s="408"/>
      <c r="N29" s="408"/>
      <c r="O29" s="408"/>
      <c r="P29" s="408"/>
      <c r="Q29" s="408"/>
      <c r="R29" s="408"/>
      <c r="S29" s="408"/>
      <c r="T29" s="408"/>
      <c r="U29" s="408"/>
      <c r="V29" s="408"/>
      <c r="W29" s="492"/>
      <c r="X29" s="493"/>
      <c r="Y29" s="493"/>
      <c r="Z29" s="493"/>
      <c r="AA29" s="493"/>
      <c r="AB29" s="493"/>
      <c r="AC29" s="493"/>
      <c r="AD29" s="493"/>
      <c r="AE29" s="493"/>
      <c r="AF29" s="493"/>
      <c r="AG29" s="494"/>
      <c r="AI29" s="6"/>
      <c r="AJ29" s="6"/>
      <c r="AK29" s="6"/>
      <c r="AL29" s="6"/>
      <c r="AM29" s="6"/>
      <c r="AN29" s="6"/>
      <c r="AO29" s="6"/>
      <c r="AP29" s="158"/>
      <c r="AQ29" s="6"/>
      <c r="AR29" s="6"/>
    </row>
    <row r="30" spans="1:46" ht="15" customHeight="1" x14ac:dyDescent="0.35">
      <c r="A30" s="513"/>
      <c r="B30" s="514"/>
      <c r="C30" s="307" t="s">
        <v>92</v>
      </c>
      <c r="D30" s="308"/>
      <c r="E30" s="308"/>
      <c r="F30" s="308"/>
      <c r="G30" s="308"/>
      <c r="H30" s="308"/>
      <c r="I30" s="308"/>
      <c r="J30" s="308"/>
      <c r="K30" s="552"/>
      <c r="L30" s="251" t="s">
        <v>105</v>
      </c>
      <c r="M30" s="409" t="s">
        <v>101</v>
      </c>
      <c r="N30" s="308"/>
      <c r="O30" s="308"/>
      <c r="P30" s="308"/>
      <c r="Q30" s="308"/>
      <c r="R30" s="308"/>
      <c r="S30" s="308"/>
      <c r="T30" s="308"/>
      <c r="U30" s="308"/>
      <c r="V30" s="308"/>
      <c r="W30" s="492"/>
      <c r="X30" s="493"/>
      <c r="Y30" s="493"/>
      <c r="Z30" s="493"/>
      <c r="AA30" s="493"/>
      <c r="AB30" s="493"/>
      <c r="AC30" s="493"/>
      <c r="AD30" s="493"/>
      <c r="AE30" s="493"/>
      <c r="AF30" s="493"/>
      <c r="AG30" s="494"/>
      <c r="AI30" s="19"/>
      <c r="AJ30" s="19"/>
      <c r="AL30" s="19"/>
      <c r="AM30" s="19"/>
      <c r="AO30" s="19"/>
      <c r="AP30" s="158"/>
      <c r="AQ30" s="19"/>
      <c r="AR30" s="19"/>
    </row>
    <row r="31" spans="1:46" ht="15" customHeight="1" x14ac:dyDescent="0.35">
      <c r="A31" s="537">
        <v>1</v>
      </c>
      <c r="B31" s="538"/>
      <c r="C31" s="543"/>
      <c r="D31" s="544"/>
      <c r="E31" s="544"/>
      <c r="F31" s="544"/>
      <c r="G31" s="544"/>
      <c r="H31" s="544"/>
      <c r="I31" s="544"/>
      <c r="J31" s="544"/>
      <c r="K31" s="545"/>
      <c r="L31" s="243"/>
      <c r="M31" s="444"/>
      <c r="N31" s="445"/>
      <c r="O31" s="445"/>
      <c r="P31" s="445"/>
      <c r="Q31" s="445"/>
      <c r="R31" s="445"/>
      <c r="S31" s="445"/>
      <c r="T31" s="445"/>
      <c r="U31" s="445"/>
      <c r="V31" s="445"/>
      <c r="W31" s="492"/>
      <c r="X31" s="493"/>
      <c r="Y31" s="493"/>
      <c r="Z31" s="493"/>
      <c r="AA31" s="493"/>
      <c r="AB31" s="493"/>
      <c r="AC31" s="493"/>
      <c r="AD31" s="493"/>
      <c r="AE31" s="493"/>
      <c r="AF31" s="493"/>
      <c r="AG31" s="494"/>
      <c r="AH31" s="6"/>
      <c r="AI31" s="6"/>
      <c r="AJ31" s="6"/>
      <c r="AK31" s="6"/>
      <c r="AL31" s="6"/>
      <c r="AM31" s="6"/>
      <c r="AN31" s="6"/>
      <c r="AO31" s="6"/>
      <c r="AP31" s="158"/>
      <c r="AQ31" s="6"/>
      <c r="AR31" s="6"/>
    </row>
    <row r="32" spans="1:46" ht="15" customHeight="1" x14ac:dyDescent="0.35">
      <c r="A32" s="541">
        <v>2</v>
      </c>
      <c r="B32" s="542"/>
      <c r="C32" s="546"/>
      <c r="D32" s="547"/>
      <c r="E32" s="547"/>
      <c r="F32" s="547"/>
      <c r="G32" s="547"/>
      <c r="H32" s="547"/>
      <c r="I32" s="547"/>
      <c r="J32" s="547"/>
      <c r="K32" s="548"/>
      <c r="L32" s="252"/>
      <c r="M32" s="446"/>
      <c r="N32" s="447"/>
      <c r="O32" s="447"/>
      <c r="P32" s="447"/>
      <c r="Q32" s="447"/>
      <c r="R32" s="447"/>
      <c r="S32" s="447"/>
      <c r="T32" s="447"/>
      <c r="U32" s="447"/>
      <c r="V32" s="447"/>
      <c r="W32" s="492"/>
      <c r="X32" s="493"/>
      <c r="Y32" s="493"/>
      <c r="Z32" s="493"/>
      <c r="AA32" s="493"/>
      <c r="AB32" s="493"/>
      <c r="AC32" s="493"/>
      <c r="AD32" s="493"/>
      <c r="AE32" s="493"/>
      <c r="AF32" s="493"/>
      <c r="AG32" s="494"/>
      <c r="AH32" s="6"/>
      <c r="AI32" s="6"/>
      <c r="AJ32" s="6"/>
      <c r="AK32" s="6"/>
      <c r="AL32" s="6"/>
      <c r="AM32" s="6"/>
      <c r="AN32" s="6"/>
      <c r="AO32" s="6"/>
      <c r="AQ32" s="6"/>
      <c r="AR32" s="6"/>
    </row>
    <row r="33" spans="1:79" ht="15" customHeight="1" x14ac:dyDescent="0.35">
      <c r="A33" s="539">
        <v>3</v>
      </c>
      <c r="B33" s="540"/>
      <c r="C33" s="549"/>
      <c r="D33" s="550"/>
      <c r="E33" s="550"/>
      <c r="F33" s="550"/>
      <c r="G33" s="550"/>
      <c r="H33" s="550"/>
      <c r="I33" s="550"/>
      <c r="J33" s="550"/>
      <c r="K33" s="551"/>
      <c r="L33" s="253"/>
      <c r="M33" s="448"/>
      <c r="N33" s="449"/>
      <c r="O33" s="449"/>
      <c r="P33" s="449"/>
      <c r="Q33" s="449"/>
      <c r="R33" s="449"/>
      <c r="S33" s="449"/>
      <c r="T33" s="449"/>
      <c r="U33" s="449"/>
      <c r="V33" s="449"/>
      <c r="W33" s="492"/>
      <c r="X33" s="493"/>
      <c r="Y33" s="493"/>
      <c r="Z33" s="493"/>
      <c r="AA33" s="493"/>
      <c r="AB33" s="493"/>
      <c r="AC33" s="493"/>
      <c r="AD33" s="493"/>
      <c r="AE33" s="493"/>
      <c r="AF33" s="493"/>
      <c r="AG33" s="494"/>
      <c r="AH33" s="6"/>
      <c r="AI33" s="6"/>
      <c r="AJ33" s="6"/>
      <c r="AK33" s="6"/>
      <c r="AL33" s="6"/>
      <c r="AM33" s="6"/>
      <c r="AN33" s="6"/>
      <c r="AO33" s="6"/>
      <c r="AP33" s="158"/>
      <c r="AQ33" s="6"/>
      <c r="AR33" s="6"/>
    </row>
    <row r="34" spans="1:79" ht="12" customHeight="1" x14ac:dyDescent="0.35">
      <c r="A34" s="450" t="s">
        <v>111</v>
      </c>
      <c r="B34" s="451"/>
      <c r="C34" s="379"/>
      <c r="D34" s="379"/>
      <c r="E34" s="379"/>
      <c r="F34" s="379"/>
      <c r="G34" s="379"/>
      <c r="H34" s="379"/>
      <c r="I34" s="379"/>
      <c r="J34" s="379"/>
      <c r="K34" s="379"/>
      <c r="L34" s="379"/>
      <c r="M34" s="379"/>
      <c r="N34" s="379"/>
      <c r="O34" s="379"/>
      <c r="P34" s="379"/>
      <c r="Q34" s="379"/>
      <c r="R34" s="379"/>
      <c r="S34" s="379"/>
      <c r="T34" s="379"/>
      <c r="U34" s="379"/>
      <c r="V34" s="379"/>
      <c r="W34" s="379"/>
      <c r="X34" s="379"/>
      <c r="Y34" s="379"/>
      <c r="Z34" s="379"/>
      <c r="AA34" s="379"/>
      <c r="AB34" s="379"/>
      <c r="AC34" s="379"/>
      <c r="AD34" s="379"/>
      <c r="AE34" s="379"/>
      <c r="AF34" s="379"/>
      <c r="AG34" s="380"/>
      <c r="AH34" s="6"/>
      <c r="AI34" s="6"/>
      <c r="AJ34" s="6"/>
      <c r="AK34" s="6"/>
      <c r="AL34" s="6"/>
      <c r="AM34" s="6"/>
      <c r="AN34" s="6"/>
      <c r="AO34" s="6"/>
      <c r="AQ34" s="6"/>
      <c r="AR34" s="6"/>
    </row>
    <row r="35" spans="1:79" ht="15.6" customHeight="1" x14ac:dyDescent="0.35">
      <c r="A35" s="528"/>
      <c r="B35" s="529"/>
      <c r="C35" s="529"/>
      <c r="D35" s="530"/>
      <c r="E35" s="531"/>
      <c r="F35" s="532"/>
      <c r="G35" s="532"/>
      <c r="H35" s="532"/>
      <c r="I35" s="532"/>
      <c r="J35" s="532"/>
      <c r="K35" s="532"/>
      <c r="L35" s="532"/>
      <c r="M35" s="532"/>
      <c r="N35" s="532"/>
      <c r="O35" s="532"/>
      <c r="P35" s="532"/>
      <c r="Q35" s="532"/>
      <c r="R35" s="532"/>
      <c r="S35" s="532"/>
      <c r="T35" s="532"/>
      <c r="U35" s="532"/>
      <c r="V35" s="532"/>
      <c r="W35" s="532"/>
      <c r="X35" s="532"/>
      <c r="Y35" s="532"/>
      <c r="Z35" s="532"/>
      <c r="AA35" s="532"/>
      <c r="AB35" s="532"/>
      <c r="AC35" s="532"/>
      <c r="AD35" s="532"/>
      <c r="AE35" s="532"/>
      <c r="AF35" s="532"/>
      <c r="AG35" s="533"/>
      <c r="AH35" s="27"/>
      <c r="AI35" s="27"/>
      <c r="AJ35" s="27"/>
      <c r="AK35" s="27"/>
      <c r="AL35" s="27"/>
      <c r="AM35" s="27"/>
      <c r="AN35" s="27"/>
      <c r="AO35" s="27"/>
      <c r="AQ35" s="27"/>
      <c r="AR35" s="28"/>
    </row>
    <row r="36" spans="1:79" ht="23" customHeight="1" x14ac:dyDescent="0.35">
      <c r="A36" s="534"/>
      <c r="B36" s="535"/>
      <c r="C36" s="535"/>
      <c r="D36" s="535"/>
      <c r="E36" s="535"/>
      <c r="F36" s="535"/>
      <c r="G36" s="535"/>
      <c r="H36" s="535"/>
      <c r="I36" s="535"/>
      <c r="J36" s="536"/>
      <c r="K36" s="579"/>
      <c r="L36" s="535"/>
      <c r="M36" s="535"/>
      <c r="N36" s="535"/>
      <c r="O36" s="535"/>
      <c r="P36" s="535"/>
      <c r="Q36" s="535"/>
      <c r="R36" s="535"/>
      <c r="S36" s="535"/>
      <c r="T36" s="535"/>
      <c r="U36" s="535"/>
      <c r="V36" s="535"/>
      <c r="W36" s="535"/>
      <c r="X36" s="535"/>
      <c r="Y36" s="535"/>
      <c r="Z36" s="535"/>
      <c r="AA36" s="535"/>
      <c r="AB36" s="535"/>
      <c r="AC36" s="535"/>
      <c r="AD36" s="535"/>
      <c r="AE36" s="535"/>
      <c r="AF36" s="535"/>
      <c r="AG36" s="580"/>
      <c r="AH36" s="27"/>
      <c r="AI36" s="27"/>
      <c r="AJ36" s="27"/>
      <c r="AK36" s="27"/>
      <c r="AL36" s="27"/>
      <c r="AM36" s="27"/>
      <c r="AN36" s="27"/>
      <c r="AO36" s="27"/>
      <c r="AQ36" s="27"/>
      <c r="AR36" s="27"/>
    </row>
    <row r="37" spans="1:79" ht="25.25" customHeight="1" x14ac:dyDescent="0.35">
      <c r="A37" s="518"/>
      <c r="B37" s="519"/>
      <c r="C37" s="519"/>
      <c r="D37" s="519"/>
      <c r="E37" s="519"/>
      <c r="F37" s="519"/>
      <c r="G37" s="519"/>
      <c r="H37" s="519"/>
      <c r="I37" s="519"/>
      <c r="J37" s="519"/>
      <c r="K37" s="519"/>
      <c r="L37" s="519"/>
      <c r="M37" s="519"/>
      <c r="N37" s="519"/>
      <c r="O37" s="519"/>
      <c r="P37" s="519"/>
      <c r="Q37" s="519"/>
      <c r="R37" s="519"/>
      <c r="S37" s="519"/>
      <c r="T37" s="519"/>
      <c r="U37" s="519"/>
      <c r="V37" s="519"/>
      <c r="W37" s="519"/>
      <c r="X37" s="519"/>
      <c r="Y37" s="519"/>
      <c r="Z37" s="519"/>
      <c r="AA37" s="519"/>
      <c r="AB37" s="519"/>
      <c r="AC37" s="519"/>
      <c r="AD37" s="519"/>
      <c r="AE37" s="519"/>
      <c r="AF37" s="519"/>
      <c r="AG37" s="522"/>
      <c r="AH37" s="27"/>
      <c r="AI37" s="27"/>
      <c r="AJ37" s="27"/>
      <c r="AK37" s="29"/>
      <c r="AL37" s="29"/>
      <c r="AM37" s="29"/>
      <c r="AN37" s="29"/>
      <c r="AO37" s="29"/>
      <c r="AP37" s="29"/>
      <c r="AQ37" s="29"/>
      <c r="AR37" s="29"/>
    </row>
    <row r="38" spans="1:79" s="161" customFormat="1" ht="30.6" customHeight="1" x14ac:dyDescent="0.35">
      <c r="A38" s="523"/>
      <c r="B38" s="524"/>
      <c r="C38" s="524"/>
      <c r="D38" s="524"/>
      <c r="E38" s="524"/>
      <c r="F38" s="524"/>
      <c r="G38" s="524"/>
      <c r="H38" s="524"/>
      <c r="I38" s="524"/>
      <c r="J38" s="524"/>
      <c r="K38" s="524"/>
      <c r="L38" s="526"/>
      <c r="M38" s="527"/>
      <c r="N38" s="524"/>
      <c r="O38" s="524"/>
      <c r="P38" s="524"/>
      <c r="Q38" s="524"/>
      <c r="R38" s="524"/>
      <c r="S38" s="524"/>
      <c r="T38" s="524"/>
      <c r="U38" s="524"/>
      <c r="V38" s="524"/>
      <c r="W38" s="524"/>
      <c r="X38" s="524"/>
      <c r="Y38" s="524"/>
      <c r="Z38" s="524"/>
      <c r="AA38" s="524"/>
      <c r="AB38" s="524"/>
      <c r="AC38" s="524"/>
      <c r="AD38" s="524"/>
      <c r="AE38" s="524"/>
      <c r="AF38" s="524"/>
      <c r="AG38" s="525"/>
      <c r="AH38" s="159"/>
      <c r="AI38" s="159"/>
      <c r="AJ38" s="159"/>
      <c r="AK38" s="160"/>
      <c r="AL38" s="160"/>
      <c r="AM38" s="160"/>
      <c r="AN38" s="160"/>
      <c r="AO38" s="160"/>
      <c r="AP38" s="160"/>
      <c r="AQ38" s="160"/>
      <c r="AR38" s="160"/>
    </row>
    <row r="39" spans="1:79" s="39" customFormat="1" ht="35" customHeight="1" x14ac:dyDescent="0.35">
      <c r="A39" s="523"/>
      <c r="B39" s="524"/>
      <c r="C39" s="524"/>
      <c r="D39" s="524"/>
      <c r="E39" s="524"/>
      <c r="F39" s="524"/>
      <c r="G39" s="524"/>
      <c r="H39" s="524"/>
      <c r="I39" s="524"/>
      <c r="J39" s="524"/>
      <c r="K39" s="524"/>
      <c r="L39" s="524"/>
      <c r="M39" s="524"/>
      <c r="N39" s="527"/>
      <c r="O39" s="524"/>
      <c r="P39" s="524"/>
      <c r="Q39" s="524"/>
      <c r="R39" s="524"/>
      <c r="S39" s="524"/>
      <c r="T39" s="524"/>
      <c r="U39" s="524"/>
      <c r="V39" s="524"/>
      <c r="W39" s="524"/>
      <c r="X39" s="524"/>
      <c r="Y39" s="524"/>
      <c r="Z39" s="524"/>
      <c r="AA39" s="524"/>
      <c r="AB39" s="524"/>
      <c r="AC39" s="524"/>
      <c r="AD39" s="524"/>
      <c r="AE39" s="524"/>
      <c r="AF39" s="524"/>
      <c r="AG39" s="525"/>
      <c r="AH39" s="27"/>
      <c r="AI39" s="27"/>
      <c r="AJ39" s="27"/>
      <c r="AK39" s="29"/>
      <c r="AL39" s="29"/>
      <c r="AM39" s="29"/>
      <c r="AN39" s="29"/>
      <c r="AO39" s="29"/>
      <c r="AP39" s="29"/>
      <c r="AQ39" s="29"/>
      <c r="AR39" s="29"/>
    </row>
    <row r="40" spans="1:79" s="39" customFormat="1" ht="25.25" customHeight="1" x14ac:dyDescent="0.35">
      <c r="A40" s="523"/>
      <c r="B40" s="524"/>
      <c r="C40" s="524"/>
      <c r="D40" s="524"/>
      <c r="E40" s="524"/>
      <c r="F40" s="524"/>
      <c r="G40" s="524"/>
      <c r="H40" s="524"/>
      <c r="I40" s="524"/>
      <c r="J40" s="524"/>
      <c r="K40" s="524"/>
      <c r="L40" s="524"/>
      <c r="M40" s="524"/>
      <c r="N40" s="524"/>
      <c r="O40" s="524"/>
      <c r="P40" s="524"/>
      <c r="Q40" s="524"/>
      <c r="R40" s="524"/>
      <c r="S40" s="524"/>
      <c r="T40" s="524"/>
      <c r="U40" s="524"/>
      <c r="V40" s="524"/>
      <c r="W40" s="524"/>
      <c r="X40" s="524"/>
      <c r="Y40" s="524"/>
      <c r="Z40" s="524"/>
      <c r="AA40" s="524"/>
      <c r="AB40" s="524"/>
      <c r="AC40" s="524"/>
      <c r="AD40" s="524"/>
      <c r="AE40" s="524"/>
      <c r="AF40" s="524"/>
      <c r="AG40" s="525"/>
      <c r="AH40" s="27"/>
      <c r="AI40" s="27"/>
      <c r="AJ40" s="27"/>
      <c r="AK40" s="29"/>
      <c r="AL40" s="29"/>
      <c r="AM40" s="29"/>
      <c r="AN40" s="29"/>
      <c r="AO40" s="29"/>
      <c r="AP40" s="29"/>
      <c r="AQ40" s="29"/>
      <c r="AR40" s="29"/>
    </row>
    <row r="41" spans="1:79" s="39" customFormat="1" ht="20.45" customHeight="1" x14ac:dyDescent="0.35">
      <c r="A41" s="523"/>
      <c r="B41" s="524"/>
      <c r="C41" s="524"/>
      <c r="D41" s="524"/>
      <c r="E41" s="524"/>
      <c r="F41" s="524"/>
      <c r="G41" s="524"/>
      <c r="H41" s="524"/>
      <c r="I41" s="524"/>
      <c r="J41" s="524"/>
      <c r="K41" s="524"/>
      <c r="L41" s="524"/>
      <c r="M41" s="524"/>
      <c r="N41" s="524"/>
      <c r="O41" s="524"/>
      <c r="P41" s="524"/>
      <c r="Q41" s="524"/>
      <c r="R41" s="524"/>
      <c r="S41" s="524"/>
      <c r="T41" s="524"/>
      <c r="U41" s="524"/>
      <c r="V41" s="524"/>
      <c r="W41" s="524"/>
      <c r="X41" s="524"/>
      <c r="Y41" s="524"/>
      <c r="Z41" s="524"/>
      <c r="AA41" s="524"/>
      <c r="AB41" s="524"/>
      <c r="AC41" s="524"/>
      <c r="AD41" s="524"/>
      <c r="AE41" s="524"/>
      <c r="AF41" s="524"/>
      <c r="AG41" s="525"/>
      <c r="AH41" s="27"/>
      <c r="AI41" s="27"/>
      <c r="AJ41" s="27"/>
      <c r="AK41" s="29"/>
      <c r="AL41" s="29"/>
      <c r="AM41" s="29"/>
      <c r="AN41" s="29"/>
      <c r="AO41" s="29"/>
      <c r="AP41" s="29"/>
      <c r="AQ41" s="29"/>
      <c r="AR41" s="29"/>
    </row>
    <row r="42" spans="1:79" ht="23.45" customHeight="1" x14ac:dyDescent="0.35">
      <c r="A42" s="518"/>
      <c r="B42" s="519"/>
      <c r="C42" s="519"/>
      <c r="D42" s="519"/>
      <c r="E42" s="519"/>
      <c r="F42" s="519"/>
      <c r="G42" s="519"/>
      <c r="H42" s="519"/>
      <c r="I42" s="519"/>
      <c r="J42" s="519"/>
      <c r="K42" s="519"/>
      <c r="L42" s="519"/>
      <c r="M42" s="519"/>
      <c r="N42" s="519"/>
      <c r="O42" s="520"/>
      <c r="P42" s="521"/>
      <c r="Q42" s="519"/>
      <c r="R42" s="519"/>
      <c r="S42" s="519"/>
      <c r="T42" s="519"/>
      <c r="U42" s="519"/>
      <c r="V42" s="519"/>
      <c r="W42" s="519"/>
      <c r="X42" s="519"/>
      <c r="Y42" s="519"/>
      <c r="Z42" s="519"/>
      <c r="AA42" s="519"/>
      <c r="AB42" s="519"/>
      <c r="AC42" s="519"/>
      <c r="AD42" s="519"/>
      <c r="AE42" s="519"/>
      <c r="AF42" s="519"/>
      <c r="AG42" s="522"/>
      <c r="AH42" s="27"/>
      <c r="AI42" s="27"/>
      <c r="AJ42" s="27"/>
      <c r="AK42" s="28"/>
      <c r="AL42" s="28"/>
      <c r="AM42" s="28"/>
      <c r="AN42" s="29"/>
      <c r="AO42" s="29"/>
      <c r="AP42" s="29"/>
      <c r="AQ42" s="29"/>
      <c r="AR42" s="29"/>
    </row>
    <row r="43" spans="1:79" ht="21" customHeight="1" x14ac:dyDescent="0.35">
      <c r="A43" s="509"/>
      <c r="B43" s="510"/>
      <c r="C43" s="510"/>
      <c r="D43" s="510"/>
      <c r="E43" s="510"/>
      <c r="F43" s="510"/>
      <c r="G43" s="510"/>
      <c r="H43" s="510"/>
      <c r="I43" s="515"/>
      <c r="J43" s="516"/>
      <c r="K43" s="516"/>
      <c r="L43" s="516"/>
      <c r="M43" s="517"/>
      <c r="N43" s="611"/>
      <c r="O43" s="612"/>
      <c r="P43" s="612"/>
      <c r="Q43" s="612"/>
      <c r="R43" s="612"/>
      <c r="S43" s="612"/>
      <c r="T43" s="612"/>
      <c r="U43" s="612"/>
      <c r="V43" s="612"/>
      <c r="W43" s="612"/>
      <c r="X43" s="612"/>
      <c r="Y43" s="612"/>
      <c r="Z43" s="612"/>
      <c r="AA43" s="612"/>
      <c r="AB43" s="612"/>
      <c r="AC43" s="612"/>
      <c r="AD43" s="612"/>
      <c r="AE43" s="612"/>
      <c r="AF43" s="612"/>
      <c r="AG43" s="613"/>
      <c r="AH43" s="27"/>
      <c r="AI43" s="27"/>
      <c r="AJ43" s="27"/>
      <c r="AK43" s="27"/>
      <c r="AL43" s="29"/>
      <c r="AM43" s="29"/>
      <c r="AN43" s="29"/>
      <c r="AO43" s="29"/>
      <c r="AP43" s="29"/>
      <c r="AQ43" s="29"/>
      <c r="AR43" s="29"/>
      <c r="AT43" s="39"/>
    </row>
    <row r="44" spans="1:79" ht="12" customHeight="1" x14ac:dyDescent="0.35">
      <c r="A44" s="614" t="s">
        <v>126</v>
      </c>
      <c r="B44" s="615"/>
      <c r="C44" s="615"/>
      <c r="D44" s="615"/>
      <c r="E44" s="615"/>
      <c r="F44" s="615"/>
      <c r="G44" s="615"/>
      <c r="H44" s="615"/>
      <c r="I44" s="615"/>
      <c r="J44" s="615"/>
      <c r="K44" s="615"/>
      <c r="L44" s="615"/>
      <c r="M44" s="615"/>
      <c r="N44" s="615"/>
      <c r="O44" s="615"/>
      <c r="P44" s="615"/>
      <c r="Q44" s="615"/>
      <c r="R44" s="615"/>
      <c r="S44" s="615"/>
      <c r="T44" s="615"/>
      <c r="U44" s="615"/>
      <c r="V44" s="615"/>
      <c r="W44" s="615"/>
      <c r="X44" s="615"/>
      <c r="Y44" s="615"/>
      <c r="Z44" s="615"/>
      <c r="AA44" s="615"/>
      <c r="AB44" s="615"/>
      <c r="AC44" s="615"/>
      <c r="AD44" s="615"/>
      <c r="AE44" s="615"/>
      <c r="AF44" s="615"/>
      <c r="AG44" s="616"/>
      <c r="AH44" s="22"/>
      <c r="AI44" s="22"/>
      <c r="AJ44" s="22"/>
      <c r="AK44" s="22"/>
      <c r="AL44" s="22"/>
      <c r="AM44" s="22"/>
      <c r="AN44" s="22"/>
      <c r="AO44" s="22"/>
      <c r="AP44" s="22"/>
      <c r="AQ44" s="22"/>
      <c r="AR44" s="22"/>
    </row>
    <row r="45" spans="1:79" ht="12" customHeight="1" x14ac:dyDescent="0.35">
      <c r="A45" s="539" t="s">
        <v>36</v>
      </c>
      <c r="B45" s="540"/>
      <c r="C45" s="540"/>
      <c r="D45" s="540"/>
      <c r="E45" s="540"/>
      <c r="F45" s="540"/>
      <c r="G45" s="540"/>
      <c r="H45" s="540"/>
      <c r="I45" s="540"/>
      <c r="J45" s="540"/>
      <c r="K45" s="540"/>
      <c r="L45" s="540"/>
      <c r="M45" s="540"/>
      <c r="N45" s="540"/>
      <c r="O45" s="540"/>
      <c r="P45" s="609"/>
      <c r="Q45" s="539" t="s">
        <v>87</v>
      </c>
      <c r="R45" s="540"/>
      <c r="S45" s="540"/>
      <c r="T45" s="540"/>
      <c r="U45" s="540"/>
      <c r="V45" s="540"/>
      <c r="W45" s="540"/>
      <c r="X45" s="540"/>
      <c r="Y45" s="540"/>
      <c r="Z45" s="540"/>
      <c r="AA45" s="540"/>
      <c r="AB45" s="540"/>
      <c r="AC45" s="540"/>
      <c r="AD45" s="540"/>
      <c r="AE45" s="540"/>
      <c r="AF45" s="540"/>
      <c r="AG45" s="609"/>
      <c r="AH45" s="6"/>
      <c r="AI45" s="6"/>
      <c r="AJ45" s="6"/>
      <c r="AK45" s="6"/>
      <c r="AL45" s="6"/>
      <c r="AM45" s="6"/>
      <c r="AN45" s="6"/>
      <c r="AO45" s="6"/>
      <c r="AP45" s="6"/>
      <c r="AQ45" s="6"/>
      <c r="AR45" s="6"/>
    </row>
    <row r="46" spans="1:79" ht="17.45" customHeight="1" x14ac:dyDescent="0.35">
      <c r="A46" s="605" t="s">
        <v>37</v>
      </c>
      <c r="B46" s="606"/>
      <c r="C46" s="606"/>
      <c r="D46" s="606"/>
      <c r="E46" s="606"/>
      <c r="F46" s="610"/>
      <c r="G46" s="610"/>
      <c r="H46" s="606" t="s">
        <v>38</v>
      </c>
      <c r="I46" s="606"/>
      <c r="J46" s="108" t="s">
        <v>39</v>
      </c>
      <c r="K46" s="245" t="str">
        <f>IF(F46="","",IF((3*(100-F46)/100)&lt;0,0,(3*(100-F46)/100)))</f>
        <v/>
      </c>
      <c r="L46" s="294"/>
      <c r="M46" s="294"/>
      <c r="N46" s="294"/>
      <c r="O46" s="294"/>
      <c r="P46" s="295"/>
      <c r="Q46" s="240"/>
      <c r="R46" s="617" t="s">
        <v>40</v>
      </c>
      <c r="S46" s="617"/>
      <c r="T46" s="617"/>
      <c r="U46" s="617"/>
      <c r="V46" s="619"/>
      <c r="W46" s="619"/>
      <c r="X46" s="620" t="s">
        <v>41</v>
      </c>
      <c r="Y46" s="617"/>
      <c r="Z46" s="617"/>
      <c r="AA46" s="109"/>
      <c r="AB46" s="108" t="s">
        <v>39</v>
      </c>
      <c r="AC46" s="294" t="str">
        <f>IF(V46="","",(IF((45*(V46-10)/100)&lt;0,0,ROUNDUP((45*(V46-10)/100),2))))</f>
        <v/>
      </c>
      <c r="AD46" s="294"/>
      <c r="AE46" s="294"/>
      <c r="AF46" s="294"/>
      <c r="AG46" s="295"/>
      <c r="AH46" s="30"/>
      <c r="AI46" s="30"/>
      <c r="AJ46" s="32"/>
      <c r="AK46" s="33"/>
      <c r="AL46" s="33"/>
      <c r="AM46" s="33"/>
      <c r="AN46" s="33"/>
      <c r="AO46" s="33"/>
      <c r="AP46" s="33"/>
      <c r="AQ46" s="33"/>
      <c r="AR46" s="33"/>
      <c r="AS46" s="33"/>
      <c r="AT46" s="39"/>
      <c r="AU46" s="33"/>
      <c r="AV46" s="33"/>
      <c r="AW46" s="33"/>
      <c r="AX46" s="33"/>
      <c r="AY46" s="33"/>
      <c r="AZ46" s="33"/>
      <c r="BA46" s="33"/>
      <c r="BB46" s="33"/>
      <c r="BC46" s="33"/>
      <c r="BD46" s="33"/>
      <c r="BE46" s="33"/>
      <c r="BF46" s="33"/>
      <c r="BG46" s="33"/>
      <c r="BH46" s="33"/>
      <c r="BI46" s="33"/>
      <c r="BJ46" s="33"/>
      <c r="BK46" s="33"/>
      <c r="BL46" s="33"/>
      <c r="BM46" s="33"/>
      <c r="BN46" s="33"/>
      <c r="BO46" s="33"/>
      <c r="BP46" s="33"/>
      <c r="BQ46" s="7"/>
      <c r="BR46" s="7"/>
      <c r="BS46" s="7"/>
      <c r="BT46" s="7"/>
      <c r="BU46" s="7"/>
      <c r="BV46" s="7"/>
      <c r="BW46" s="7"/>
      <c r="BX46" s="7"/>
      <c r="BY46" s="7"/>
      <c r="BZ46" s="7"/>
      <c r="CA46" s="7"/>
    </row>
    <row r="47" spans="1:79" ht="14.45" customHeight="1" x14ac:dyDescent="0.35">
      <c r="A47" s="378" t="s">
        <v>42</v>
      </c>
      <c r="B47" s="379"/>
      <c r="C47" s="379"/>
      <c r="D47" s="379"/>
      <c r="E47" s="379"/>
      <c r="F47" s="379"/>
      <c r="G47" s="379"/>
      <c r="H47" s="379"/>
      <c r="I47" s="379"/>
      <c r="J47" s="379"/>
      <c r="K47" s="379"/>
      <c r="L47" s="379"/>
      <c r="M47" s="379"/>
      <c r="N47" s="379"/>
      <c r="O47" s="379"/>
      <c r="P47" s="380"/>
      <c r="Q47" s="378" t="s">
        <v>43</v>
      </c>
      <c r="R47" s="379"/>
      <c r="S47" s="379"/>
      <c r="T47" s="379"/>
      <c r="U47" s="379"/>
      <c r="V47" s="379"/>
      <c r="W47" s="379"/>
      <c r="X47" s="379"/>
      <c r="Y47" s="379"/>
      <c r="Z47" s="379"/>
      <c r="AA47" s="379"/>
      <c r="AB47" s="379"/>
      <c r="AC47" s="379"/>
      <c r="AD47" s="379"/>
      <c r="AE47" s="379"/>
      <c r="AF47" s="379"/>
      <c r="AG47" s="380"/>
      <c r="AH47" s="34"/>
      <c r="AI47" s="34"/>
      <c r="AJ47" s="34"/>
      <c r="AK47" s="33"/>
      <c r="AL47" s="33"/>
      <c r="AM47" s="33"/>
      <c r="AN47" s="33"/>
      <c r="AO47" s="33"/>
      <c r="AP47" s="33"/>
      <c r="AQ47" s="33"/>
      <c r="AR47" s="33"/>
      <c r="AS47" s="33"/>
      <c r="AT47" s="39"/>
      <c r="AU47" s="33"/>
      <c r="AV47" s="33"/>
      <c r="AW47" s="33"/>
      <c r="AX47" s="33"/>
      <c r="AY47" s="33"/>
      <c r="AZ47" s="33"/>
      <c r="BA47" s="33"/>
      <c r="BB47" s="33"/>
      <c r="BC47" s="33"/>
      <c r="BD47" s="33"/>
      <c r="BE47" s="33"/>
      <c r="BF47" s="33"/>
      <c r="BG47" s="33"/>
      <c r="BH47" s="33"/>
      <c r="BI47" s="33"/>
      <c r="BJ47" s="33"/>
      <c r="BK47" s="33"/>
      <c r="BL47" s="33"/>
      <c r="BM47" s="33"/>
      <c r="BN47" s="33"/>
      <c r="BO47" s="33"/>
      <c r="BP47" s="33"/>
      <c r="BQ47" s="7"/>
      <c r="BR47" s="7"/>
      <c r="BS47" s="7"/>
      <c r="BT47" s="7"/>
      <c r="BU47" s="7"/>
      <c r="BV47" s="7"/>
      <c r="BW47" s="7"/>
      <c r="BX47" s="7"/>
      <c r="BY47" s="7"/>
      <c r="BZ47" s="7"/>
      <c r="CA47" s="7"/>
    </row>
    <row r="48" spans="1:79" ht="17.45" customHeight="1" x14ac:dyDescent="0.35">
      <c r="A48" s="605" t="s">
        <v>44</v>
      </c>
      <c r="B48" s="606"/>
      <c r="C48" s="606"/>
      <c r="D48" s="606"/>
      <c r="E48" s="606"/>
      <c r="F48" s="110"/>
      <c r="G48" s="607" t="s">
        <v>45</v>
      </c>
      <c r="H48" s="608"/>
      <c r="I48" s="608"/>
      <c r="J48" s="108" t="s">
        <v>39</v>
      </c>
      <c r="K48" s="238" t="s">
        <v>46</v>
      </c>
      <c r="L48" s="237" t="str">
        <f>IF(F48&gt;8,0.2,(IF(F48="","",(IF((10*(F48-6)/100)&lt;=0,0,(10*(F48-6)/100))))))</f>
        <v/>
      </c>
      <c r="M48" s="617"/>
      <c r="N48" s="617"/>
      <c r="O48" s="617"/>
      <c r="P48" s="618"/>
      <c r="Q48" s="240"/>
      <c r="R48" s="472" t="s">
        <v>47</v>
      </c>
      <c r="S48" s="472"/>
      <c r="T48" s="472"/>
      <c r="U48" s="472"/>
      <c r="V48" s="294" t="str">
        <f>$K$46</f>
        <v/>
      </c>
      <c r="W48" s="294"/>
      <c r="X48" s="108" t="s">
        <v>48</v>
      </c>
      <c r="Y48" s="294" t="str">
        <f>$AC$46</f>
        <v/>
      </c>
      <c r="Z48" s="294"/>
      <c r="AA48" s="294"/>
      <c r="AB48" s="108" t="s">
        <v>48</v>
      </c>
      <c r="AC48" s="111" t="str">
        <f>$L$48</f>
        <v/>
      </c>
      <c r="AD48" s="108" t="s">
        <v>39</v>
      </c>
      <c r="AE48" s="294" t="str">
        <f>IF(OR(V48="",Y48="",AC48=""),"",(V48+Y48+AC48))</f>
        <v/>
      </c>
      <c r="AF48" s="294"/>
      <c r="AG48" s="295"/>
      <c r="AJ48" s="36"/>
      <c r="AK48" s="37"/>
      <c r="AL48" s="37"/>
      <c r="AM48" s="37"/>
      <c r="AN48" s="37"/>
      <c r="AO48" s="37"/>
      <c r="AP48" s="37"/>
      <c r="AQ48" s="37"/>
      <c r="AR48" s="37"/>
      <c r="AS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11"/>
      <c r="BR48" s="11"/>
      <c r="BS48" s="11"/>
      <c r="BT48" s="11"/>
      <c r="BU48" s="11"/>
      <c r="BV48" s="11"/>
      <c r="BW48" s="11"/>
      <c r="BX48" s="11"/>
      <c r="BY48" s="11"/>
      <c r="BZ48" s="11"/>
      <c r="CA48" s="11"/>
    </row>
    <row r="49" spans="1:79" ht="14" customHeight="1" x14ac:dyDescent="0.35">
      <c r="A49" s="378" t="s">
        <v>49</v>
      </c>
      <c r="B49" s="379"/>
      <c r="C49" s="379"/>
      <c r="D49" s="379"/>
      <c r="E49" s="379"/>
      <c r="F49" s="379"/>
      <c r="G49" s="379"/>
      <c r="H49" s="379"/>
      <c r="I49" s="379"/>
      <c r="J49" s="379"/>
      <c r="K49" s="379"/>
      <c r="L49" s="379"/>
      <c r="M49" s="379"/>
      <c r="N49" s="379"/>
      <c r="O49" s="379"/>
      <c r="P49" s="380"/>
      <c r="Q49" s="599"/>
      <c r="R49" s="600"/>
      <c r="S49" s="600"/>
      <c r="T49" s="600"/>
      <c r="U49" s="600"/>
      <c r="V49" s="600"/>
      <c r="W49" s="600"/>
      <c r="X49" s="600"/>
      <c r="Y49" s="600"/>
      <c r="Z49" s="600"/>
      <c r="AA49" s="600"/>
      <c r="AB49" s="600"/>
      <c r="AC49" s="600"/>
      <c r="AD49" s="600"/>
      <c r="AE49" s="600"/>
      <c r="AF49" s="600"/>
      <c r="AG49" s="601"/>
      <c r="AH49" s="32"/>
      <c r="AI49" s="32"/>
      <c r="AJ49" s="32"/>
      <c r="AK49" s="37"/>
      <c r="AL49" s="37"/>
      <c r="AM49" s="37"/>
      <c r="AN49" s="37"/>
      <c r="AO49" s="37"/>
      <c r="AP49" s="37"/>
      <c r="AQ49" s="37"/>
      <c r="AR49" s="37"/>
      <c r="AS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11"/>
      <c r="BR49" s="11"/>
      <c r="BS49" s="11"/>
      <c r="BT49" s="11"/>
      <c r="BU49" s="11"/>
      <c r="BV49" s="11"/>
      <c r="BW49" s="11"/>
      <c r="BX49" s="11"/>
      <c r="BY49" s="11"/>
      <c r="BZ49" s="11"/>
      <c r="CA49" s="11"/>
    </row>
    <row r="50" spans="1:79" ht="18" customHeight="1" x14ac:dyDescent="0.35">
      <c r="A50" s="503" t="s">
        <v>50</v>
      </c>
      <c r="B50" s="504"/>
      <c r="C50" s="41" t="s">
        <v>51</v>
      </c>
      <c r="D50" s="93" t="str">
        <f>$AE$48</f>
        <v/>
      </c>
      <c r="E50" s="505" t="s">
        <v>52</v>
      </c>
      <c r="F50" s="505"/>
      <c r="G50" s="105" t="s">
        <v>39</v>
      </c>
      <c r="H50" s="506" t="str">
        <f>IF(OR(V48="",Y48="",AC48=""),"",(1-(V48+Y48+AC48))*100)</f>
        <v/>
      </c>
      <c r="I50" s="506"/>
      <c r="J50" s="506"/>
      <c r="K50" s="95" t="s">
        <v>104</v>
      </c>
      <c r="L50" s="507"/>
      <c r="M50" s="507"/>
      <c r="N50" s="507"/>
      <c r="O50" s="507"/>
      <c r="P50" s="508"/>
      <c r="Q50" s="602"/>
      <c r="R50" s="603"/>
      <c r="S50" s="603"/>
      <c r="T50" s="603"/>
      <c r="U50" s="603"/>
      <c r="V50" s="603"/>
      <c r="W50" s="603"/>
      <c r="X50" s="603"/>
      <c r="Y50" s="603"/>
      <c r="Z50" s="603"/>
      <c r="AA50" s="603"/>
      <c r="AB50" s="603"/>
      <c r="AC50" s="603"/>
      <c r="AD50" s="603"/>
      <c r="AE50" s="603"/>
      <c r="AF50" s="603"/>
      <c r="AG50" s="604"/>
      <c r="AH50" s="32"/>
      <c r="AI50" s="32"/>
      <c r="AJ50" s="32"/>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3"/>
      <c r="BJ50" s="33"/>
      <c r="BK50" s="33"/>
      <c r="BL50" s="33"/>
      <c r="BM50" s="33"/>
      <c r="BN50" s="33"/>
      <c r="BO50" s="33"/>
      <c r="BP50" s="33"/>
      <c r="BQ50" s="33"/>
      <c r="BR50" s="33"/>
      <c r="BS50" s="33"/>
      <c r="BT50" s="33"/>
      <c r="BU50" s="33"/>
      <c r="BV50" s="33"/>
      <c r="BW50" s="33"/>
      <c r="BX50" s="33"/>
      <c r="BY50" s="33"/>
      <c r="BZ50" s="33"/>
      <c r="CA50" s="33"/>
    </row>
    <row r="51" spans="1:79" ht="15" customHeight="1" x14ac:dyDescent="0.35">
      <c r="A51" s="596" t="s">
        <v>119</v>
      </c>
      <c r="B51" s="597"/>
      <c r="C51" s="597"/>
      <c r="D51" s="597"/>
      <c r="E51" s="597"/>
      <c r="F51" s="597"/>
      <c r="G51" s="597"/>
      <c r="H51" s="597"/>
      <c r="I51" s="597"/>
      <c r="J51" s="597"/>
      <c r="K51" s="597"/>
      <c r="L51" s="597"/>
      <c r="M51" s="597"/>
      <c r="N51" s="597"/>
      <c r="O51" s="597"/>
      <c r="P51" s="597"/>
      <c r="Q51" s="597"/>
      <c r="R51" s="597"/>
      <c r="S51" s="597"/>
      <c r="T51" s="597"/>
      <c r="U51" s="597"/>
      <c r="V51" s="597"/>
      <c r="W51" s="597"/>
      <c r="X51" s="597"/>
      <c r="Y51" s="597"/>
      <c r="Z51" s="597"/>
      <c r="AA51" s="597"/>
      <c r="AB51" s="597"/>
      <c r="AC51" s="597"/>
      <c r="AD51" s="597"/>
      <c r="AE51" s="597"/>
      <c r="AF51" s="597"/>
      <c r="AG51" s="598"/>
      <c r="AH51" s="32"/>
      <c r="AI51" s="32"/>
      <c r="AJ51" s="32"/>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c r="BO51" s="33"/>
      <c r="BP51" s="33"/>
      <c r="BQ51" s="33"/>
      <c r="BR51" s="33"/>
      <c r="BS51" s="33"/>
      <c r="BT51" s="33"/>
      <c r="BU51" s="33"/>
      <c r="BV51" s="33"/>
      <c r="BW51" s="33"/>
      <c r="BX51" s="33"/>
      <c r="BY51" s="33"/>
      <c r="BZ51" s="33"/>
      <c r="CA51" s="33"/>
    </row>
    <row r="52" spans="1:79" ht="12" customHeight="1" x14ac:dyDescent="0.35">
      <c r="A52" s="573"/>
      <c r="B52" s="574"/>
      <c r="C52" s="574"/>
      <c r="D52" s="574"/>
      <c r="E52" s="574"/>
      <c r="F52" s="574"/>
      <c r="G52" s="574"/>
      <c r="H52" s="574"/>
      <c r="I52" s="574"/>
      <c r="J52" s="574"/>
      <c r="K52" s="574"/>
      <c r="L52" s="574"/>
      <c r="M52" s="574"/>
      <c r="N52" s="574"/>
      <c r="O52" s="574"/>
      <c r="P52" s="574"/>
      <c r="Q52" s="574"/>
      <c r="R52" s="574"/>
      <c r="S52" s="574"/>
      <c r="T52" s="574"/>
      <c r="U52" s="574"/>
      <c r="V52" s="574"/>
      <c r="W52" s="574"/>
      <c r="X52" s="574"/>
      <c r="Y52" s="574"/>
      <c r="Z52" s="574"/>
      <c r="AA52" s="574"/>
      <c r="AB52" s="574"/>
      <c r="AC52" s="574"/>
      <c r="AD52" s="574"/>
      <c r="AE52" s="574"/>
      <c r="AF52" s="574"/>
      <c r="AG52" s="575"/>
      <c r="AH52" s="10"/>
      <c r="AI52" s="10"/>
      <c r="AJ52" s="10"/>
      <c r="AK52" s="33"/>
      <c r="AL52" s="33"/>
      <c r="AM52" s="33"/>
      <c r="AN52" s="33"/>
      <c r="AO52" s="33"/>
      <c r="AP52" s="33"/>
      <c r="AQ52" s="33"/>
      <c r="AR52" s="33"/>
      <c r="AS52" s="33"/>
      <c r="AT52" s="37"/>
      <c r="AU52" s="33"/>
      <c r="AV52" s="33"/>
      <c r="AW52" s="33"/>
      <c r="AX52" s="33"/>
      <c r="AY52" s="33"/>
      <c r="AZ52" s="33"/>
      <c r="BA52" s="33"/>
      <c r="BB52" s="33"/>
      <c r="BC52" s="33"/>
      <c r="BD52" s="33"/>
      <c r="BE52" s="33"/>
      <c r="BF52" s="33"/>
      <c r="BG52" s="33"/>
      <c r="BH52" s="33"/>
      <c r="BI52" s="33"/>
      <c r="BJ52" s="33"/>
      <c r="BK52" s="33"/>
      <c r="BL52" s="33"/>
      <c r="BM52" s="33"/>
      <c r="BN52" s="33"/>
      <c r="BO52" s="33"/>
      <c r="BP52" s="33"/>
      <c r="BQ52" s="33"/>
      <c r="BR52" s="33"/>
      <c r="BS52" s="33"/>
      <c r="BT52" s="33"/>
      <c r="BU52" s="33"/>
      <c r="BV52" s="33"/>
      <c r="BW52" s="33"/>
      <c r="BX52" s="33"/>
      <c r="BY52" s="33"/>
      <c r="BZ52" s="33"/>
      <c r="CA52" s="33"/>
    </row>
    <row r="53" spans="1:79" ht="11" customHeight="1" x14ac:dyDescent="0.35">
      <c r="A53" s="573"/>
      <c r="B53" s="574"/>
      <c r="C53" s="574"/>
      <c r="D53" s="574"/>
      <c r="E53" s="574"/>
      <c r="F53" s="574"/>
      <c r="G53" s="574"/>
      <c r="H53" s="574"/>
      <c r="I53" s="574"/>
      <c r="J53" s="574"/>
      <c r="K53" s="574"/>
      <c r="L53" s="574"/>
      <c r="M53" s="574"/>
      <c r="N53" s="574"/>
      <c r="O53" s="574"/>
      <c r="P53" s="574"/>
      <c r="Q53" s="574"/>
      <c r="R53" s="574"/>
      <c r="S53" s="574"/>
      <c r="T53" s="574"/>
      <c r="U53" s="574"/>
      <c r="V53" s="574"/>
      <c r="W53" s="574"/>
      <c r="X53" s="574"/>
      <c r="Y53" s="574"/>
      <c r="Z53" s="574"/>
      <c r="AA53" s="574"/>
      <c r="AB53" s="574"/>
      <c r="AC53" s="574"/>
      <c r="AD53" s="574"/>
      <c r="AE53" s="574"/>
      <c r="AF53" s="574"/>
      <c r="AG53" s="575"/>
      <c r="AH53" s="10"/>
      <c r="AI53" s="10"/>
      <c r="AJ53" s="10"/>
      <c r="AK53" s="33"/>
      <c r="AL53" s="33"/>
      <c r="AM53" s="33"/>
      <c r="AN53" s="33"/>
      <c r="AO53" s="33"/>
      <c r="AP53" s="33"/>
      <c r="AQ53" s="33"/>
      <c r="AR53" s="33"/>
      <c r="AS53" s="33"/>
      <c r="AT53" s="37"/>
      <c r="AU53" s="33"/>
      <c r="AV53" s="33"/>
      <c r="AW53" s="33"/>
      <c r="AX53" s="33"/>
      <c r="AY53" s="33"/>
      <c r="AZ53" s="33"/>
      <c r="BA53" s="33"/>
      <c r="BB53" s="33"/>
      <c r="BC53" s="33"/>
      <c r="BD53" s="33"/>
      <c r="BE53" s="33"/>
      <c r="BF53" s="33"/>
      <c r="BG53" s="33"/>
      <c r="BH53" s="33"/>
      <c r="BI53" s="33"/>
      <c r="BJ53" s="33"/>
      <c r="BK53" s="33"/>
      <c r="BL53" s="33"/>
      <c r="BM53" s="33"/>
      <c r="BN53" s="33"/>
      <c r="BO53" s="33"/>
      <c r="BP53" s="33"/>
      <c r="BQ53" s="33"/>
      <c r="BR53" s="33"/>
      <c r="BS53" s="33"/>
      <c r="BT53" s="33"/>
      <c r="BU53" s="33"/>
      <c r="BV53" s="33"/>
      <c r="BW53" s="33"/>
      <c r="BX53" s="33"/>
      <c r="BY53" s="33"/>
      <c r="BZ53" s="33"/>
      <c r="CA53" s="33"/>
    </row>
    <row r="54" spans="1:79" s="39" customFormat="1" ht="11" customHeight="1" x14ac:dyDescent="0.35">
      <c r="A54" s="573"/>
      <c r="B54" s="574"/>
      <c r="C54" s="574"/>
      <c r="D54" s="574"/>
      <c r="E54" s="574"/>
      <c r="F54" s="574"/>
      <c r="G54" s="574"/>
      <c r="H54" s="574"/>
      <c r="I54" s="574"/>
      <c r="J54" s="574"/>
      <c r="K54" s="574"/>
      <c r="L54" s="574"/>
      <c r="M54" s="574"/>
      <c r="N54" s="574"/>
      <c r="O54" s="574"/>
      <c r="P54" s="574"/>
      <c r="Q54" s="574"/>
      <c r="R54" s="574"/>
      <c r="S54" s="574"/>
      <c r="T54" s="574"/>
      <c r="U54" s="574"/>
      <c r="V54" s="574"/>
      <c r="W54" s="574"/>
      <c r="X54" s="574"/>
      <c r="Y54" s="574"/>
      <c r="Z54" s="574"/>
      <c r="AA54" s="574"/>
      <c r="AB54" s="574"/>
      <c r="AC54" s="574"/>
      <c r="AD54" s="574"/>
      <c r="AE54" s="574"/>
      <c r="AF54" s="574"/>
      <c r="AG54" s="575"/>
      <c r="AH54" s="236"/>
      <c r="AI54" s="236"/>
      <c r="AJ54" s="236"/>
      <c r="AK54" s="33"/>
      <c r="AL54" s="33"/>
      <c r="AM54" s="33"/>
      <c r="AN54" s="33"/>
      <c r="AO54" s="33"/>
      <c r="AP54" s="33"/>
      <c r="AQ54" s="33"/>
      <c r="AR54" s="33"/>
      <c r="AS54" s="33"/>
      <c r="AT54" s="37"/>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3"/>
      <c r="BS54" s="33"/>
      <c r="BT54" s="33"/>
      <c r="BU54" s="33"/>
      <c r="BV54" s="33"/>
      <c r="BW54" s="33"/>
      <c r="BX54" s="33"/>
      <c r="BY54" s="33"/>
      <c r="BZ54" s="33"/>
      <c r="CA54" s="33"/>
    </row>
    <row r="55" spans="1:79" s="39" customFormat="1" ht="11" customHeight="1" x14ac:dyDescent="0.35">
      <c r="A55" s="573"/>
      <c r="B55" s="574"/>
      <c r="C55" s="574"/>
      <c r="D55" s="574"/>
      <c r="E55" s="574"/>
      <c r="F55" s="574"/>
      <c r="G55" s="574"/>
      <c r="H55" s="574"/>
      <c r="I55" s="574"/>
      <c r="J55" s="574"/>
      <c r="K55" s="574"/>
      <c r="L55" s="574"/>
      <c r="M55" s="574"/>
      <c r="N55" s="574"/>
      <c r="O55" s="574"/>
      <c r="P55" s="574"/>
      <c r="Q55" s="574"/>
      <c r="R55" s="574"/>
      <c r="S55" s="574"/>
      <c r="T55" s="574"/>
      <c r="U55" s="574"/>
      <c r="V55" s="574"/>
      <c r="W55" s="574"/>
      <c r="X55" s="574"/>
      <c r="Y55" s="574"/>
      <c r="Z55" s="574"/>
      <c r="AA55" s="574"/>
      <c r="AB55" s="574"/>
      <c r="AC55" s="574"/>
      <c r="AD55" s="574"/>
      <c r="AE55" s="574"/>
      <c r="AF55" s="574"/>
      <c r="AG55" s="575"/>
      <c r="AH55" s="236"/>
      <c r="AI55" s="236"/>
      <c r="AJ55" s="236"/>
      <c r="AK55" s="33"/>
      <c r="AL55" s="33"/>
      <c r="AM55" s="33"/>
      <c r="AN55" s="33"/>
      <c r="AO55" s="33"/>
      <c r="AP55" s="33"/>
      <c r="AQ55" s="33"/>
      <c r="AR55" s="33"/>
      <c r="AS55" s="33"/>
      <c r="AT55" s="37"/>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c r="BT55" s="33"/>
      <c r="BU55" s="33"/>
      <c r="BV55" s="33"/>
      <c r="BW55" s="33"/>
      <c r="BX55" s="33"/>
      <c r="BY55" s="33"/>
      <c r="BZ55" s="33"/>
      <c r="CA55" s="33"/>
    </row>
    <row r="56" spans="1:79" ht="13.5" customHeight="1" x14ac:dyDescent="0.35">
      <c r="A56" s="576"/>
      <c r="B56" s="577"/>
      <c r="C56" s="577"/>
      <c r="D56" s="577"/>
      <c r="E56" s="577"/>
      <c r="F56" s="577"/>
      <c r="G56" s="577"/>
      <c r="H56" s="577"/>
      <c r="I56" s="577"/>
      <c r="J56" s="577"/>
      <c r="K56" s="577"/>
      <c r="L56" s="577"/>
      <c r="M56" s="577"/>
      <c r="N56" s="577"/>
      <c r="O56" s="577"/>
      <c r="P56" s="577"/>
      <c r="Q56" s="577"/>
      <c r="R56" s="577"/>
      <c r="S56" s="577"/>
      <c r="T56" s="577"/>
      <c r="U56" s="577"/>
      <c r="V56" s="577"/>
      <c r="W56" s="577"/>
      <c r="X56" s="577"/>
      <c r="Y56" s="577"/>
      <c r="Z56" s="577"/>
      <c r="AA56" s="577"/>
      <c r="AB56" s="577"/>
      <c r="AC56" s="577"/>
      <c r="AD56" s="577"/>
      <c r="AE56" s="577"/>
      <c r="AF56" s="577"/>
      <c r="AG56" s="578"/>
      <c r="AK56" s="40"/>
      <c r="AL56" s="40"/>
      <c r="AM56" s="40"/>
      <c r="AN56" s="40"/>
      <c r="AO56" s="40"/>
      <c r="AP56" s="40"/>
      <c r="AQ56" s="40"/>
      <c r="AR56" s="40"/>
      <c r="AS56" s="40"/>
      <c r="AT56" s="33"/>
      <c r="AU56" s="40"/>
      <c r="AV56" s="40"/>
      <c r="AW56" s="40"/>
      <c r="AX56" s="40"/>
      <c r="AY56" s="40"/>
      <c r="AZ56" s="40"/>
      <c r="BA56" s="40"/>
      <c r="BB56" s="40"/>
      <c r="BC56" s="40"/>
      <c r="BD56" s="40"/>
      <c r="BE56" s="40"/>
      <c r="BF56" s="40"/>
      <c r="BG56" s="40"/>
      <c r="BH56" s="40"/>
      <c r="BI56" s="40"/>
      <c r="BJ56" s="40"/>
      <c r="BK56" s="40"/>
      <c r="BL56" s="40"/>
      <c r="BM56" s="40"/>
      <c r="BN56" s="40"/>
      <c r="BO56" s="40"/>
      <c r="BP56" s="40"/>
      <c r="BQ56" s="40"/>
      <c r="BR56" s="40"/>
      <c r="BS56" s="40"/>
      <c r="BT56" s="40"/>
      <c r="BU56" s="40"/>
      <c r="BV56" s="40"/>
      <c r="BW56" s="40"/>
      <c r="BX56" s="40"/>
      <c r="BY56" s="40"/>
      <c r="BZ56" s="40"/>
      <c r="CA56" s="40"/>
    </row>
    <row r="57" spans="1:79" ht="13.5" customHeight="1" x14ac:dyDescent="0.35">
      <c r="A57" s="229"/>
      <c r="B57" s="229"/>
      <c r="C57" s="229"/>
      <c r="D57" s="229"/>
      <c r="E57" s="229"/>
      <c r="F57" s="229"/>
      <c r="G57" s="229"/>
      <c r="H57" s="229"/>
      <c r="I57" s="229"/>
      <c r="J57" s="229"/>
      <c r="K57" s="229"/>
      <c r="L57" s="229"/>
      <c r="M57" s="229"/>
      <c r="N57" s="229"/>
      <c r="O57" s="229"/>
      <c r="P57" s="229"/>
      <c r="Q57" s="229"/>
      <c r="R57" s="229"/>
      <c r="S57" s="229"/>
      <c r="T57" s="229"/>
      <c r="U57" s="229"/>
      <c r="V57" s="229"/>
      <c r="W57" s="229"/>
      <c r="X57" s="229"/>
      <c r="Y57" s="229"/>
      <c r="Z57" s="229"/>
      <c r="AA57" s="229"/>
      <c r="AB57" s="229"/>
      <c r="AC57" s="229"/>
      <c r="AD57" s="229"/>
      <c r="AE57" s="229"/>
      <c r="AF57" s="229"/>
      <c r="AG57" s="229"/>
      <c r="AK57" s="40"/>
      <c r="AL57" s="40"/>
      <c r="AM57" s="40"/>
      <c r="AN57" s="40"/>
      <c r="AO57" s="40"/>
      <c r="AP57" s="40"/>
      <c r="AQ57" s="40"/>
      <c r="AR57" s="40"/>
      <c r="AS57" s="40"/>
      <c r="AT57" s="33"/>
      <c r="AU57" s="40"/>
      <c r="AV57" s="40"/>
      <c r="AW57" s="40"/>
      <c r="AX57" s="40"/>
      <c r="AY57" s="40"/>
      <c r="AZ57" s="40"/>
      <c r="BA57" s="40"/>
      <c r="BB57" s="40"/>
      <c r="BC57" s="40"/>
      <c r="BD57" s="40"/>
      <c r="BE57" s="40"/>
      <c r="BF57" s="40"/>
      <c r="BG57" s="40"/>
      <c r="BH57" s="40"/>
      <c r="BI57" s="40"/>
      <c r="BJ57" s="40"/>
      <c r="BK57" s="40"/>
      <c r="BL57" s="40"/>
      <c r="BM57" s="40"/>
      <c r="BN57" s="40"/>
      <c r="BO57" s="40"/>
      <c r="BP57" s="40"/>
      <c r="BQ57" s="40"/>
      <c r="BR57" s="40"/>
      <c r="BS57" s="40"/>
      <c r="BT57" s="40"/>
      <c r="BU57" s="40"/>
      <c r="BV57" s="40"/>
      <c r="BW57" s="40"/>
      <c r="BX57" s="40"/>
      <c r="BY57" s="40"/>
      <c r="BZ57" s="40"/>
      <c r="CA57" s="40"/>
    </row>
    <row r="58" spans="1:79" ht="12.75" customHeight="1" x14ac:dyDescent="0.35">
      <c r="A58" s="556" t="s">
        <v>144</v>
      </c>
      <c r="B58" s="557"/>
      <c r="C58" s="557"/>
      <c r="D58" s="557"/>
      <c r="E58" s="557"/>
      <c r="F58" s="557"/>
      <c r="G58" s="557"/>
      <c r="H58" s="557"/>
      <c r="I58" s="557"/>
      <c r="J58" s="557"/>
      <c r="K58" s="557"/>
      <c r="L58" s="557"/>
      <c r="M58" s="557"/>
      <c r="N58" s="557"/>
      <c r="O58" s="557"/>
      <c r="P58" s="557"/>
      <c r="Q58" s="557"/>
      <c r="R58" s="557"/>
      <c r="S58" s="557"/>
      <c r="T58" s="557"/>
      <c r="U58" s="557"/>
      <c r="V58" s="557"/>
      <c r="W58" s="557"/>
      <c r="X58" s="557"/>
      <c r="Y58" s="557"/>
      <c r="Z58" s="557"/>
      <c r="AA58" s="557"/>
      <c r="AB58" s="557"/>
      <c r="AC58" s="557"/>
      <c r="AD58" s="557"/>
      <c r="AE58" s="557"/>
      <c r="AF58" s="557"/>
      <c r="AG58" s="558"/>
      <c r="AK58" s="40"/>
      <c r="AL58" s="40"/>
      <c r="AM58" s="40"/>
      <c r="AN58" s="40"/>
      <c r="AO58" s="40"/>
      <c r="AP58" s="40"/>
      <c r="AQ58" s="40"/>
      <c r="AR58" s="40"/>
      <c r="AS58" s="40"/>
      <c r="AT58" s="33"/>
      <c r="AU58" s="40"/>
      <c r="AV58" s="40"/>
      <c r="AW58" s="40"/>
      <c r="AX58" s="40"/>
      <c r="AY58" s="40"/>
      <c r="AZ58" s="40"/>
      <c r="BA58" s="40"/>
      <c r="BB58" s="40"/>
      <c r="BC58" s="40"/>
      <c r="BD58" s="40"/>
      <c r="BE58" s="40"/>
      <c r="BF58" s="40"/>
      <c r="BG58" s="40"/>
      <c r="BH58" s="40"/>
      <c r="BI58" s="40"/>
      <c r="BJ58" s="40"/>
      <c r="BK58" s="40"/>
      <c r="BL58" s="40"/>
      <c r="BM58" s="40"/>
      <c r="BN58" s="40"/>
      <c r="BO58" s="40"/>
      <c r="BP58" s="40"/>
      <c r="BQ58" s="40"/>
      <c r="BR58" s="40"/>
      <c r="BS58" s="40"/>
      <c r="BT58" s="40"/>
      <c r="BU58" s="40"/>
      <c r="BV58" s="40"/>
      <c r="BW58" s="40"/>
      <c r="BX58" s="40"/>
      <c r="BY58" s="40"/>
      <c r="BZ58" s="40"/>
      <c r="CA58" s="40"/>
    </row>
    <row r="59" spans="1:79" ht="18.75" customHeight="1" x14ac:dyDescent="0.35">
      <c r="A59" s="559"/>
      <c r="B59" s="560"/>
      <c r="C59" s="560"/>
      <c r="D59" s="560"/>
      <c r="E59" s="560"/>
      <c r="F59" s="560"/>
      <c r="G59" s="560"/>
      <c r="H59" s="560"/>
      <c r="I59" s="560"/>
      <c r="J59" s="560"/>
      <c r="K59" s="560"/>
      <c r="L59" s="560"/>
      <c r="M59" s="560"/>
      <c r="N59" s="560"/>
      <c r="O59" s="560"/>
      <c r="P59" s="560"/>
      <c r="Q59" s="560"/>
      <c r="R59" s="560"/>
      <c r="S59" s="560"/>
      <c r="T59" s="560"/>
      <c r="U59" s="560"/>
      <c r="V59" s="560"/>
      <c r="W59" s="560"/>
      <c r="X59" s="560"/>
      <c r="Y59" s="560"/>
      <c r="Z59" s="560"/>
      <c r="AA59" s="560"/>
      <c r="AB59" s="560"/>
      <c r="AC59" s="560"/>
      <c r="AD59" s="560"/>
      <c r="AE59" s="560"/>
      <c r="AF59" s="560"/>
      <c r="AG59" s="561"/>
      <c r="AK59" s="40"/>
      <c r="AL59" s="40"/>
      <c r="AM59" s="40"/>
      <c r="AN59" s="40"/>
      <c r="AO59" s="40"/>
      <c r="AP59" s="40"/>
      <c r="AQ59" s="40"/>
      <c r="AR59" s="40"/>
      <c r="AS59" s="40"/>
      <c r="AT59" s="33"/>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row>
    <row r="60" spans="1:79" ht="12.75" customHeight="1" x14ac:dyDescent="0.35">
      <c r="A60" s="559"/>
      <c r="B60" s="560"/>
      <c r="C60" s="560"/>
      <c r="D60" s="560"/>
      <c r="E60" s="560"/>
      <c r="F60" s="560"/>
      <c r="G60" s="560"/>
      <c r="H60" s="560"/>
      <c r="I60" s="560"/>
      <c r="J60" s="560"/>
      <c r="K60" s="560"/>
      <c r="L60" s="560"/>
      <c r="M60" s="560"/>
      <c r="N60" s="560"/>
      <c r="O60" s="560"/>
      <c r="P60" s="560"/>
      <c r="Q60" s="560"/>
      <c r="R60" s="560"/>
      <c r="S60" s="560"/>
      <c r="T60" s="560"/>
      <c r="U60" s="560"/>
      <c r="V60" s="560"/>
      <c r="W60" s="560"/>
      <c r="X60" s="560"/>
      <c r="Y60" s="560"/>
      <c r="Z60" s="560"/>
      <c r="AA60" s="560"/>
      <c r="AB60" s="560"/>
      <c r="AC60" s="560"/>
      <c r="AD60" s="560"/>
      <c r="AE60" s="560"/>
      <c r="AF60" s="560"/>
      <c r="AG60" s="561"/>
      <c r="AT60" s="40"/>
    </row>
    <row r="61" spans="1:79" ht="12.75" customHeight="1" x14ac:dyDescent="0.35">
      <c r="A61" s="559"/>
      <c r="B61" s="560"/>
      <c r="C61" s="560"/>
      <c r="D61" s="560"/>
      <c r="E61" s="560"/>
      <c r="F61" s="560"/>
      <c r="G61" s="560"/>
      <c r="H61" s="560"/>
      <c r="I61" s="560"/>
      <c r="J61" s="560"/>
      <c r="K61" s="560"/>
      <c r="L61" s="560"/>
      <c r="M61" s="560"/>
      <c r="N61" s="560"/>
      <c r="O61" s="560"/>
      <c r="P61" s="560"/>
      <c r="Q61" s="560"/>
      <c r="R61" s="560"/>
      <c r="S61" s="560"/>
      <c r="T61" s="560"/>
      <c r="U61" s="560"/>
      <c r="V61" s="560"/>
      <c r="W61" s="560"/>
      <c r="X61" s="560"/>
      <c r="Y61" s="560"/>
      <c r="Z61" s="560"/>
      <c r="AA61" s="560"/>
      <c r="AB61" s="560"/>
      <c r="AC61" s="560"/>
      <c r="AD61" s="560"/>
      <c r="AE61" s="560"/>
      <c r="AF61" s="560"/>
      <c r="AG61" s="561"/>
      <c r="AT61" s="40"/>
    </row>
    <row r="62" spans="1:79" ht="12.75" customHeight="1" x14ac:dyDescent="0.35">
      <c r="A62" s="559"/>
      <c r="B62" s="560"/>
      <c r="C62" s="560"/>
      <c r="D62" s="560"/>
      <c r="E62" s="560"/>
      <c r="F62" s="560"/>
      <c r="G62" s="560"/>
      <c r="H62" s="560"/>
      <c r="I62" s="560"/>
      <c r="J62" s="560"/>
      <c r="K62" s="560"/>
      <c r="L62" s="560"/>
      <c r="M62" s="560"/>
      <c r="N62" s="560"/>
      <c r="O62" s="560"/>
      <c r="P62" s="560"/>
      <c r="Q62" s="560"/>
      <c r="R62" s="560"/>
      <c r="S62" s="560"/>
      <c r="T62" s="560"/>
      <c r="U62" s="560"/>
      <c r="V62" s="560"/>
      <c r="W62" s="560"/>
      <c r="X62" s="560"/>
      <c r="Y62" s="560"/>
      <c r="Z62" s="560"/>
      <c r="AA62" s="560"/>
      <c r="AB62" s="560"/>
      <c r="AC62" s="560"/>
      <c r="AD62" s="560"/>
      <c r="AE62" s="560"/>
      <c r="AF62" s="560"/>
      <c r="AG62" s="561"/>
      <c r="AT62" s="40"/>
    </row>
    <row r="63" spans="1:79" ht="9.75" customHeight="1" x14ac:dyDescent="0.35">
      <c r="A63" s="559"/>
      <c r="B63" s="560"/>
      <c r="C63" s="560"/>
      <c r="D63" s="560"/>
      <c r="E63" s="560"/>
      <c r="F63" s="560"/>
      <c r="G63" s="560"/>
      <c r="H63" s="560"/>
      <c r="I63" s="560"/>
      <c r="J63" s="560"/>
      <c r="K63" s="560"/>
      <c r="L63" s="560"/>
      <c r="M63" s="560"/>
      <c r="N63" s="560"/>
      <c r="O63" s="560"/>
      <c r="P63" s="560"/>
      <c r="Q63" s="560"/>
      <c r="R63" s="560"/>
      <c r="S63" s="560"/>
      <c r="T63" s="560"/>
      <c r="U63" s="560"/>
      <c r="V63" s="560"/>
      <c r="W63" s="560"/>
      <c r="X63" s="560"/>
      <c r="Y63" s="560"/>
      <c r="Z63" s="560"/>
      <c r="AA63" s="560"/>
      <c r="AB63" s="560"/>
      <c r="AC63" s="560"/>
      <c r="AD63" s="560"/>
      <c r="AE63" s="560"/>
      <c r="AF63" s="560"/>
      <c r="AG63" s="561"/>
      <c r="AT63" s="40"/>
    </row>
    <row r="64" spans="1:79" s="39" customFormat="1" ht="9.75" customHeight="1" x14ac:dyDescent="0.35">
      <c r="A64" s="559"/>
      <c r="B64" s="560"/>
      <c r="C64" s="560"/>
      <c r="D64" s="560"/>
      <c r="E64" s="560"/>
      <c r="F64" s="560"/>
      <c r="G64" s="560"/>
      <c r="H64" s="560"/>
      <c r="I64" s="560"/>
      <c r="J64" s="560"/>
      <c r="K64" s="560"/>
      <c r="L64" s="560"/>
      <c r="M64" s="560"/>
      <c r="N64" s="560"/>
      <c r="O64" s="560"/>
      <c r="P64" s="560"/>
      <c r="Q64" s="560"/>
      <c r="R64" s="560"/>
      <c r="S64" s="560"/>
      <c r="T64" s="560"/>
      <c r="U64" s="560"/>
      <c r="V64" s="560"/>
      <c r="W64" s="560"/>
      <c r="X64" s="560"/>
      <c r="Y64" s="560"/>
      <c r="Z64" s="560"/>
      <c r="AA64" s="560"/>
      <c r="AB64" s="560"/>
      <c r="AC64" s="560"/>
      <c r="AD64" s="560"/>
      <c r="AE64" s="560"/>
      <c r="AF64" s="560"/>
      <c r="AG64" s="561"/>
      <c r="AT64" s="40"/>
    </row>
    <row r="65" spans="1:46" s="39" customFormat="1" ht="9.75" customHeight="1" x14ac:dyDescent="0.35">
      <c r="A65" s="559"/>
      <c r="B65" s="560"/>
      <c r="C65" s="560"/>
      <c r="D65" s="560"/>
      <c r="E65" s="560"/>
      <c r="F65" s="560"/>
      <c r="G65" s="560"/>
      <c r="H65" s="560"/>
      <c r="I65" s="560"/>
      <c r="J65" s="560"/>
      <c r="K65" s="560"/>
      <c r="L65" s="560"/>
      <c r="M65" s="560"/>
      <c r="N65" s="560"/>
      <c r="O65" s="560"/>
      <c r="P65" s="560"/>
      <c r="Q65" s="560"/>
      <c r="R65" s="560"/>
      <c r="S65" s="560"/>
      <c r="T65" s="560"/>
      <c r="U65" s="560"/>
      <c r="V65" s="560"/>
      <c r="W65" s="560"/>
      <c r="X65" s="560"/>
      <c r="Y65" s="560"/>
      <c r="Z65" s="560"/>
      <c r="AA65" s="560"/>
      <c r="AB65" s="560"/>
      <c r="AC65" s="560"/>
      <c r="AD65" s="560"/>
      <c r="AE65" s="560"/>
      <c r="AF65" s="560"/>
      <c r="AG65" s="561"/>
      <c r="AT65" s="40"/>
    </row>
    <row r="66" spans="1:46" s="39" customFormat="1" ht="9.75" customHeight="1" x14ac:dyDescent="0.35">
      <c r="A66" s="559"/>
      <c r="B66" s="560"/>
      <c r="C66" s="560"/>
      <c r="D66" s="560"/>
      <c r="E66" s="560"/>
      <c r="F66" s="560"/>
      <c r="G66" s="560"/>
      <c r="H66" s="560"/>
      <c r="I66" s="560"/>
      <c r="J66" s="560"/>
      <c r="K66" s="560"/>
      <c r="L66" s="560"/>
      <c r="M66" s="560"/>
      <c r="N66" s="560"/>
      <c r="O66" s="560"/>
      <c r="P66" s="560"/>
      <c r="Q66" s="560"/>
      <c r="R66" s="560"/>
      <c r="S66" s="560"/>
      <c r="T66" s="560"/>
      <c r="U66" s="560"/>
      <c r="V66" s="560"/>
      <c r="W66" s="560"/>
      <c r="X66" s="560"/>
      <c r="Y66" s="560"/>
      <c r="Z66" s="560"/>
      <c r="AA66" s="560"/>
      <c r="AB66" s="560"/>
      <c r="AC66" s="560"/>
      <c r="AD66" s="560"/>
      <c r="AE66" s="560"/>
      <c r="AF66" s="560"/>
      <c r="AG66" s="561"/>
      <c r="AT66" s="40"/>
    </row>
    <row r="67" spans="1:46" s="39" customFormat="1" ht="9.75" customHeight="1" x14ac:dyDescent="0.35">
      <c r="A67" s="559"/>
      <c r="B67" s="560"/>
      <c r="C67" s="560"/>
      <c r="D67" s="560"/>
      <c r="E67" s="560"/>
      <c r="F67" s="560"/>
      <c r="G67" s="560"/>
      <c r="H67" s="560"/>
      <c r="I67" s="560"/>
      <c r="J67" s="560"/>
      <c r="K67" s="560"/>
      <c r="L67" s="560"/>
      <c r="M67" s="560"/>
      <c r="N67" s="560"/>
      <c r="O67" s="560"/>
      <c r="P67" s="560"/>
      <c r="Q67" s="560"/>
      <c r="R67" s="560"/>
      <c r="S67" s="560"/>
      <c r="T67" s="560"/>
      <c r="U67" s="560"/>
      <c r="V67" s="560"/>
      <c r="W67" s="560"/>
      <c r="X67" s="560"/>
      <c r="Y67" s="560"/>
      <c r="Z67" s="560"/>
      <c r="AA67" s="560"/>
      <c r="AB67" s="560"/>
      <c r="AC67" s="560"/>
      <c r="AD67" s="560"/>
      <c r="AE67" s="560"/>
      <c r="AF67" s="560"/>
      <c r="AG67" s="561"/>
      <c r="AT67" s="40"/>
    </row>
    <row r="68" spans="1:46" s="39" customFormat="1" ht="9.75" customHeight="1" x14ac:dyDescent="0.35">
      <c r="A68" s="559"/>
      <c r="B68" s="560"/>
      <c r="C68" s="560"/>
      <c r="D68" s="560"/>
      <c r="E68" s="560"/>
      <c r="F68" s="560"/>
      <c r="G68" s="560"/>
      <c r="H68" s="560"/>
      <c r="I68" s="560"/>
      <c r="J68" s="560"/>
      <c r="K68" s="560"/>
      <c r="L68" s="560"/>
      <c r="M68" s="560"/>
      <c r="N68" s="560"/>
      <c r="O68" s="560"/>
      <c r="P68" s="560"/>
      <c r="Q68" s="560"/>
      <c r="R68" s="560"/>
      <c r="S68" s="560"/>
      <c r="T68" s="560"/>
      <c r="U68" s="560"/>
      <c r="V68" s="560"/>
      <c r="W68" s="560"/>
      <c r="X68" s="560"/>
      <c r="Y68" s="560"/>
      <c r="Z68" s="560"/>
      <c r="AA68" s="560"/>
      <c r="AB68" s="560"/>
      <c r="AC68" s="560"/>
      <c r="AD68" s="560"/>
      <c r="AE68" s="560"/>
      <c r="AF68" s="560"/>
      <c r="AG68" s="561"/>
      <c r="AT68" s="40"/>
    </row>
    <row r="69" spans="1:46" s="39" customFormat="1" ht="9.75" customHeight="1" x14ac:dyDescent="0.35">
      <c r="A69" s="559"/>
      <c r="B69" s="560"/>
      <c r="C69" s="560"/>
      <c r="D69" s="560"/>
      <c r="E69" s="560"/>
      <c r="F69" s="560"/>
      <c r="G69" s="560"/>
      <c r="H69" s="560"/>
      <c r="I69" s="560"/>
      <c r="J69" s="560"/>
      <c r="K69" s="560"/>
      <c r="L69" s="560"/>
      <c r="M69" s="560"/>
      <c r="N69" s="560"/>
      <c r="O69" s="560"/>
      <c r="P69" s="560"/>
      <c r="Q69" s="560"/>
      <c r="R69" s="560"/>
      <c r="S69" s="560"/>
      <c r="T69" s="560"/>
      <c r="U69" s="560"/>
      <c r="V69" s="560"/>
      <c r="W69" s="560"/>
      <c r="X69" s="560"/>
      <c r="Y69" s="560"/>
      <c r="Z69" s="560"/>
      <c r="AA69" s="560"/>
      <c r="AB69" s="560"/>
      <c r="AC69" s="560"/>
      <c r="AD69" s="560"/>
      <c r="AE69" s="560"/>
      <c r="AF69" s="560"/>
      <c r="AG69" s="561"/>
      <c r="AT69" s="40"/>
    </row>
    <row r="70" spans="1:46" s="39" customFormat="1" ht="9.75" customHeight="1" x14ac:dyDescent="0.35">
      <c r="A70" s="559"/>
      <c r="B70" s="560"/>
      <c r="C70" s="560"/>
      <c r="D70" s="560"/>
      <c r="E70" s="560"/>
      <c r="F70" s="560"/>
      <c r="G70" s="560"/>
      <c r="H70" s="560"/>
      <c r="I70" s="560"/>
      <c r="J70" s="560"/>
      <c r="K70" s="560"/>
      <c r="L70" s="560"/>
      <c r="M70" s="560"/>
      <c r="N70" s="560"/>
      <c r="O70" s="560"/>
      <c r="P70" s="560"/>
      <c r="Q70" s="560"/>
      <c r="R70" s="560"/>
      <c r="S70" s="560"/>
      <c r="T70" s="560"/>
      <c r="U70" s="560"/>
      <c r="V70" s="560"/>
      <c r="W70" s="560"/>
      <c r="X70" s="560"/>
      <c r="Y70" s="560"/>
      <c r="Z70" s="560"/>
      <c r="AA70" s="560"/>
      <c r="AB70" s="560"/>
      <c r="AC70" s="560"/>
      <c r="AD70" s="560"/>
      <c r="AE70" s="560"/>
      <c r="AF70" s="560"/>
      <c r="AG70" s="561"/>
      <c r="AT70" s="40"/>
    </row>
    <row r="71" spans="1:46" s="39" customFormat="1" ht="9.75" customHeight="1" x14ac:dyDescent="0.35">
      <c r="A71" s="559"/>
      <c r="B71" s="560"/>
      <c r="C71" s="560"/>
      <c r="D71" s="560"/>
      <c r="E71" s="560"/>
      <c r="F71" s="560"/>
      <c r="G71" s="560"/>
      <c r="H71" s="560"/>
      <c r="I71" s="560"/>
      <c r="J71" s="560"/>
      <c r="K71" s="560"/>
      <c r="L71" s="560"/>
      <c r="M71" s="560"/>
      <c r="N71" s="560"/>
      <c r="O71" s="560"/>
      <c r="P71" s="560"/>
      <c r="Q71" s="560"/>
      <c r="R71" s="560"/>
      <c r="S71" s="560"/>
      <c r="T71" s="560"/>
      <c r="U71" s="560"/>
      <c r="V71" s="560"/>
      <c r="W71" s="560"/>
      <c r="X71" s="560"/>
      <c r="Y71" s="560"/>
      <c r="Z71" s="560"/>
      <c r="AA71" s="560"/>
      <c r="AB71" s="560"/>
      <c r="AC71" s="560"/>
      <c r="AD71" s="560"/>
      <c r="AE71" s="560"/>
      <c r="AF71" s="560"/>
      <c r="AG71" s="561"/>
      <c r="AT71" s="40"/>
    </row>
    <row r="72" spans="1:46" ht="29.45" customHeight="1" x14ac:dyDescent="0.35">
      <c r="A72" s="562"/>
      <c r="B72" s="563"/>
      <c r="C72" s="563"/>
      <c r="D72" s="563"/>
      <c r="E72" s="563"/>
      <c r="F72" s="563"/>
      <c r="G72" s="563"/>
      <c r="H72" s="563"/>
      <c r="I72" s="563"/>
      <c r="J72" s="563"/>
      <c r="K72" s="563"/>
      <c r="L72" s="563"/>
      <c r="M72" s="563"/>
      <c r="N72" s="563"/>
      <c r="O72" s="563"/>
      <c r="P72" s="563"/>
      <c r="Q72" s="563"/>
      <c r="R72" s="563"/>
      <c r="S72" s="563"/>
      <c r="T72" s="563"/>
      <c r="U72" s="563"/>
      <c r="V72" s="563"/>
      <c r="W72" s="563"/>
      <c r="X72" s="563"/>
      <c r="Y72" s="563"/>
      <c r="Z72" s="563"/>
      <c r="AA72" s="563"/>
      <c r="AB72" s="563"/>
      <c r="AC72" s="563"/>
      <c r="AD72" s="563"/>
      <c r="AE72" s="563"/>
      <c r="AF72" s="563"/>
      <c r="AG72" s="564"/>
    </row>
    <row r="73" spans="1:46" ht="11.45" customHeight="1" x14ac:dyDescent="0.35">
      <c r="A73" s="41"/>
      <c r="B73" s="41"/>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19"/>
      <c r="AI73" s="19"/>
      <c r="AJ73" s="19"/>
      <c r="AL73" s="19"/>
      <c r="AM73" s="19"/>
      <c r="AN73" s="19"/>
      <c r="AO73" s="19"/>
      <c r="AP73" s="19"/>
      <c r="AQ73" s="19"/>
      <c r="AR73" s="19"/>
      <c r="AS73" s="19"/>
    </row>
    <row r="74" spans="1:46" ht="12" customHeight="1" x14ac:dyDescent="0.35">
      <c r="A74" s="565" t="s">
        <v>56</v>
      </c>
      <c r="B74" s="566"/>
      <c r="C74" s="566"/>
      <c r="D74" s="566"/>
      <c r="E74" s="566"/>
      <c r="F74" s="566"/>
      <c r="G74" s="566"/>
      <c r="H74" s="566"/>
      <c r="I74" s="566"/>
      <c r="J74" s="566"/>
      <c r="K74" s="566"/>
      <c r="L74" s="566"/>
      <c r="M74" s="566"/>
      <c r="N74" s="566"/>
      <c r="O74" s="566"/>
      <c r="P74" s="566"/>
      <c r="Q74" s="566"/>
      <c r="R74" s="566"/>
      <c r="S74" s="566"/>
      <c r="T74" s="566"/>
      <c r="U74" s="566"/>
      <c r="V74" s="566"/>
      <c r="W74" s="566"/>
      <c r="X74" s="566"/>
      <c r="Y74" s="566"/>
      <c r="Z74" s="566"/>
      <c r="AA74" s="566"/>
      <c r="AB74" s="566"/>
      <c r="AC74" s="566"/>
      <c r="AD74" s="566"/>
      <c r="AE74" s="566"/>
      <c r="AF74" s="566"/>
      <c r="AG74" s="567"/>
      <c r="AH74" s="42"/>
      <c r="AI74" s="42"/>
      <c r="AJ74" s="42"/>
      <c r="AL74" s="42"/>
      <c r="AN74" s="42"/>
      <c r="AO74" s="42"/>
      <c r="AP74" s="42"/>
      <c r="AQ74" s="42"/>
      <c r="AR74" s="42"/>
      <c r="AS74" s="42"/>
    </row>
    <row r="75" spans="1:46" ht="9.9499999999999993" customHeight="1" x14ac:dyDescent="0.35">
      <c r="A75" s="583" t="s">
        <v>57</v>
      </c>
      <c r="B75" s="554"/>
      <c r="C75" s="554"/>
      <c r="D75" s="554"/>
      <c r="E75" s="554"/>
      <c r="F75" s="554"/>
      <c r="G75" s="554"/>
      <c r="H75" s="554"/>
      <c r="I75" s="555"/>
      <c r="J75" s="553" t="s">
        <v>58</v>
      </c>
      <c r="K75" s="554"/>
      <c r="L75" s="554"/>
      <c r="M75" s="554"/>
      <c r="N75" s="554"/>
      <c r="O75" s="554"/>
      <c r="P75" s="554"/>
      <c r="Q75" s="554"/>
      <c r="R75" s="554"/>
      <c r="S75" s="554"/>
      <c r="T75" s="554"/>
      <c r="U75" s="555"/>
      <c r="V75" s="553" t="s">
        <v>59</v>
      </c>
      <c r="W75" s="554"/>
      <c r="X75" s="554"/>
      <c r="Y75" s="554"/>
      <c r="Z75" s="554"/>
      <c r="AA75" s="554"/>
      <c r="AB75" s="555"/>
      <c r="AC75" s="570" t="s">
        <v>60</v>
      </c>
      <c r="AD75" s="571"/>
      <c r="AE75" s="571"/>
      <c r="AF75" s="571"/>
      <c r="AG75" s="572"/>
      <c r="AH75" s="42"/>
      <c r="AI75" s="42"/>
      <c r="AJ75" s="42"/>
      <c r="AL75" s="42"/>
      <c r="AM75" s="42"/>
      <c r="AN75" s="42"/>
      <c r="AO75" s="42"/>
      <c r="AP75" s="42"/>
      <c r="AQ75" s="42"/>
      <c r="AR75" s="42"/>
      <c r="AS75" s="42"/>
    </row>
    <row r="76" spans="1:46" ht="20.100000000000001" customHeight="1" x14ac:dyDescent="0.35">
      <c r="A76" s="595"/>
      <c r="B76" s="591"/>
      <c r="C76" s="591"/>
      <c r="D76" s="591"/>
      <c r="E76" s="591"/>
      <c r="F76" s="591"/>
      <c r="G76" s="591"/>
      <c r="H76" s="591"/>
      <c r="I76" s="592"/>
      <c r="J76" s="587"/>
      <c r="K76" s="588"/>
      <c r="L76" s="588"/>
      <c r="M76" s="588"/>
      <c r="N76" s="588"/>
      <c r="O76" s="588"/>
      <c r="P76" s="588"/>
      <c r="Q76" s="588"/>
      <c r="R76" s="588"/>
      <c r="S76" s="588"/>
      <c r="T76" s="588"/>
      <c r="U76" s="589"/>
      <c r="V76" s="590"/>
      <c r="W76" s="591"/>
      <c r="X76" s="591"/>
      <c r="Y76" s="591"/>
      <c r="Z76" s="591"/>
      <c r="AA76" s="591"/>
      <c r="AB76" s="592"/>
      <c r="AC76" s="593"/>
      <c r="AD76" s="591"/>
      <c r="AE76" s="591"/>
      <c r="AF76" s="591"/>
      <c r="AG76" s="594"/>
      <c r="AH76" s="30"/>
      <c r="AI76" s="30"/>
      <c r="AJ76" s="30"/>
      <c r="AL76" s="30"/>
      <c r="AM76" s="276"/>
      <c r="AN76" s="43"/>
      <c r="AO76" s="43"/>
      <c r="AP76" s="43"/>
      <c r="AQ76" s="43"/>
      <c r="AR76" s="43"/>
      <c r="AS76" s="30"/>
    </row>
    <row r="77" spans="1:46" ht="12" customHeight="1" x14ac:dyDescent="0.35">
      <c r="A77" s="565" t="s">
        <v>61</v>
      </c>
      <c r="B77" s="566"/>
      <c r="C77" s="566"/>
      <c r="D77" s="566"/>
      <c r="E77" s="566"/>
      <c r="F77" s="566"/>
      <c r="G77" s="566"/>
      <c r="H77" s="566"/>
      <c r="I77" s="566"/>
      <c r="J77" s="566"/>
      <c r="K77" s="566"/>
      <c r="L77" s="566"/>
      <c r="M77" s="566"/>
      <c r="N77" s="566"/>
      <c r="O77" s="566"/>
      <c r="P77" s="566"/>
      <c r="Q77" s="566"/>
      <c r="R77" s="566"/>
      <c r="S77" s="566"/>
      <c r="T77" s="566"/>
      <c r="U77" s="566"/>
      <c r="V77" s="566"/>
      <c r="W77" s="566"/>
      <c r="X77" s="566"/>
      <c r="Y77" s="566"/>
      <c r="Z77" s="566"/>
      <c r="AA77" s="566"/>
      <c r="AB77" s="566"/>
      <c r="AC77" s="566"/>
      <c r="AD77" s="566"/>
      <c r="AE77" s="566"/>
      <c r="AF77" s="566"/>
      <c r="AG77" s="567"/>
      <c r="AH77" s="42"/>
      <c r="AI77" s="42"/>
      <c r="AJ77" s="42"/>
      <c r="AL77" s="42"/>
      <c r="AN77" s="42"/>
      <c r="AO77" s="42"/>
      <c r="AP77" s="42"/>
      <c r="AQ77" s="42"/>
      <c r="AR77" s="42"/>
      <c r="AS77" s="42"/>
    </row>
    <row r="78" spans="1:46" ht="9.9499999999999993" customHeight="1" x14ac:dyDescent="0.35">
      <c r="A78" s="568" t="s">
        <v>57</v>
      </c>
      <c r="B78" s="569"/>
      <c r="C78" s="569"/>
      <c r="D78" s="569"/>
      <c r="E78" s="569"/>
      <c r="F78" s="569"/>
      <c r="G78" s="569"/>
      <c r="H78" s="569"/>
      <c r="I78" s="569"/>
      <c r="J78" s="569" t="s">
        <v>58</v>
      </c>
      <c r="K78" s="569"/>
      <c r="L78" s="569"/>
      <c r="M78" s="569"/>
      <c r="N78" s="569"/>
      <c r="O78" s="569"/>
      <c r="P78" s="569"/>
      <c r="Q78" s="569"/>
      <c r="R78" s="569"/>
      <c r="S78" s="569"/>
      <c r="T78" s="569"/>
      <c r="U78" s="569"/>
      <c r="V78" s="553" t="s">
        <v>59</v>
      </c>
      <c r="W78" s="554"/>
      <c r="X78" s="554"/>
      <c r="Y78" s="554"/>
      <c r="Z78" s="554"/>
      <c r="AA78" s="554"/>
      <c r="AB78" s="555"/>
      <c r="AC78" s="570" t="s">
        <v>60</v>
      </c>
      <c r="AD78" s="571"/>
      <c r="AE78" s="571"/>
      <c r="AF78" s="571"/>
      <c r="AG78" s="572"/>
      <c r="AH78" s="42"/>
      <c r="AI78" s="42"/>
      <c r="AJ78" s="42"/>
      <c r="AL78" s="42"/>
      <c r="AM78" s="42"/>
      <c r="AN78" s="42"/>
      <c r="AO78" s="42"/>
      <c r="AP78" s="42"/>
      <c r="AQ78" s="42"/>
      <c r="AR78" s="42"/>
      <c r="AS78" s="42"/>
    </row>
    <row r="79" spans="1:46" ht="20.100000000000001" customHeight="1" x14ac:dyDescent="0.35">
      <c r="A79" s="585"/>
      <c r="B79" s="586"/>
      <c r="C79" s="586"/>
      <c r="D79" s="586"/>
      <c r="E79" s="586"/>
      <c r="F79" s="586"/>
      <c r="G79" s="586"/>
      <c r="H79" s="586"/>
      <c r="I79" s="586"/>
      <c r="J79" s="587"/>
      <c r="K79" s="588"/>
      <c r="L79" s="588"/>
      <c r="M79" s="588"/>
      <c r="N79" s="588"/>
      <c r="O79" s="588"/>
      <c r="P79" s="588"/>
      <c r="Q79" s="588"/>
      <c r="R79" s="588"/>
      <c r="S79" s="588"/>
      <c r="T79" s="588"/>
      <c r="U79" s="589"/>
      <c r="V79" s="590"/>
      <c r="W79" s="591"/>
      <c r="X79" s="591"/>
      <c r="Y79" s="591"/>
      <c r="Z79" s="591"/>
      <c r="AA79" s="591"/>
      <c r="AB79" s="592"/>
      <c r="AC79" s="593"/>
      <c r="AD79" s="591"/>
      <c r="AE79" s="591"/>
      <c r="AF79" s="591"/>
      <c r="AG79" s="594"/>
      <c r="AH79" s="30"/>
      <c r="AI79" s="30"/>
      <c r="AJ79" s="30"/>
      <c r="AL79" s="30"/>
      <c r="AM79" s="43"/>
      <c r="AN79" s="43"/>
      <c r="AO79" s="43"/>
      <c r="AP79" s="43"/>
      <c r="AQ79" s="43"/>
      <c r="AR79" s="43"/>
      <c r="AS79" s="30"/>
    </row>
    <row r="80" spans="1:46" ht="9.75" customHeight="1" x14ac:dyDescent="0.35">
      <c r="A80" s="164"/>
      <c r="B80" s="164"/>
      <c r="C80" s="164"/>
      <c r="D80" s="164"/>
      <c r="E80" s="164"/>
      <c r="F80" s="164"/>
      <c r="G80" s="164"/>
      <c r="H80" s="164"/>
      <c r="I80" s="164"/>
      <c r="J80" s="164"/>
      <c r="K80" s="164"/>
      <c r="L80" s="164"/>
      <c r="M80" s="164"/>
      <c r="N80" s="164"/>
      <c r="O80" s="164"/>
      <c r="P80" s="164"/>
      <c r="Q80" s="164"/>
      <c r="R80" s="164"/>
      <c r="S80" s="164"/>
      <c r="T80" s="164"/>
      <c r="U80" s="164"/>
      <c r="V80" s="164"/>
      <c r="W80" s="164"/>
      <c r="X80" s="164"/>
      <c r="Y80" s="164"/>
      <c r="Z80" s="164"/>
      <c r="AA80" s="164"/>
      <c r="AB80" s="164"/>
      <c r="AC80" s="164"/>
      <c r="AD80" s="164"/>
      <c r="AE80" s="164"/>
      <c r="AF80" s="164"/>
      <c r="AG80" s="164"/>
      <c r="AH80" s="30"/>
      <c r="AI80" s="30"/>
      <c r="AJ80" s="30"/>
      <c r="AL80" s="30"/>
      <c r="AM80" s="43"/>
      <c r="AN80" s="43"/>
      <c r="AO80" s="43"/>
      <c r="AP80" s="43"/>
      <c r="AQ80" s="43"/>
      <c r="AR80" s="43"/>
      <c r="AS80" s="30"/>
    </row>
    <row r="81" spans="1:34" ht="12" customHeight="1" x14ac:dyDescent="0.35">
      <c r="A81" s="582"/>
      <c r="B81" s="582"/>
      <c r="C81" s="582"/>
      <c r="D81" s="582"/>
      <c r="E81" s="582"/>
      <c r="F81" s="582"/>
      <c r="G81" s="582"/>
      <c r="H81" s="582"/>
      <c r="I81" s="167"/>
      <c r="J81" s="167"/>
      <c r="K81" s="167"/>
      <c r="L81" s="167"/>
      <c r="M81" s="167"/>
      <c r="N81" s="167"/>
      <c r="O81" s="167"/>
      <c r="P81" s="167"/>
      <c r="Q81" s="167"/>
      <c r="R81" s="167"/>
      <c r="S81" s="167"/>
      <c r="T81" s="167"/>
      <c r="U81" s="167"/>
      <c r="V81" s="167"/>
      <c r="W81" s="167"/>
      <c r="X81" s="167"/>
      <c r="Y81" s="167"/>
      <c r="Z81" s="167"/>
      <c r="AA81" s="39"/>
      <c r="AB81" s="39"/>
      <c r="AC81" s="39"/>
      <c r="AD81" s="39"/>
      <c r="AE81" s="39"/>
      <c r="AF81" s="39"/>
      <c r="AG81" s="39"/>
    </row>
    <row r="82" spans="1:34" ht="8.4499999999999993" customHeight="1" x14ac:dyDescent="0.35">
      <c r="A82" s="584"/>
      <c r="B82" s="584"/>
      <c r="C82" s="584"/>
      <c r="D82" s="584"/>
      <c r="E82" s="584"/>
      <c r="F82" s="584"/>
      <c r="G82" s="584"/>
      <c r="H82" s="584"/>
      <c r="I82" s="584"/>
      <c r="J82" s="584"/>
      <c r="K82" s="584"/>
      <c r="L82" s="584"/>
      <c r="M82" s="584"/>
      <c r="N82" s="584"/>
      <c r="O82" s="584"/>
      <c r="P82" s="584"/>
      <c r="Q82" s="584"/>
      <c r="R82" s="584"/>
      <c r="S82" s="584"/>
      <c r="T82" s="584"/>
      <c r="U82" s="584"/>
      <c r="V82" s="584"/>
      <c r="W82" s="584"/>
      <c r="X82" s="584"/>
      <c r="Y82" s="584"/>
      <c r="Z82" s="584"/>
      <c r="AA82" s="584"/>
      <c r="AB82" s="584"/>
      <c r="AC82" s="584"/>
      <c r="AD82" s="584"/>
      <c r="AE82" s="584"/>
      <c r="AF82" s="584"/>
      <c r="AG82" s="584"/>
    </row>
    <row r="83" spans="1:34" x14ac:dyDescent="0.35">
      <c r="A83" s="581"/>
      <c r="B83" s="581"/>
      <c r="C83" s="581"/>
      <c r="D83" s="581"/>
      <c r="E83" s="581"/>
      <c r="F83" s="581"/>
      <c r="G83" s="581"/>
      <c r="H83" s="581"/>
      <c r="I83" s="581"/>
      <c r="J83" s="581"/>
      <c r="K83" s="581"/>
      <c r="L83" s="581"/>
      <c r="M83" s="581"/>
      <c r="N83" s="581"/>
      <c r="O83" s="581"/>
      <c r="P83" s="581"/>
      <c r="Q83" s="581"/>
      <c r="R83" s="581"/>
      <c r="S83" s="581"/>
      <c r="T83" s="581"/>
      <c r="U83" s="581"/>
      <c r="V83" s="581"/>
      <c r="W83" s="581"/>
      <c r="X83" s="581"/>
      <c r="Y83" s="581"/>
      <c r="Z83" s="581"/>
      <c r="AA83" s="581"/>
      <c r="AB83" s="581"/>
      <c r="AC83" s="581"/>
      <c r="AD83" s="581"/>
      <c r="AE83" s="581"/>
      <c r="AF83" s="581"/>
      <c r="AG83" s="581"/>
    </row>
    <row r="90" spans="1:34" ht="14.1" customHeight="1" x14ac:dyDescent="0.35">
      <c r="A90" s="15"/>
      <c r="B90" s="20"/>
      <c r="C90" s="44"/>
      <c r="D90" s="44"/>
      <c r="E90" s="44"/>
      <c r="F90" s="44"/>
      <c r="G90" s="44"/>
      <c r="H90" s="44"/>
      <c r="I90" s="44"/>
      <c r="J90" s="44"/>
      <c r="K90" s="44"/>
      <c r="L90" s="44"/>
      <c r="M90" s="44"/>
      <c r="N90" s="44"/>
      <c r="O90" s="44"/>
      <c r="P90" s="44"/>
      <c r="Q90" s="44"/>
      <c r="R90" s="44"/>
      <c r="S90" s="44"/>
      <c r="T90" s="44"/>
      <c r="U90" s="44"/>
      <c r="V90" s="44"/>
      <c r="W90" s="44"/>
      <c r="X90" s="44"/>
      <c r="Y90" s="44"/>
      <c r="Z90" s="44"/>
      <c r="AA90" s="44"/>
      <c r="AB90" s="44"/>
      <c r="AC90" s="44"/>
      <c r="AD90" s="44"/>
      <c r="AE90" s="44"/>
      <c r="AF90" s="44"/>
      <c r="AG90" s="44"/>
      <c r="AH90" s="44"/>
    </row>
    <row r="92" spans="1:34" ht="14.1" customHeight="1" x14ac:dyDescent="0.35">
      <c r="A92" s="15"/>
      <c r="B92" s="44"/>
      <c r="C92" s="44"/>
      <c r="D92" s="44"/>
      <c r="E92" s="44"/>
      <c r="F92" s="44"/>
      <c r="G92" s="44"/>
      <c r="H92" s="44"/>
      <c r="I92" s="44"/>
      <c r="J92" s="44"/>
      <c r="K92" s="44"/>
      <c r="L92" s="44"/>
      <c r="M92" s="44"/>
      <c r="N92" s="44"/>
      <c r="O92" s="44"/>
      <c r="P92" s="44"/>
      <c r="Q92" s="44"/>
      <c r="R92" s="44"/>
      <c r="S92" s="44"/>
      <c r="T92" s="44"/>
      <c r="U92" s="44"/>
      <c r="V92" s="44"/>
      <c r="W92" s="44"/>
      <c r="X92" s="44"/>
      <c r="Y92" s="44"/>
      <c r="Z92" s="44"/>
      <c r="AA92" s="44"/>
      <c r="AB92" s="44"/>
      <c r="AC92" s="44"/>
      <c r="AD92" s="44"/>
      <c r="AE92" s="44"/>
      <c r="AF92" s="44"/>
      <c r="AG92" s="44"/>
    </row>
  </sheetData>
  <sheetProtection algorithmName="SHA-512" hashValue="/m8FToWwdiz4MgNeHqAx9745KVMb7EIQyktWTH+ui/SAE6I/naRcMDIm8no/CGxjtIaAZ/W7gvMRDQZfCCO3qQ==" saltValue="OGWKx75rOnkhsU51lkdvvw==" spinCount="100000" sheet="1" objects="1" scenarios="1" selectLockedCells="1"/>
  <mergeCells count="178">
    <mergeCell ref="A47:P47"/>
    <mergeCell ref="A48:E48"/>
    <mergeCell ref="G48:I48"/>
    <mergeCell ref="A45:P45"/>
    <mergeCell ref="A46:E46"/>
    <mergeCell ref="F46:G46"/>
    <mergeCell ref="H46:I46"/>
    <mergeCell ref="N43:AG43"/>
    <mergeCell ref="A44:AG44"/>
    <mergeCell ref="R48:U48"/>
    <mergeCell ref="R46:U46"/>
    <mergeCell ref="M48:P48"/>
    <mergeCell ref="Q45:AG45"/>
    <mergeCell ref="V46:W46"/>
    <mergeCell ref="X46:Z46"/>
    <mergeCell ref="AC46:AG46"/>
    <mergeCell ref="K36:AG36"/>
    <mergeCell ref="A83:AG83"/>
    <mergeCell ref="A74:AG74"/>
    <mergeCell ref="A81:H81"/>
    <mergeCell ref="A75:I75"/>
    <mergeCell ref="A82:AG82"/>
    <mergeCell ref="A39:M39"/>
    <mergeCell ref="N39:AG39"/>
    <mergeCell ref="A79:I79"/>
    <mergeCell ref="J79:U79"/>
    <mergeCell ref="V79:AB79"/>
    <mergeCell ref="AC79:AG79"/>
    <mergeCell ref="A49:P49"/>
    <mergeCell ref="Q47:AG47"/>
    <mergeCell ref="V48:W48"/>
    <mergeCell ref="Y48:AA48"/>
    <mergeCell ref="AE48:AG48"/>
    <mergeCell ref="AC76:AG76"/>
    <mergeCell ref="V76:AB76"/>
    <mergeCell ref="J76:U76"/>
    <mergeCell ref="A76:I76"/>
    <mergeCell ref="A51:AG51"/>
    <mergeCell ref="Q49:AG50"/>
    <mergeCell ref="AC75:AG75"/>
    <mergeCell ref="V75:AB75"/>
    <mergeCell ref="J75:U75"/>
    <mergeCell ref="A58:AG72"/>
    <mergeCell ref="A77:AG77"/>
    <mergeCell ref="A78:I78"/>
    <mergeCell ref="J78:U78"/>
    <mergeCell ref="V78:AB78"/>
    <mergeCell ref="AC78:AG78"/>
    <mergeCell ref="A52:AG56"/>
    <mergeCell ref="A50:B50"/>
    <mergeCell ref="E50:F50"/>
    <mergeCell ref="H50:J50"/>
    <mergeCell ref="L50:P50"/>
    <mergeCell ref="A43:H43"/>
    <mergeCell ref="A29:B30"/>
    <mergeCell ref="I43:M43"/>
    <mergeCell ref="A42:O42"/>
    <mergeCell ref="P42:AG42"/>
    <mergeCell ref="A40:AG40"/>
    <mergeCell ref="A41:AG41"/>
    <mergeCell ref="A37:AG37"/>
    <mergeCell ref="A38:L38"/>
    <mergeCell ref="M38:AG38"/>
    <mergeCell ref="A35:D35"/>
    <mergeCell ref="E35:AG35"/>
    <mergeCell ref="A36:J36"/>
    <mergeCell ref="A31:B31"/>
    <mergeCell ref="A33:B33"/>
    <mergeCell ref="A32:B32"/>
    <mergeCell ref="C31:K31"/>
    <mergeCell ref="C32:K32"/>
    <mergeCell ref="C33:K33"/>
    <mergeCell ref="C30:K30"/>
    <mergeCell ref="M31:V31"/>
    <mergeCell ref="M32:V32"/>
    <mergeCell ref="M33:V33"/>
    <mergeCell ref="A34:AG34"/>
    <mergeCell ref="C19:G19"/>
    <mergeCell ref="M15:V15"/>
    <mergeCell ref="W15:AG15"/>
    <mergeCell ref="X21:Z21"/>
    <mergeCell ref="AA21:AB21"/>
    <mergeCell ref="AC21:AD21"/>
    <mergeCell ref="F26:L26"/>
    <mergeCell ref="F27:L27"/>
    <mergeCell ref="F22:L22"/>
    <mergeCell ref="A24:E27"/>
    <mergeCell ref="AE21:AG21"/>
    <mergeCell ref="A22:E23"/>
    <mergeCell ref="F24:L24"/>
    <mergeCell ref="F25:L25"/>
    <mergeCell ref="O25:U27"/>
    <mergeCell ref="W23:AG33"/>
    <mergeCell ref="A28:V28"/>
    <mergeCell ref="A21:B21"/>
    <mergeCell ref="J19:K19"/>
    <mergeCell ref="J20:K20"/>
    <mergeCell ref="J21:K21"/>
    <mergeCell ref="C29:V29"/>
    <mergeCell ref="M30:V30"/>
    <mergeCell ref="AE20:AG20"/>
    <mergeCell ref="AC19:AD19"/>
    <mergeCell ref="AE16:AG18"/>
    <mergeCell ref="AA19:AB19"/>
    <mergeCell ref="W16:W18"/>
    <mergeCell ref="X16:AD16"/>
    <mergeCell ref="M17:M18"/>
    <mergeCell ref="N17:N18"/>
    <mergeCell ref="O17:O18"/>
    <mergeCell ref="P17:P18"/>
    <mergeCell ref="X17:Z18"/>
    <mergeCell ref="S17:S18"/>
    <mergeCell ref="T17:T18"/>
    <mergeCell ref="U17:U18"/>
    <mergeCell ref="V17:V18"/>
    <mergeCell ref="AE19:AG19"/>
    <mergeCell ref="I2:AG2"/>
    <mergeCell ref="H3:AG3"/>
    <mergeCell ref="A4:AG4"/>
    <mergeCell ref="A5:J5"/>
    <mergeCell ref="K5:V5"/>
    <mergeCell ref="W5:AG5"/>
    <mergeCell ref="A8:F8"/>
    <mergeCell ref="G8:Q8"/>
    <mergeCell ref="R8:V8"/>
    <mergeCell ref="W8:AG8"/>
    <mergeCell ref="A9:AG9"/>
    <mergeCell ref="A10:Q10"/>
    <mergeCell ref="R10:AG10"/>
    <mergeCell ref="A6:J6"/>
    <mergeCell ref="K6:V6"/>
    <mergeCell ref="W6:AG6"/>
    <mergeCell ref="A7:F7"/>
    <mergeCell ref="G7:Q7"/>
    <mergeCell ref="R7:V7"/>
    <mergeCell ref="W7:AG7"/>
    <mergeCell ref="A11:Q11"/>
    <mergeCell ref="R11:AG11"/>
    <mergeCell ref="A12:C12"/>
    <mergeCell ref="D12:E12"/>
    <mergeCell ref="F12:G12"/>
    <mergeCell ref="I12:K12"/>
    <mergeCell ref="L12:Q12"/>
    <mergeCell ref="A15:K15"/>
    <mergeCell ref="R12:V12"/>
    <mergeCell ref="W12:AG12"/>
    <mergeCell ref="A13:C13"/>
    <mergeCell ref="E13:K13"/>
    <mergeCell ref="L13:Q13"/>
    <mergeCell ref="R13:V13"/>
    <mergeCell ref="W13:AG13"/>
    <mergeCell ref="A14:F14"/>
    <mergeCell ref="G14:L14"/>
    <mergeCell ref="M14:AG14"/>
    <mergeCell ref="A20:B20"/>
    <mergeCell ref="AA17:AB18"/>
    <mergeCell ref="AC17:AD18"/>
    <mergeCell ref="X20:Z20"/>
    <mergeCell ref="AA20:AB20"/>
    <mergeCell ref="L46:P46"/>
    <mergeCell ref="A19:B19"/>
    <mergeCell ref="X19:Z19"/>
    <mergeCell ref="A16:B18"/>
    <mergeCell ref="J16:K18"/>
    <mergeCell ref="F23:L23"/>
    <mergeCell ref="Q17:Q18"/>
    <mergeCell ref="L15:L18"/>
    <mergeCell ref="C20:G20"/>
    <mergeCell ref="C21:G21"/>
    <mergeCell ref="H16:I17"/>
    <mergeCell ref="C16:G16"/>
    <mergeCell ref="C17:G17"/>
    <mergeCell ref="C18:G18"/>
    <mergeCell ref="W22:AG22"/>
    <mergeCell ref="R17:R18"/>
    <mergeCell ref="M16:T16"/>
    <mergeCell ref="U16:V16"/>
    <mergeCell ref="AC20:AD20"/>
  </mergeCells>
  <phoneticPr fontId="26" type="noConversion"/>
  <conditionalFormatting sqref="D50 F46 V46 H50 V48 AJ48 Y48 AE48:AF48 K50 K46 AC46 M24:M25 V26 N24:V24">
    <cfRule type="expression" dxfId="5" priority="1" stopIfTrue="1">
      <formula>ISERROR(D24)</formula>
    </cfRule>
  </conditionalFormatting>
  <dataValidations count="4">
    <dataValidation type="textLength" errorStyle="information" operator="lessThan" showInputMessage="1" showErrorMessage="1" sqref="A6:J6" xr:uid="{5F05695D-8917-4757-B1B9-EDDF890E2A74}">
      <formula1>30</formula1>
    </dataValidation>
    <dataValidation type="list" allowBlank="1" showInputMessage="1" showErrorMessage="1" sqref="G14:L14" xr:uid="{8717386D-00AE-492F-A73E-529793761DDF}">
      <formula1>$AP$2:$AP$9</formula1>
    </dataValidation>
    <dataValidation type="list" allowBlank="1" showInputMessage="1" showErrorMessage="1" sqref="L21 L19" xr:uid="{CB59DF21-DFD7-4B3E-9351-F60E79C67972}">
      <formula1>$AS$2:$AS$13</formula1>
    </dataValidation>
    <dataValidation type="list" showInputMessage="1" showErrorMessage="1" sqref="L20" xr:uid="{D7827113-922F-4273-B22B-DD68D86AABE2}">
      <formula1>$AS$2:$AS$13</formula1>
    </dataValidation>
  </dataValidations>
  <printOptions horizontalCentered="1" verticalCentered="1"/>
  <pageMargins left="2.2916666666666665E-2" right="0.11811023622047245" top="3.6416666666666667E-2" bottom="0.19685039370078741" header="0" footer="0"/>
  <pageSetup paperSize="5" scale="19" orientation="portrait" r:id="rId1"/>
  <headerFooter alignWithMargins="0"/>
  <ignoredErrors>
    <ignoredError sqref="V27"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0</xdr:col>
                    <xdr:colOff>0</xdr:colOff>
                    <xdr:row>36</xdr:row>
                    <xdr:rowOff>61913</xdr:rowOff>
                  </from>
                  <to>
                    <xdr:col>0</xdr:col>
                    <xdr:colOff>295275</xdr:colOff>
                    <xdr:row>36</xdr:row>
                    <xdr:rowOff>190500</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0</xdr:col>
                    <xdr:colOff>0</xdr:colOff>
                    <xdr:row>33</xdr:row>
                    <xdr:rowOff>123825</xdr:rowOff>
                  </from>
                  <to>
                    <xdr:col>0</xdr:col>
                    <xdr:colOff>314325</xdr:colOff>
                    <xdr:row>34</xdr:row>
                    <xdr:rowOff>161925</xdr:rowOff>
                  </to>
                </anchor>
              </controlPr>
            </control>
          </mc:Choice>
        </mc:AlternateContent>
        <mc:AlternateContent xmlns:mc="http://schemas.openxmlformats.org/markup-compatibility/2006">
          <mc:Choice Requires="x14">
            <control shapeId="1027" r:id="rId6" name="Check Box 3">
              <controlPr locked="0" defaultSize="0" autoFill="0" autoLine="0" autoPict="0">
                <anchor moveWithCells="1">
                  <from>
                    <xdr:col>4</xdr:col>
                    <xdr:colOff>23813</xdr:colOff>
                    <xdr:row>33</xdr:row>
                    <xdr:rowOff>142875</xdr:rowOff>
                  </from>
                  <to>
                    <xdr:col>5</xdr:col>
                    <xdr:colOff>104775</xdr:colOff>
                    <xdr:row>34</xdr:row>
                    <xdr:rowOff>176213</xdr:rowOff>
                  </to>
                </anchor>
              </controlPr>
            </control>
          </mc:Choice>
        </mc:AlternateContent>
        <mc:AlternateContent xmlns:mc="http://schemas.openxmlformats.org/markup-compatibility/2006">
          <mc:Choice Requires="x14">
            <control shapeId="1028" r:id="rId7" name="Check Box 4">
              <controlPr locked="0" defaultSize="0" autoFill="0" autoLine="0" autoPict="0">
                <anchor moveWithCells="1">
                  <from>
                    <xdr:col>0</xdr:col>
                    <xdr:colOff>0</xdr:colOff>
                    <xdr:row>39</xdr:row>
                    <xdr:rowOff>466725</xdr:rowOff>
                  </from>
                  <to>
                    <xdr:col>1</xdr:col>
                    <xdr:colOff>0</xdr:colOff>
                    <xdr:row>41</xdr:row>
                    <xdr:rowOff>38100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xdr:col>
                    <xdr:colOff>200025</xdr:colOff>
                    <xdr:row>16</xdr:row>
                    <xdr:rowOff>161925</xdr:rowOff>
                  </from>
                  <to>
                    <xdr:col>4</xdr:col>
                    <xdr:colOff>138113</xdr:colOff>
                    <xdr:row>17</xdr:row>
                    <xdr:rowOff>114300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5</xdr:col>
                    <xdr:colOff>38100</xdr:colOff>
                    <xdr:row>16</xdr:row>
                    <xdr:rowOff>161925</xdr:rowOff>
                  </from>
                  <to>
                    <xdr:col>5</xdr:col>
                    <xdr:colOff>219075</xdr:colOff>
                    <xdr:row>17</xdr:row>
                    <xdr:rowOff>104775</xdr:rowOff>
                  </to>
                </anchor>
              </controlPr>
            </control>
          </mc:Choice>
        </mc:AlternateContent>
        <mc:AlternateContent xmlns:mc="http://schemas.openxmlformats.org/markup-compatibility/2006">
          <mc:Choice Requires="x14">
            <control shapeId="1033" r:id="rId10" name="Check Box 9">
              <controlPr locked="0" defaultSize="0" autoFill="0" autoLine="0" autoPict="0">
                <anchor moveWithCells="1">
                  <from>
                    <xdr:col>0</xdr:col>
                    <xdr:colOff>0</xdr:colOff>
                    <xdr:row>34</xdr:row>
                    <xdr:rowOff>176213</xdr:rowOff>
                  </from>
                  <to>
                    <xdr:col>0</xdr:col>
                    <xdr:colOff>314325</xdr:colOff>
                    <xdr:row>35</xdr:row>
                    <xdr:rowOff>200025</xdr:rowOff>
                  </to>
                </anchor>
              </controlPr>
            </control>
          </mc:Choice>
        </mc:AlternateContent>
        <mc:AlternateContent xmlns:mc="http://schemas.openxmlformats.org/markup-compatibility/2006">
          <mc:Choice Requires="x14">
            <control shapeId="1034" r:id="rId11" name="Check Box 10">
              <controlPr locked="0" defaultSize="0" autoFill="0" autoLine="0" autoPict="0">
                <anchor moveWithCells="1">
                  <from>
                    <xdr:col>10</xdr:col>
                    <xdr:colOff>104775</xdr:colOff>
                    <xdr:row>34</xdr:row>
                    <xdr:rowOff>190500</xdr:rowOff>
                  </from>
                  <to>
                    <xdr:col>10</xdr:col>
                    <xdr:colOff>442913</xdr:colOff>
                    <xdr:row>35</xdr:row>
                    <xdr:rowOff>219075</xdr:rowOff>
                  </to>
                </anchor>
              </controlPr>
            </control>
          </mc:Choice>
        </mc:AlternateContent>
        <mc:AlternateContent xmlns:mc="http://schemas.openxmlformats.org/markup-compatibility/2006">
          <mc:Choice Requires="x14">
            <control shapeId="1036" r:id="rId12" name="Check Box 12">
              <controlPr locked="0" defaultSize="0" autoFill="0" autoLine="0" autoPict="0">
                <anchor moveWithCells="1">
                  <from>
                    <xdr:col>0</xdr:col>
                    <xdr:colOff>0</xdr:colOff>
                    <xdr:row>42</xdr:row>
                    <xdr:rowOff>23813</xdr:rowOff>
                  </from>
                  <to>
                    <xdr:col>1</xdr:col>
                    <xdr:colOff>28575</xdr:colOff>
                    <xdr:row>42</xdr:row>
                    <xdr:rowOff>228600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3</xdr:col>
                    <xdr:colOff>28575</xdr:colOff>
                    <xdr:row>11</xdr:row>
                    <xdr:rowOff>114300</xdr:rowOff>
                  </from>
                  <to>
                    <xdr:col>4</xdr:col>
                    <xdr:colOff>100013</xdr:colOff>
                    <xdr:row>12</xdr:row>
                    <xdr:rowOff>142875</xdr:rowOff>
                  </to>
                </anchor>
              </controlPr>
            </control>
          </mc:Choice>
        </mc:AlternateContent>
        <mc:AlternateContent xmlns:mc="http://schemas.openxmlformats.org/markup-compatibility/2006">
          <mc:Choice Requires="x14">
            <control shapeId="1040" r:id="rId14" name="Check Box 16">
              <controlPr locked="0" defaultSize="0" autoFill="0" autoLine="0" autoPict="0">
                <anchor moveWithCells="1">
                  <from>
                    <xdr:col>0</xdr:col>
                    <xdr:colOff>0</xdr:colOff>
                    <xdr:row>38</xdr:row>
                    <xdr:rowOff>47625</xdr:rowOff>
                  </from>
                  <to>
                    <xdr:col>0</xdr:col>
                    <xdr:colOff>295275</xdr:colOff>
                    <xdr:row>38</xdr:row>
                    <xdr:rowOff>214313</xdr:rowOff>
                  </to>
                </anchor>
              </controlPr>
            </control>
          </mc:Choice>
        </mc:AlternateContent>
        <mc:AlternateContent xmlns:mc="http://schemas.openxmlformats.org/markup-compatibility/2006">
          <mc:Choice Requires="x14">
            <control shapeId="1052" r:id="rId15" name="Check Box 28">
              <controlPr locked="0" defaultSize="0" autoFill="0" autoLine="0" autoPict="0">
                <anchor moveWithCells="1">
                  <from>
                    <xdr:col>12</xdr:col>
                    <xdr:colOff>23813</xdr:colOff>
                    <xdr:row>37</xdr:row>
                    <xdr:rowOff>76200</xdr:rowOff>
                  </from>
                  <to>
                    <xdr:col>13</xdr:col>
                    <xdr:colOff>100013</xdr:colOff>
                    <xdr:row>37</xdr:row>
                    <xdr:rowOff>328613</xdr:rowOff>
                  </to>
                </anchor>
              </controlPr>
            </control>
          </mc:Choice>
        </mc:AlternateContent>
        <mc:AlternateContent xmlns:mc="http://schemas.openxmlformats.org/markup-compatibility/2006">
          <mc:Choice Requires="x14">
            <control shapeId="1063" r:id="rId16" name="Check Box 39">
              <controlPr locked="0" defaultSize="0" autoFill="0" autoLine="0" autoPict="0">
                <anchor moveWithCells="1">
                  <from>
                    <xdr:col>0</xdr:col>
                    <xdr:colOff>0</xdr:colOff>
                    <xdr:row>37</xdr:row>
                    <xdr:rowOff>61913</xdr:rowOff>
                  </from>
                  <to>
                    <xdr:col>0</xdr:col>
                    <xdr:colOff>295275</xdr:colOff>
                    <xdr:row>37</xdr:row>
                    <xdr:rowOff>219075</xdr:rowOff>
                  </to>
                </anchor>
              </controlPr>
            </control>
          </mc:Choice>
        </mc:AlternateContent>
        <mc:AlternateContent xmlns:mc="http://schemas.openxmlformats.org/markup-compatibility/2006">
          <mc:Choice Requires="x14">
            <control shapeId="1067" r:id="rId17" name="Check Box 43">
              <controlPr defaultSize="0" autoFill="0" autoLine="0" autoPict="0">
                <anchor moveWithCells="1">
                  <from>
                    <xdr:col>2</xdr:col>
                    <xdr:colOff>0</xdr:colOff>
                    <xdr:row>16</xdr:row>
                    <xdr:rowOff>161925</xdr:rowOff>
                  </from>
                  <to>
                    <xdr:col>2</xdr:col>
                    <xdr:colOff>200025</xdr:colOff>
                    <xdr:row>17</xdr:row>
                    <xdr:rowOff>104775</xdr:rowOff>
                  </to>
                </anchor>
              </controlPr>
            </control>
          </mc:Choice>
        </mc:AlternateContent>
        <mc:AlternateContent xmlns:mc="http://schemas.openxmlformats.org/markup-compatibility/2006">
          <mc:Choice Requires="x14">
            <control shapeId="1070" r:id="rId18" name="Check Box 46">
              <controlPr locked="0" defaultSize="0" autoFill="0" autoLine="0" autoPict="0">
                <anchor moveWithCells="1">
                  <from>
                    <xdr:col>0</xdr:col>
                    <xdr:colOff>0</xdr:colOff>
                    <xdr:row>39</xdr:row>
                    <xdr:rowOff>47625</xdr:rowOff>
                  </from>
                  <to>
                    <xdr:col>0</xdr:col>
                    <xdr:colOff>295275</xdr:colOff>
                    <xdr:row>39</xdr:row>
                    <xdr:rowOff>214313</xdr:rowOff>
                  </to>
                </anchor>
              </controlPr>
            </control>
          </mc:Choice>
        </mc:AlternateContent>
        <mc:AlternateContent xmlns:mc="http://schemas.openxmlformats.org/markup-compatibility/2006">
          <mc:Choice Requires="x14">
            <control shapeId="1073" r:id="rId19" name="Check Box 49">
              <controlPr locked="0" defaultSize="0" autoFill="0" autoLine="0" autoPict="0">
                <anchor moveWithCells="1">
                  <from>
                    <xdr:col>15</xdr:col>
                    <xdr:colOff>38100</xdr:colOff>
                    <xdr:row>41</xdr:row>
                    <xdr:rowOff>0</xdr:rowOff>
                  </from>
                  <to>
                    <xdr:col>16</xdr:col>
                    <xdr:colOff>61913</xdr:colOff>
                    <xdr:row>41</xdr:row>
                    <xdr:rowOff>252413</xdr:rowOff>
                  </to>
                </anchor>
              </controlPr>
            </control>
          </mc:Choice>
        </mc:AlternateContent>
        <mc:AlternateContent xmlns:mc="http://schemas.openxmlformats.org/markup-compatibility/2006">
          <mc:Choice Requires="x14">
            <control shapeId="1074" r:id="rId20" name="Check Box 50">
              <controlPr locked="0" defaultSize="0" autoFill="0" autoLine="0" autoPict="0">
                <anchor moveWithCells="1">
                  <from>
                    <xdr:col>0</xdr:col>
                    <xdr:colOff>9525</xdr:colOff>
                    <xdr:row>41</xdr:row>
                    <xdr:rowOff>23813</xdr:rowOff>
                  </from>
                  <to>
                    <xdr:col>1</xdr:col>
                    <xdr:colOff>0</xdr:colOff>
                    <xdr:row>41</xdr:row>
                    <xdr:rowOff>276225</xdr:rowOff>
                  </to>
                </anchor>
              </controlPr>
            </control>
          </mc:Choice>
        </mc:AlternateContent>
        <mc:AlternateContent xmlns:mc="http://schemas.openxmlformats.org/markup-compatibility/2006">
          <mc:Choice Requires="x14">
            <control shapeId="1078" r:id="rId21" name="Check Box 54">
              <controlPr locked="0" defaultSize="0" autoFill="0" autoLine="0" autoPict="0">
                <anchor moveWithCells="1">
                  <from>
                    <xdr:col>13</xdr:col>
                    <xdr:colOff>0</xdr:colOff>
                    <xdr:row>38</xdr:row>
                    <xdr:rowOff>47625</xdr:rowOff>
                  </from>
                  <to>
                    <xdr:col>14</xdr:col>
                    <xdr:colOff>61913</xdr:colOff>
                    <xdr:row>38</xdr:row>
                    <xdr:rowOff>290513</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08350-8C99-4510-B58D-2AF9550CA49B}">
  <sheetPr codeName="Feuil2">
    <pageSetUpPr fitToPage="1"/>
  </sheetPr>
  <dimension ref="A1:BE70"/>
  <sheetViews>
    <sheetView showGridLines="0" view="pageLayout" zoomScaleNormal="100" zoomScaleSheetLayoutView="100" workbookViewId="0">
      <selection activeCell="A6" sqref="A6:S6"/>
    </sheetView>
  </sheetViews>
  <sheetFormatPr baseColWidth="10" defaultRowHeight="14.25" x14ac:dyDescent="0.45"/>
  <cols>
    <col min="1" max="1" width="5.19921875" customWidth="1"/>
    <col min="2" max="2" width="10.1328125" customWidth="1"/>
    <col min="3" max="3" width="2.86328125" customWidth="1"/>
    <col min="4" max="4" width="3.86328125" customWidth="1"/>
    <col min="5" max="5" width="2.19921875" customWidth="1"/>
    <col min="6" max="6" width="3.19921875" customWidth="1"/>
    <col min="7" max="7" width="1.19921875" customWidth="1"/>
    <col min="8" max="8" width="2.19921875" customWidth="1"/>
    <col min="9" max="9" width="4" customWidth="1"/>
    <col min="10" max="10" width="1.19921875" customWidth="1"/>
    <col min="11" max="11" width="1.53125" customWidth="1"/>
    <col min="12" max="13" width="3.19921875" customWidth="1"/>
    <col min="14" max="15" width="2.796875" customWidth="1"/>
    <col min="16" max="16" width="1.796875" customWidth="1"/>
    <col min="17" max="17" width="2.19921875" customWidth="1"/>
    <col min="18" max="18" width="2.46484375" customWidth="1"/>
    <col min="19" max="19" width="1.1328125" customWidth="1"/>
    <col min="20" max="20" width="3" customWidth="1"/>
    <col min="21" max="21" width="27.796875" customWidth="1"/>
    <col min="22" max="22" width="3.796875" customWidth="1"/>
    <col min="23" max="23" width="4" customWidth="1"/>
    <col min="24" max="24" width="3.86328125" customWidth="1"/>
    <col min="25" max="25" width="2.19921875" customWidth="1"/>
    <col min="26" max="26" width="1.796875" customWidth="1"/>
    <col min="27" max="29" width="3.796875" customWidth="1"/>
    <col min="30" max="30" width="4.53125" customWidth="1"/>
    <col min="31" max="31" width="3.796875" customWidth="1"/>
    <col min="32" max="32" width="5.19921875" customWidth="1"/>
    <col min="33" max="33" width="7.86328125" customWidth="1"/>
    <col min="35" max="35" width="15.46484375" customWidth="1"/>
    <col min="257" max="257" width="4.86328125" customWidth="1"/>
    <col min="258" max="258" width="10.1328125" customWidth="1"/>
    <col min="259" max="259" width="2.46484375" customWidth="1"/>
    <col min="260" max="261" width="3.796875" customWidth="1"/>
    <col min="262" max="262" width="3.46484375" customWidth="1"/>
    <col min="263" max="263" width="3.1328125" customWidth="1"/>
    <col min="264" max="264" width="3" customWidth="1"/>
    <col min="265" max="265" width="1.86328125" customWidth="1"/>
    <col min="266" max="266" width="2.19921875" customWidth="1"/>
    <col min="267" max="267" width="3" customWidth="1"/>
    <col min="268" max="269" width="3.19921875" customWidth="1"/>
    <col min="270" max="271" width="2.796875" customWidth="1"/>
    <col min="272" max="272" width="1.796875" customWidth="1"/>
    <col min="273" max="273" width="2.19921875" customWidth="1"/>
    <col min="274" max="274" width="1.86328125" customWidth="1"/>
    <col min="275" max="276" width="2.796875" customWidth="1"/>
    <col min="277" max="277" width="1.86328125" customWidth="1"/>
    <col min="278" max="278" width="3.796875" customWidth="1"/>
    <col min="279" max="279" width="3.46484375" customWidth="1"/>
    <col min="280" max="280" width="3.19921875" customWidth="1"/>
    <col min="281" max="282" width="2.19921875" customWidth="1"/>
    <col min="283" max="285" width="3.796875" customWidth="1"/>
    <col min="286" max="286" width="4.53125" customWidth="1"/>
    <col min="287" max="288" width="3.796875" customWidth="1"/>
    <col min="513" max="513" width="4.86328125" customWidth="1"/>
    <col min="514" max="514" width="10.1328125" customWidth="1"/>
    <col min="515" max="515" width="2.46484375" customWidth="1"/>
    <col min="516" max="517" width="3.796875" customWidth="1"/>
    <col min="518" max="518" width="3.46484375" customWidth="1"/>
    <col min="519" max="519" width="3.1328125" customWidth="1"/>
    <col min="520" max="520" width="3" customWidth="1"/>
    <col min="521" max="521" width="1.86328125" customWidth="1"/>
    <col min="522" max="522" width="2.19921875" customWidth="1"/>
    <col min="523" max="523" width="3" customWidth="1"/>
    <col min="524" max="525" width="3.19921875" customWidth="1"/>
    <col min="526" max="527" width="2.796875" customWidth="1"/>
    <col min="528" max="528" width="1.796875" customWidth="1"/>
    <col min="529" max="529" width="2.19921875" customWidth="1"/>
    <col min="530" max="530" width="1.86328125" customWidth="1"/>
    <col min="531" max="532" width="2.796875" customWidth="1"/>
    <col min="533" max="533" width="1.86328125" customWidth="1"/>
    <col min="534" max="534" width="3.796875" customWidth="1"/>
    <col min="535" max="535" width="3.46484375" customWidth="1"/>
    <col min="536" max="536" width="3.19921875" customWidth="1"/>
    <col min="537" max="538" width="2.19921875" customWidth="1"/>
    <col min="539" max="541" width="3.796875" customWidth="1"/>
    <col min="542" max="542" width="4.53125" customWidth="1"/>
    <col min="543" max="544" width="3.796875" customWidth="1"/>
    <col min="769" max="769" width="4.86328125" customWidth="1"/>
    <col min="770" max="770" width="10.1328125" customWidth="1"/>
    <col min="771" max="771" width="2.46484375" customWidth="1"/>
    <col min="772" max="773" width="3.796875" customWidth="1"/>
    <col min="774" max="774" width="3.46484375" customWidth="1"/>
    <col min="775" max="775" width="3.1328125" customWidth="1"/>
    <col min="776" max="776" width="3" customWidth="1"/>
    <col min="777" max="777" width="1.86328125" customWidth="1"/>
    <col min="778" max="778" width="2.19921875" customWidth="1"/>
    <col min="779" max="779" width="3" customWidth="1"/>
    <col min="780" max="781" width="3.19921875" customWidth="1"/>
    <col min="782" max="783" width="2.796875" customWidth="1"/>
    <col min="784" max="784" width="1.796875" customWidth="1"/>
    <col min="785" max="785" width="2.19921875" customWidth="1"/>
    <col min="786" max="786" width="1.86328125" customWidth="1"/>
    <col min="787" max="788" width="2.796875" customWidth="1"/>
    <col min="789" max="789" width="1.86328125" customWidth="1"/>
    <col min="790" max="790" width="3.796875" customWidth="1"/>
    <col min="791" max="791" width="3.46484375" customWidth="1"/>
    <col min="792" max="792" width="3.19921875" customWidth="1"/>
    <col min="793" max="794" width="2.19921875" customWidth="1"/>
    <col min="795" max="797" width="3.796875" customWidth="1"/>
    <col min="798" max="798" width="4.53125" customWidth="1"/>
    <col min="799" max="800" width="3.796875" customWidth="1"/>
    <col min="1025" max="1025" width="4.86328125" customWidth="1"/>
    <col min="1026" max="1026" width="10.1328125" customWidth="1"/>
    <col min="1027" max="1027" width="2.46484375" customWidth="1"/>
    <col min="1028" max="1029" width="3.796875" customWidth="1"/>
    <col min="1030" max="1030" width="3.46484375" customWidth="1"/>
    <col min="1031" max="1031" width="3.1328125" customWidth="1"/>
    <col min="1032" max="1032" width="3" customWidth="1"/>
    <col min="1033" max="1033" width="1.86328125" customWidth="1"/>
    <col min="1034" max="1034" width="2.19921875" customWidth="1"/>
    <col min="1035" max="1035" width="3" customWidth="1"/>
    <col min="1036" max="1037" width="3.19921875" customWidth="1"/>
    <col min="1038" max="1039" width="2.796875" customWidth="1"/>
    <col min="1040" max="1040" width="1.796875" customWidth="1"/>
    <col min="1041" max="1041" width="2.19921875" customWidth="1"/>
    <col min="1042" max="1042" width="1.86328125" customWidth="1"/>
    <col min="1043" max="1044" width="2.796875" customWidth="1"/>
    <col min="1045" max="1045" width="1.86328125" customWidth="1"/>
    <col min="1046" max="1046" width="3.796875" customWidth="1"/>
    <col min="1047" max="1047" width="3.46484375" customWidth="1"/>
    <col min="1048" max="1048" width="3.19921875" customWidth="1"/>
    <col min="1049" max="1050" width="2.19921875" customWidth="1"/>
    <col min="1051" max="1053" width="3.796875" customWidth="1"/>
    <col min="1054" max="1054" width="4.53125" customWidth="1"/>
    <col min="1055" max="1056" width="3.796875" customWidth="1"/>
    <col min="1281" max="1281" width="4.86328125" customWidth="1"/>
    <col min="1282" max="1282" width="10.1328125" customWidth="1"/>
    <col min="1283" max="1283" width="2.46484375" customWidth="1"/>
    <col min="1284" max="1285" width="3.796875" customWidth="1"/>
    <col min="1286" max="1286" width="3.46484375" customWidth="1"/>
    <col min="1287" max="1287" width="3.1328125" customWidth="1"/>
    <col min="1288" max="1288" width="3" customWidth="1"/>
    <col min="1289" max="1289" width="1.86328125" customWidth="1"/>
    <col min="1290" max="1290" width="2.19921875" customWidth="1"/>
    <col min="1291" max="1291" width="3" customWidth="1"/>
    <col min="1292" max="1293" width="3.19921875" customWidth="1"/>
    <col min="1294" max="1295" width="2.796875" customWidth="1"/>
    <col min="1296" max="1296" width="1.796875" customWidth="1"/>
    <col min="1297" max="1297" width="2.19921875" customWidth="1"/>
    <col min="1298" max="1298" width="1.86328125" customWidth="1"/>
    <col min="1299" max="1300" width="2.796875" customWidth="1"/>
    <col min="1301" max="1301" width="1.86328125" customWidth="1"/>
    <col min="1302" max="1302" width="3.796875" customWidth="1"/>
    <col min="1303" max="1303" width="3.46484375" customWidth="1"/>
    <col min="1304" max="1304" width="3.19921875" customWidth="1"/>
    <col min="1305" max="1306" width="2.19921875" customWidth="1"/>
    <col min="1307" max="1309" width="3.796875" customWidth="1"/>
    <col min="1310" max="1310" width="4.53125" customWidth="1"/>
    <col min="1311" max="1312" width="3.796875" customWidth="1"/>
    <col min="1537" max="1537" width="4.86328125" customWidth="1"/>
    <col min="1538" max="1538" width="10.1328125" customWidth="1"/>
    <col min="1539" max="1539" width="2.46484375" customWidth="1"/>
    <col min="1540" max="1541" width="3.796875" customWidth="1"/>
    <col min="1542" max="1542" width="3.46484375" customWidth="1"/>
    <col min="1543" max="1543" width="3.1328125" customWidth="1"/>
    <col min="1544" max="1544" width="3" customWidth="1"/>
    <col min="1545" max="1545" width="1.86328125" customWidth="1"/>
    <col min="1546" max="1546" width="2.19921875" customWidth="1"/>
    <col min="1547" max="1547" width="3" customWidth="1"/>
    <col min="1548" max="1549" width="3.19921875" customWidth="1"/>
    <col min="1550" max="1551" width="2.796875" customWidth="1"/>
    <col min="1552" max="1552" width="1.796875" customWidth="1"/>
    <col min="1553" max="1553" width="2.19921875" customWidth="1"/>
    <col min="1554" max="1554" width="1.86328125" customWidth="1"/>
    <col min="1555" max="1556" width="2.796875" customWidth="1"/>
    <col min="1557" max="1557" width="1.86328125" customWidth="1"/>
    <col min="1558" max="1558" width="3.796875" customWidth="1"/>
    <col min="1559" max="1559" width="3.46484375" customWidth="1"/>
    <col min="1560" max="1560" width="3.19921875" customWidth="1"/>
    <col min="1561" max="1562" width="2.19921875" customWidth="1"/>
    <col min="1563" max="1565" width="3.796875" customWidth="1"/>
    <col min="1566" max="1566" width="4.53125" customWidth="1"/>
    <col min="1567" max="1568" width="3.796875" customWidth="1"/>
    <col min="1793" max="1793" width="4.86328125" customWidth="1"/>
    <col min="1794" max="1794" width="10.1328125" customWidth="1"/>
    <col min="1795" max="1795" width="2.46484375" customWidth="1"/>
    <col min="1796" max="1797" width="3.796875" customWidth="1"/>
    <col min="1798" max="1798" width="3.46484375" customWidth="1"/>
    <col min="1799" max="1799" width="3.1328125" customWidth="1"/>
    <col min="1800" max="1800" width="3" customWidth="1"/>
    <col min="1801" max="1801" width="1.86328125" customWidth="1"/>
    <col min="1802" max="1802" width="2.19921875" customWidth="1"/>
    <col min="1803" max="1803" width="3" customWidth="1"/>
    <col min="1804" max="1805" width="3.19921875" customWidth="1"/>
    <col min="1806" max="1807" width="2.796875" customWidth="1"/>
    <col min="1808" max="1808" width="1.796875" customWidth="1"/>
    <col min="1809" max="1809" width="2.19921875" customWidth="1"/>
    <col min="1810" max="1810" width="1.86328125" customWidth="1"/>
    <col min="1811" max="1812" width="2.796875" customWidth="1"/>
    <col min="1813" max="1813" width="1.86328125" customWidth="1"/>
    <col min="1814" max="1814" width="3.796875" customWidth="1"/>
    <col min="1815" max="1815" width="3.46484375" customWidth="1"/>
    <col min="1816" max="1816" width="3.19921875" customWidth="1"/>
    <col min="1817" max="1818" width="2.19921875" customWidth="1"/>
    <col min="1819" max="1821" width="3.796875" customWidth="1"/>
    <col min="1822" max="1822" width="4.53125" customWidth="1"/>
    <col min="1823" max="1824" width="3.796875" customWidth="1"/>
    <col min="2049" max="2049" width="4.86328125" customWidth="1"/>
    <col min="2050" max="2050" width="10.1328125" customWidth="1"/>
    <col min="2051" max="2051" width="2.46484375" customWidth="1"/>
    <col min="2052" max="2053" width="3.796875" customWidth="1"/>
    <col min="2054" max="2054" width="3.46484375" customWidth="1"/>
    <col min="2055" max="2055" width="3.1328125" customWidth="1"/>
    <col min="2056" max="2056" width="3" customWidth="1"/>
    <col min="2057" max="2057" width="1.86328125" customWidth="1"/>
    <col min="2058" max="2058" width="2.19921875" customWidth="1"/>
    <col min="2059" max="2059" width="3" customWidth="1"/>
    <col min="2060" max="2061" width="3.19921875" customWidth="1"/>
    <col min="2062" max="2063" width="2.796875" customWidth="1"/>
    <col min="2064" max="2064" width="1.796875" customWidth="1"/>
    <col min="2065" max="2065" width="2.19921875" customWidth="1"/>
    <col min="2066" max="2066" width="1.86328125" customWidth="1"/>
    <col min="2067" max="2068" width="2.796875" customWidth="1"/>
    <col min="2069" max="2069" width="1.86328125" customWidth="1"/>
    <col min="2070" max="2070" width="3.796875" customWidth="1"/>
    <col min="2071" max="2071" width="3.46484375" customWidth="1"/>
    <col min="2072" max="2072" width="3.19921875" customWidth="1"/>
    <col min="2073" max="2074" width="2.19921875" customWidth="1"/>
    <col min="2075" max="2077" width="3.796875" customWidth="1"/>
    <col min="2078" max="2078" width="4.53125" customWidth="1"/>
    <col min="2079" max="2080" width="3.796875" customWidth="1"/>
    <col min="2305" max="2305" width="4.86328125" customWidth="1"/>
    <col min="2306" max="2306" width="10.1328125" customWidth="1"/>
    <col min="2307" max="2307" width="2.46484375" customWidth="1"/>
    <col min="2308" max="2309" width="3.796875" customWidth="1"/>
    <col min="2310" max="2310" width="3.46484375" customWidth="1"/>
    <col min="2311" max="2311" width="3.1328125" customWidth="1"/>
    <col min="2312" max="2312" width="3" customWidth="1"/>
    <col min="2313" max="2313" width="1.86328125" customWidth="1"/>
    <col min="2314" max="2314" width="2.19921875" customWidth="1"/>
    <col min="2315" max="2315" width="3" customWidth="1"/>
    <col min="2316" max="2317" width="3.19921875" customWidth="1"/>
    <col min="2318" max="2319" width="2.796875" customWidth="1"/>
    <col min="2320" max="2320" width="1.796875" customWidth="1"/>
    <col min="2321" max="2321" width="2.19921875" customWidth="1"/>
    <col min="2322" max="2322" width="1.86328125" customWidth="1"/>
    <col min="2323" max="2324" width="2.796875" customWidth="1"/>
    <col min="2325" max="2325" width="1.86328125" customWidth="1"/>
    <col min="2326" max="2326" width="3.796875" customWidth="1"/>
    <col min="2327" max="2327" width="3.46484375" customWidth="1"/>
    <col min="2328" max="2328" width="3.19921875" customWidth="1"/>
    <col min="2329" max="2330" width="2.19921875" customWidth="1"/>
    <col min="2331" max="2333" width="3.796875" customWidth="1"/>
    <col min="2334" max="2334" width="4.53125" customWidth="1"/>
    <col min="2335" max="2336" width="3.796875" customWidth="1"/>
    <col min="2561" max="2561" width="4.86328125" customWidth="1"/>
    <col min="2562" max="2562" width="10.1328125" customWidth="1"/>
    <col min="2563" max="2563" width="2.46484375" customWidth="1"/>
    <col min="2564" max="2565" width="3.796875" customWidth="1"/>
    <col min="2566" max="2566" width="3.46484375" customWidth="1"/>
    <col min="2567" max="2567" width="3.1328125" customWidth="1"/>
    <col min="2568" max="2568" width="3" customWidth="1"/>
    <col min="2569" max="2569" width="1.86328125" customWidth="1"/>
    <col min="2570" max="2570" width="2.19921875" customWidth="1"/>
    <col min="2571" max="2571" width="3" customWidth="1"/>
    <col min="2572" max="2573" width="3.19921875" customWidth="1"/>
    <col min="2574" max="2575" width="2.796875" customWidth="1"/>
    <col min="2576" max="2576" width="1.796875" customWidth="1"/>
    <col min="2577" max="2577" width="2.19921875" customWidth="1"/>
    <col min="2578" max="2578" width="1.86328125" customWidth="1"/>
    <col min="2579" max="2580" width="2.796875" customWidth="1"/>
    <col min="2581" max="2581" width="1.86328125" customWidth="1"/>
    <col min="2582" max="2582" width="3.796875" customWidth="1"/>
    <col min="2583" max="2583" width="3.46484375" customWidth="1"/>
    <col min="2584" max="2584" width="3.19921875" customWidth="1"/>
    <col min="2585" max="2586" width="2.19921875" customWidth="1"/>
    <col min="2587" max="2589" width="3.796875" customWidth="1"/>
    <col min="2590" max="2590" width="4.53125" customWidth="1"/>
    <col min="2591" max="2592" width="3.796875" customWidth="1"/>
    <col min="2817" max="2817" width="4.86328125" customWidth="1"/>
    <col min="2818" max="2818" width="10.1328125" customWidth="1"/>
    <col min="2819" max="2819" width="2.46484375" customWidth="1"/>
    <col min="2820" max="2821" width="3.796875" customWidth="1"/>
    <col min="2822" max="2822" width="3.46484375" customWidth="1"/>
    <col min="2823" max="2823" width="3.1328125" customWidth="1"/>
    <col min="2824" max="2824" width="3" customWidth="1"/>
    <col min="2825" max="2825" width="1.86328125" customWidth="1"/>
    <col min="2826" max="2826" width="2.19921875" customWidth="1"/>
    <col min="2827" max="2827" width="3" customWidth="1"/>
    <col min="2828" max="2829" width="3.19921875" customWidth="1"/>
    <col min="2830" max="2831" width="2.796875" customWidth="1"/>
    <col min="2832" max="2832" width="1.796875" customWidth="1"/>
    <col min="2833" max="2833" width="2.19921875" customWidth="1"/>
    <col min="2834" max="2834" width="1.86328125" customWidth="1"/>
    <col min="2835" max="2836" width="2.796875" customWidth="1"/>
    <col min="2837" max="2837" width="1.86328125" customWidth="1"/>
    <col min="2838" max="2838" width="3.796875" customWidth="1"/>
    <col min="2839" max="2839" width="3.46484375" customWidth="1"/>
    <col min="2840" max="2840" width="3.19921875" customWidth="1"/>
    <col min="2841" max="2842" width="2.19921875" customWidth="1"/>
    <col min="2843" max="2845" width="3.796875" customWidth="1"/>
    <col min="2846" max="2846" width="4.53125" customWidth="1"/>
    <col min="2847" max="2848" width="3.796875" customWidth="1"/>
    <col min="3073" max="3073" width="4.86328125" customWidth="1"/>
    <col min="3074" max="3074" width="10.1328125" customWidth="1"/>
    <col min="3075" max="3075" width="2.46484375" customWidth="1"/>
    <col min="3076" max="3077" width="3.796875" customWidth="1"/>
    <col min="3078" max="3078" width="3.46484375" customWidth="1"/>
    <col min="3079" max="3079" width="3.1328125" customWidth="1"/>
    <col min="3080" max="3080" width="3" customWidth="1"/>
    <col min="3081" max="3081" width="1.86328125" customWidth="1"/>
    <col min="3082" max="3082" width="2.19921875" customWidth="1"/>
    <col min="3083" max="3083" width="3" customWidth="1"/>
    <col min="3084" max="3085" width="3.19921875" customWidth="1"/>
    <col min="3086" max="3087" width="2.796875" customWidth="1"/>
    <col min="3088" max="3088" width="1.796875" customWidth="1"/>
    <col min="3089" max="3089" width="2.19921875" customWidth="1"/>
    <col min="3090" max="3090" width="1.86328125" customWidth="1"/>
    <col min="3091" max="3092" width="2.796875" customWidth="1"/>
    <col min="3093" max="3093" width="1.86328125" customWidth="1"/>
    <col min="3094" max="3094" width="3.796875" customWidth="1"/>
    <col min="3095" max="3095" width="3.46484375" customWidth="1"/>
    <col min="3096" max="3096" width="3.19921875" customWidth="1"/>
    <col min="3097" max="3098" width="2.19921875" customWidth="1"/>
    <col min="3099" max="3101" width="3.796875" customWidth="1"/>
    <col min="3102" max="3102" width="4.53125" customWidth="1"/>
    <col min="3103" max="3104" width="3.796875" customWidth="1"/>
    <col min="3329" max="3329" width="4.86328125" customWidth="1"/>
    <col min="3330" max="3330" width="10.1328125" customWidth="1"/>
    <col min="3331" max="3331" width="2.46484375" customWidth="1"/>
    <col min="3332" max="3333" width="3.796875" customWidth="1"/>
    <col min="3334" max="3334" width="3.46484375" customWidth="1"/>
    <col min="3335" max="3335" width="3.1328125" customWidth="1"/>
    <col min="3336" max="3336" width="3" customWidth="1"/>
    <col min="3337" max="3337" width="1.86328125" customWidth="1"/>
    <col min="3338" max="3338" width="2.19921875" customWidth="1"/>
    <col min="3339" max="3339" width="3" customWidth="1"/>
    <col min="3340" max="3341" width="3.19921875" customWidth="1"/>
    <col min="3342" max="3343" width="2.796875" customWidth="1"/>
    <col min="3344" max="3344" width="1.796875" customWidth="1"/>
    <col min="3345" max="3345" width="2.19921875" customWidth="1"/>
    <col min="3346" max="3346" width="1.86328125" customWidth="1"/>
    <col min="3347" max="3348" width="2.796875" customWidth="1"/>
    <col min="3349" max="3349" width="1.86328125" customWidth="1"/>
    <col min="3350" max="3350" width="3.796875" customWidth="1"/>
    <col min="3351" max="3351" width="3.46484375" customWidth="1"/>
    <col min="3352" max="3352" width="3.19921875" customWidth="1"/>
    <col min="3353" max="3354" width="2.19921875" customWidth="1"/>
    <col min="3355" max="3357" width="3.796875" customWidth="1"/>
    <col min="3358" max="3358" width="4.53125" customWidth="1"/>
    <col min="3359" max="3360" width="3.796875" customWidth="1"/>
    <col min="3585" max="3585" width="4.86328125" customWidth="1"/>
    <col min="3586" max="3586" width="10.1328125" customWidth="1"/>
    <col min="3587" max="3587" width="2.46484375" customWidth="1"/>
    <col min="3588" max="3589" width="3.796875" customWidth="1"/>
    <col min="3590" max="3590" width="3.46484375" customWidth="1"/>
    <col min="3591" max="3591" width="3.1328125" customWidth="1"/>
    <col min="3592" max="3592" width="3" customWidth="1"/>
    <col min="3593" max="3593" width="1.86328125" customWidth="1"/>
    <col min="3594" max="3594" width="2.19921875" customWidth="1"/>
    <col min="3595" max="3595" width="3" customWidth="1"/>
    <col min="3596" max="3597" width="3.19921875" customWidth="1"/>
    <col min="3598" max="3599" width="2.796875" customWidth="1"/>
    <col min="3600" max="3600" width="1.796875" customWidth="1"/>
    <col min="3601" max="3601" width="2.19921875" customWidth="1"/>
    <col min="3602" max="3602" width="1.86328125" customWidth="1"/>
    <col min="3603" max="3604" width="2.796875" customWidth="1"/>
    <col min="3605" max="3605" width="1.86328125" customWidth="1"/>
    <col min="3606" max="3606" width="3.796875" customWidth="1"/>
    <col min="3607" max="3607" width="3.46484375" customWidth="1"/>
    <col min="3608" max="3608" width="3.19921875" customWidth="1"/>
    <col min="3609" max="3610" width="2.19921875" customWidth="1"/>
    <col min="3611" max="3613" width="3.796875" customWidth="1"/>
    <col min="3614" max="3614" width="4.53125" customWidth="1"/>
    <col min="3615" max="3616" width="3.796875" customWidth="1"/>
    <col min="3841" max="3841" width="4.86328125" customWidth="1"/>
    <col min="3842" max="3842" width="10.1328125" customWidth="1"/>
    <col min="3843" max="3843" width="2.46484375" customWidth="1"/>
    <col min="3844" max="3845" width="3.796875" customWidth="1"/>
    <col min="3846" max="3846" width="3.46484375" customWidth="1"/>
    <col min="3847" max="3847" width="3.1328125" customWidth="1"/>
    <col min="3848" max="3848" width="3" customWidth="1"/>
    <col min="3849" max="3849" width="1.86328125" customWidth="1"/>
    <col min="3850" max="3850" width="2.19921875" customWidth="1"/>
    <col min="3851" max="3851" width="3" customWidth="1"/>
    <col min="3852" max="3853" width="3.19921875" customWidth="1"/>
    <col min="3854" max="3855" width="2.796875" customWidth="1"/>
    <col min="3856" max="3856" width="1.796875" customWidth="1"/>
    <col min="3857" max="3857" width="2.19921875" customWidth="1"/>
    <col min="3858" max="3858" width="1.86328125" customWidth="1"/>
    <col min="3859" max="3860" width="2.796875" customWidth="1"/>
    <col min="3861" max="3861" width="1.86328125" customWidth="1"/>
    <col min="3862" max="3862" width="3.796875" customWidth="1"/>
    <col min="3863" max="3863" width="3.46484375" customWidth="1"/>
    <col min="3864" max="3864" width="3.19921875" customWidth="1"/>
    <col min="3865" max="3866" width="2.19921875" customWidth="1"/>
    <col min="3867" max="3869" width="3.796875" customWidth="1"/>
    <col min="3870" max="3870" width="4.53125" customWidth="1"/>
    <col min="3871" max="3872" width="3.796875" customWidth="1"/>
    <col min="4097" max="4097" width="4.86328125" customWidth="1"/>
    <col min="4098" max="4098" width="10.1328125" customWidth="1"/>
    <col min="4099" max="4099" width="2.46484375" customWidth="1"/>
    <col min="4100" max="4101" width="3.796875" customWidth="1"/>
    <col min="4102" max="4102" width="3.46484375" customWidth="1"/>
    <col min="4103" max="4103" width="3.1328125" customWidth="1"/>
    <col min="4104" max="4104" width="3" customWidth="1"/>
    <col min="4105" max="4105" width="1.86328125" customWidth="1"/>
    <col min="4106" max="4106" width="2.19921875" customWidth="1"/>
    <col min="4107" max="4107" width="3" customWidth="1"/>
    <col min="4108" max="4109" width="3.19921875" customWidth="1"/>
    <col min="4110" max="4111" width="2.796875" customWidth="1"/>
    <col min="4112" max="4112" width="1.796875" customWidth="1"/>
    <col min="4113" max="4113" width="2.19921875" customWidth="1"/>
    <col min="4114" max="4114" width="1.86328125" customWidth="1"/>
    <col min="4115" max="4116" width="2.796875" customWidth="1"/>
    <col min="4117" max="4117" width="1.86328125" customWidth="1"/>
    <col min="4118" max="4118" width="3.796875" customWidth="1"/>
    <col min="4119" max="4119" width="3.46484375" customWidth="1"/>
    <col min="4120" max="4120" width="3.19921875" customWidth="1"/>
    <col min="4121" max="4122" width="2.19921875" customWidth="1"/>
    <col min="4123" max="4125" width="3.796875" customWidth="1"/>
    <col min="4126" max="4126" width="4.53125" customWidth="1"/>
    <col min="4127" max="4128" width="3.796875" customWidth="1"/>
    <col min="4353" max="4353" width="4.86328125" customWidth="1"/>
    <col min="4354" max="4354" width="10.1328125" customWidth="1"/>
    <col min="4355" max="4355" width="2.46484375" customWidth="1"/>
    <col min="4356" max="4357" width="3.796875" customWidth="1"/>
    <col min="4358" max="4358" width="3.46484375" customWidth="1"/>
    <col min="4359" max="4359" width="3.1328125" customWidth="1"/>
    <col min="4360" max="4360" width="3" customWidth="1"/>
    <col min="4361" max="4361" width="1.86328125" customWidth="1"/>
    <col min="4362" max="4362" width="2.19921875" customWidth="1"/>
    <col min="4363" max="4363" width="3" customWidth="1"/>
    <col min="4364" max="4365" width="3.19921875" customWidth="1"/>
    <col min="4366" max="4367" width="2.796875" customWidth="1"/>
    <col min="4368" max="4368" width="1.796875" customWidth="1"/>
    <col min="4369" max="4369" width="2.19921875" customWidth="1"/>
    <col min="4370" max="4370" width="1.86328125" customWidth="1"/>
    <col min="4371" max="4372" width="2.796875" customWidth="1"/>
    <col min="4373" max="4373" width="1.86328125" customWidth="1"/>
    <col min="4374" max="4374" width="3.796875" customWidth="1"/>
    <col min="4375" max="4375" width="3.46484375" customWidth="1"/>
    <col min="4376" max="4376" width="3.19921875" customWidth="1"/>
    <col min="4377" max="4378" width="2.19921875" customWidth="1"/>
    <col min="4379" max="4381" width="3.796875" customWidth="1"/>
    <col min="4382" max="4382" width="4.53125" customWidth="1"/>
    <col min="4383" max="4384" width="3.796875" customWidth="1"/>
    <col min="4609" max="4609" width="4.86328125" customWidth="1"/>
    <col min="4610" max="4610" width="10.1328125" customWidth="1"/>
    <col min="4611" max="4611" width="2.46484375" customWidth="1"/>
    <col min="4612" max="4613" width="3.796875" customWidth="1"/>
    <col min="4614" max="4614" width="3.46484375" customWidth="1"/>
    <col min="4615" max="4615" width="3.1328125" customWidth="1"/>
    <col min="4616" max="4616" width="3" customWidth="1"/>
    <col min="4617" max="4617" width="1.86328125" customWidth="1"/>
    <col min="4618" max="4618" width="2.19921875" customWidth="1"/>
    <col min="4619" max="4619" width="3" customWidth="1"/>
    <col min="4620" max="4621" width="3.19921875" customWidth="1"/>
    <col min="4622" max="4623" width="2.796875" customWidth="1"/>
    <col min="4624" max="4624" width="1.796875" customWidth="1"/>
    <col min="4625" max="4625" width="2.19921875" customWidth="1"/>
    <col min="4626" max="4626" width="1.86328125" customWidth="1"/>
    <col min="4627" max="4628" width="2.796875" customWidth="1"/>
    <col min="4629" max="4629" width="1.86328125" customWidth="1"/>
    <col min="4630" max="4630" width="3.796875" customWidth="1"/>
    <col min="4631" max="4631" width="3.46484375" customWidth="1"/>
    <col min="4632" max="4632" width="3.19921875" customWidth="1"/>
    <col min="4633" max="4634" width="2.19921875" customWidth="1"/>
    <col min="4635" max="4637" width="3.796875" customWidth="1"/>
    <col min="4638" max="4638" width="4.53125" customWidth="1"/>
    <col min="4639" max="4640" width="3.796875" customWidth="1"/>
    <col min="4865" max="4865" width="4.86328125" customWidth="1"/>
    <col min="4866" max="4866" width="10.1328125" customWidth="1"/>
    <col min="4867" max="4867" width="2.46484375" customWidth="1"/>
    <col min="4868" max="4869" width="3.796875" customWidth="1"/>
    <col min="4870" max="4870" width="3.46484375" customWidth="1"/>
    <col min="4871" max="4871" width="3.1328125" customWidth="1"/>
    <col min="4872" max="4872" width="3" customWidth="1"/>
    <col min="4873" max="4873" width="1.86328125" customWidth="1"/>
    <col min="4874" max="4874" width="2.19921875" customWidth="1"/>
    <col min="4875" max="4875" width="3" customWidth="1"/>
    <col min="4876" max="4877" width="3.19921875" customWidth="1"/>
    <col min="4878" max="4879" width="2.796875" customWidth="1"/>
    <col min="4880" max="4880" width="1.796875" customWidth="1"/>
    <col min="4881" max="4881" width="2.19921875" customWidth="1"/>
    <col min="4882" max="4882" width="1.86328125" customWidth="1"/>
    <col min="4883" max="4884" width="2.796875" customWidth="1"/>
    <col min="4885" max="4885" width="1.86328125" customWidth="1"/>
    <col min="4886" max="4886" width="3.796875" customWidth="1"/>
    <col min="4887" max="4887" width="3.46484375" customWidth="1"/>
    <col min="4888" max="4888" width="3.19921875" customWidth="1"/>
    <col min="4889" max="4890" width="2.19921875" customWidth="1"/>
    <col min="4891" max="4893" width="3.796875" customWidth="1"/>
    <col min="4894" max="4894" width="4.53125" customWidth="1"/>
    <col min="4895" max="4896" width="3.796875" customWidth="1"/>
    <col min="5121" max="5121" width="4.86328125" customWidth="1"/>
    <col min="5122" max="5122" width="10.1328125" customWidth="1"/>
    <col min="5123" max="5123" width="2.46484375" customWidth="1"/>
    <col min="5124" max="5125" width="3.796875" customWidth="1"/>
    <col min="5126" max="5126" width="3.46484375" customWidth="1"/>
    <col min="5127" max="5127" width="3.1328125" customWidth="1"/>
    <col min="5128" max="5128" width="3" customWidth="1"/>
    <col min="5129" max="5129" width="1.86328125" customWidth="1"/>
    <col min="5130" max="5130" width="2.19921875" customWidth="1"/>
    <col min="5131" max="5131" width="3" customWidth="1"/>
    <col min="5132" max="5133" width="3.19921875" customWidth="1"/>
    <col min="5134" max="5135" width="2.796875" customWidth="1"/>
    <col min="5136" max="5136" width="1.796875" customWidth="1"/>
    <col min="5137" max="5137" width="2.19921875" customWidth="1"/>
    <col min="5138" max="5138" width="1.86328125" customWidth="1"/>
    <col min="5139" max="5140" width="2.796875" customWidth="1"/>
    <col min="5141" max="5141" width="1.86328125" customWidth="1"/>
    <col min="5142" max="5142" width="3.796875" customWidth="1"/>
    <col min="5143" max="5143" width="3.46484375" customWidth="1"/>
    <col min="5144" max="5144" width="3.19921875" customWidth="1"/>
    <col min="5145" max="5146" width="2.19921875" customWidth="1"/>
    <col min="5147" max="5149" width="3.796875" customWidth="1"/>
    <col min="5150" max="5150" width="4.53125" customWidth="1"/>
    <col min="5151" max="5152" width="3.796875" customWidth="1"/>
    <col min="5377" max="5377" width="4.86328125" customWidth="1"/>
    <col min="5378" max="5378" width="10.1328125" customWidth="1"/>
    <col min="5379" max="5379" width="2.46484375" customWidth="1"/>
    <col min="5380" max="5381" width="3.796875" customWidth="1"/>
    <col min="5382" max="5382" width="3.46484375" customWidth="1"/>
    <col min="5383" max="5383" width="3.1328125" customWidth="1"/>
    <col min="5384" max="5384" width="3" customWidth="1"/>
    <col min="5385" max="5385" width="1.86328125" customWidth="1"/>
    <col min="5386" max="5386" width="2.19921875" customWidth="1"/>
    <col min="5387" max="5387" width="3" customWidth="1"/>
    <col min="5388" max="5389" width="3.19921875" customWidth="1"/>
    <col min="5390" max="5391" width="2.796875" customWidth="1"/>
    <col min="5392" max="5392" width="1.796875" customWidth="1"/>
    <col min="5393" max="5393" width="2.19921875" customWidth="1"/>
    <col min="5394" max="5394" width="1.86328125" customWidth="1"/>
    <col min="5395" max="5396" width="2.796875" customWidth="1"/>
    <col min="5397" max="5397" width="1.86328125" customWidth="1"/>
    <col min="5398" max="5398" width="3.796875" customWidth="1"/>
    <col min="5399" max="5399" width="3.46484375" customWidth="1"/>
    <col min="5400" max="5400" width="3.19921875" customWidth="1"/>
    <col min="5401" max="5402" width="2.19921875" customWidth="1"/>
    <col min="5403" max="5405" width="3.796875" customWidth="1"/>
    <col min="5406" max="5406" width="4.53125" customWidth="1"/>
    <col min="5407" max="5408" width="3.796875" customWidth="1"/>
    <col min="5633" max="5633" width="4.86328125" customWidth="1"/>
    <col min="5634" max="5634" width="10.1328125" customWidth="1"/>
    <col min="5635" max="5635" width="2.46484375" customWidth="1"/>
    <col min="5636" max="5637" width="3.796875" customWidth="1"/>
    <col min="5638" max="5638" width="3.46484375" customWidth="1"/>
    <col min="5639" max="5639" width="3.1328125" customWidth="1"/>
    <col min="5640" max="5640" width="3" customWidth="1"/>
    <col min="5641" max="5641" width="1.86328125" customWidth="1"/>
    <col min="5642" max="5642" width="2.19921875" customWidth="1"/>
    <col min="5643" max="5643" width="3" customWidth="1"/>
    <col min="5644" max="5645" width="3.19921875" customWidth="1"/>
    <col min="5646" max="5647" width="2.796875" customWidth="1"/>
    <col min="5648" max="5648" width="1.796875" customWidth="1"/>
    <col min="5649" max="5649" width="2.19921875" customWidth="1"/>
    <col min="5650" max="5650" width="1.86328125" customWidth="1"/>
    <col min="5651" max="5652" width="2.796875" customWidth="1"/>
    <col min="5653" max="5653" width="1.86328125" customWidth="1"/>
    <col min="5654" max="5654" width="3.796875" customWidth="1"/>
    <col min="5655" max="5655" width="3.46484375" customWidth="1"/>
    <col min="5656" max="5656" width="3.19921875" customWidth="1"/>
    <col min="5657" max="5658" width="2.19921875" customWidth="1"/>
    <col min="5659" max="5661" width="3.796875" customWidth="1"/>
    <col min="5662" max="5662" width="4.53125" customWidth="1"/>
    <col min="5663" max="5664" width="3.796875" customWidth="1"/>
    <col min="5889" max="5889" width="4.86328125" customWidth="1"/>
    <col min="5890" max="5890" width="10.1328125" customWidth="1"/>
    <col min="5891" max="5891" width="2.46484375" customWidth="1"/>
    <col min="5892" max="5893" width="3.796875" customWidth="1"/>
    <col min="5894" max="5894" width="3.46484375" customWidth="1"/>
    <col min="5895" max="5895" width="3.1328125" customWidth="1"/>
    <col min="5896" max="5896" width="3" customWidth="1"/>
    <col min="5897" max="5897" width="1.86328125" customWidth="1"/>
    <col min="5898" max="5898" width="2.19921875" customWidth="1"/>
    <col min="5899" max="5899" width="3" customWidth="1"/>
    <col min="5900" max="5901" width="3.19921875" customWidth="1"/>
    <col min="5902" max="5903" width="2.796875" customWidth="1"/>
    <col min="5904" max="5904" width="1.796875" customWidth="1"/>
    <col min="5905" max="5905" width="2.19921875" customWidth="1"/>
    <col min="5906" max="5906" width="1.86328125" customWidth="1"/>
    <col min="5907" max="5908" width="2.796875" customWidth="1"/>
    <col min="5909" max="5909" width="1.86328125" customWidth="1"/>
    <col min="5910" max="5910" width="3.796875" customWidth="1"/>
    <col min="5911" max="5911" width="3.46484375" customWidth="1"/>
    <col min="5912" max="5912" width="3.19921875" customWidth="1"/>
    <col min="5913" max="5914" width="2.19921875" customWidth="1"/>
    <col min="5915" max="5917" width="3.796875" customWidth="1"/>
    <col min="5918" max="5918" width="4.53125" customWidth="1"/>
    <col min="5919" max="5920" width="3.796875" customWidth="1"/>
    <col min="6145" max="6145" width="4.86328125" customWidth="1"/>
    <col min="6146" max="6146" width="10.1328125" customWidth="1"/>
    <col min="6147" max="6147" width="2.46484375" customWidth="1"/>
    <col min="6148" max="6149" width="3.796875" customWidth="1"/>
    <col min="6150" max="6150" width="3.46484375" customWidth="1"/>
    <col min="6151" max="6151" width="3.1328125" customWidth="1"/>
    <col min="6152" max="6152" width="3" customWidth="1"/>
    <col min="6153" max="6153" width="1.86328125" customWidth="1"/>
    <col min="6154" max="6154" width="2.19921875" customWidth="1"/>
    <col min="6155" max="6155" width="3" customWidth="1"/>
    <col min="6156" max="6157" width="3.19921875" customWidth="1"/>
    <col min="6158" max="6159" width="2.796875" customWidth="1"/>
    <col min="6160" max="6160" width="1.796875" customWidth="1"/>
    <col min="6161" max="6161" width="2.19921875" customWidth="1"/>
    <col min="6162" max="6162" width="1.86328125" customWidth="1"/>
    <col min="6163" max="6164" width="2.796875" customWidth="1"/>
    <col min="6165" max="6165" width="1.86328125" customWidth="1"/>
    <col min="6166" max="6166" width="3.796875" customWidth="1"/>
    <col min="6167" max="6167" width="3.46484375" customWidth="1"/>
    <col min="6168" max="6168" width="3.19921875" customWidth="1"/>
    <col min="6169" max="6170" width="2.19921875" customWidth="1"/>
    <col min="6171" max="6173" width="3.796875" customWidth="1"/>
    <col min="6174" max="6174" width="4.53125" customWidth="1"/>
    <col min="6175" max="6176" width="3.796875" customWidth="1"/>
    <col min="6401" max="6401" width="4.86328125" customWidth="1"/>
    <col min="6402" max="6402" width="10.1328125" customWidth="1"/>
    <col min="6403" max="6403" width="2.46484375" customWidth="1"/>
    <col min="6404" max="6405" width="3.796875" customWidth="1"/>
    <col min="6406" max="6406" width="3.46484375" customWidth="1"/>
    <col min="6407" max="6407" width="3.1328125" customWidth="1"/>
    <col min="6408" max="6408" width="3" customWidth="1"/>
    <col min="6409" max="6409" width="1.86328125" customWidth="1"/>
    <col min="6410" max="6410" width="2.19921875" customWidth="1"/>
    <col min="6411" max="6411" width="3" customWidth="1"/>
    <col min="6412" max="6413" width="3.19921875" customWidth="1"/>
    <col min="6414" max="6415" width="2.796875" customWidth="1"/>
    <col min="6416" max="6416" width="1.796875" customWidth="1"/>
    <col min="6417" max="6417" width="2.19921875" customWidth="1"/>
    <col min="6418" max="6418" width="1.86328125" customWidth="1"/>
    <col min="6419" max="6420" width="2.796875" customWidth="1"/>
    <col min="6421" max="6421" width="1.86328125" customWidth="1"/>
    <col min="6422" max="6422" width="3.796875" customWidth="1"/>
    <col min="6423" max="6423" width="3.46484375" customWidth="1"/>
    <col min="6424" max="6424" width="3.19921875" customWidth="1"/>
    <col min="6425" max="6426" width="2.19921875" customWidth="1"/>
    <col min="6427" max="6429" width="3.796875" customWidth="1"/>
    <col min="6430" max="6430" width="4.53125" customWidth="1"/>
    <col min="6431" max="6432" width="3.796875" customWidth="1"/>
    <col min="6657" max="6657" width="4.86328125" customWidth="1"/>
    <col min="6658" max="6658" width="10.1328125" customWidth="1"/>
    <col min="6659" max="6659" width="2.46484375" customWidth="1"/>
    <col min="6660" max="6661" width="3.796875" customWidth="1"/>
    <col min="6662" max="6662" width="3.46484375" customWidth="1"/>
    <col min="6663" max="6663" width="3.1328125" customWidth="1"/>
    <col min="6664" max="6664" width="3" customWidth="1"/>
    <col min="6665" max="6665" width="1.86328125" customWidth="1"/>
    <col min="6666" max="6666" width="2.19921875" customWidth="1"/>
    <col min="6667" max="6667" width="3" customWidth="1"/>
    <col min="6668" max="6669" width="3.19921875" customWidth="1"/>
    <col min="6670" max="6671" width="2.796875" customWidth="1"/>
    <col min="6672" max="6672" width="1.796875" customWidth="1"/>
    <col min="6673" max="6673" width="2.19921875" customWidth="1"/>
    <col min="6674" max="6674" width="1.86328125" customWidth="1"/>
    <col min="6675" max="6676" width="2.796875" customWidth="1"/>
    <col min="6677" max="6677" width="1.86328125" customWidth="1"/>
    <col min="6678" max="6678" width="3.796875" customWidth="1"/>
    <col min="6679" max="6679" width="3.46484375" customWidth="1"/>
    <col min="6680" max="6680" width="3.19921875" customWidth="1"/>
    <col min="6681" max="6682" width="2.19921875" customWidth="1"/>
    <col min="6683" max="6685" width="3.796875" customWidth="1"/>
    <col min="6686" max="6686" width="4.53125" customWidth="1"/>
    <col min="6687" max="6688" width="3.796875" customWidth="1"/>
    <col min="6913" max="6913" width="4.86328125" customWidth="1"/>
    <col min="6914" max="6914" width="10.1328125" customWidth="1"/>
    <col min="6915" max="6915" width="2.46484375" customWidth="1"/>
    <col min="6916" max="6917" width="3.796875" customWidth="1"/>
    <col min="6918" max="6918" width="3.46484375" customWidth="1"/>
    <col min="6919" max="6919" width="3.1328125" customWidth="1"/>
    <col min="6920" max="6920" width="3" customWidth="1"/>
    <col min="6921" max="6921" width="1.86328125" customWidth="1"/>
    <col min="6922" max="6922" width="2.19921875" customWidth="1"/>
    <col min="6923" max="6923" width="3" customWidth="1"/>
    <col min="6924" max="6925" width="3.19921875" customWidth="1"/>
    <col min="6926" max="6927" width="2.796875" customWidth="1"/>
    <col min="6928" max="6928" width="1.796875" customWidth="1"/>
    <col min="6929" max="6929" width="2.19921875" customWidth="1"/>
    <col min="6930" max="6930" width="1.86328125" customWidth="1"/>
    <col min="6931" max="6932" width="2.796875" customWidth="1"/>
    <col min="6933" max="6933" width="1.86328125" customWidth="1"/>
    <col min="6934" max="6934" width="3.796875" customWidth="1"/>
    <col min="6935" max="6935" width="3.46484375" customWidth="1"/>
    <col min="6936" max="6936" width="3.19921875" customWidth="1"/>
    <col min="6937" max="6938" width="2.19921875" customWidth="1"/>
    <col min="6939" max="6941" width="3.796875" customWidth="1"/>
    <col min="6942" max="6942" width="4.53125" customWidth="1"/>
    <col min="6943" max="6944" width="3.796875" customWidth="1"/>
    <col min="7169" max="7169" width="4.86328125" customWidth="1"/>
    <col min="7170" max="7170" width="10.1328125" customWidth="1"/>
    <col min="7171" max="7171" width="2.46484375" customWidth="1"/>
    <col min="7172" max="7173" width="3.796875" customWidth="1"/>
    <col min="7174" max="7174" width="3.46484375" customWidth="1"/>
    <col min="7175" max="7175" width="3.1328125" customWidth="1"/>
    <col min="7176" max="7176" width="3" customWidth="1"/>
    <col min="7177" max="7177" width="1.86328125" customWidth="1"/>
    <col min="7178" max="7178" width="2.19921875" customWidth="1"/>
    <col min="7179" max="7179" width="3" customWidth="1"/>
    <col min="7180" max="7181" width="3.19921875" customWidth="1"/>
    <col min="7182" max="7183" width="2.796875" customWidth="1"/>
    <col min="7184" max="7184" width="1.796875" customWidth="1"/>
    <col min="7185" max="7185" width="2.19921875" customWidth="1"/>
    <col min="7186" max="7186" width="1.86328125" customWidth="1"/>
    <col min="7187" max="7188" width="2.796875" customWidth="1"/>
    <col min="7189" max="7189" width="1.86328125" customWidth="1"/>
    <col min="7190" max="7190" width="3.796875" customWidth="1"/>
    <col min="7191" max="7191" width="3.46484375" customWidth="1"/>
    <col min="7192" max="7192" width="3.19921875" customWidth="1"/>
    <col min="7193" max="7194" width="2.19921875" customWidth="1"/>
    <col min="7195" max="7197" width="3.796875" customWidth="1"/>
    <col min="7198" max="7198" width="4.53125" customWidth="1"/>
    <col min="7199" max="7200" width="3.796875" customWidth="1"/>
    <col min="7425" max="7425" width="4.86328125" customWidth="1"/>
    <col min="7426" max="7426" width="10.1328125" customWidth="1"/>
    <col min="7427" max="7427" width="2.46484375" customWidth="1"/>
    <col min="7428" max="7429" width="3.796875" customWidth="1"/>
    <col min="7430" max="7430" width="3.46484375" customWidth="1"/>
    <col min="7431" max="7431" width="3.1328125" customWidth="1"/>
    <col min="7432" max="7432" width="3" customWidth="1"/>
    <col min="7433" max="7433" width="1.86328125" customWidth="1"/>
    <col min="7434" max="7434" width="2.19921875" customWidth="1"/>
    <col min="7435" max="7435" width="3" customWidth="1"/>
    <col min="7436" max="7437" width="3.19921875" customWidth="1"/>
    <col min="7438" max="7439" width="2.796875" customWidth="1"/>
    <col min="7440" max="7440" width="1.796875" customWidth="1"/>
    <col min="7441" max="7441" width="2.19921875" customWidth="1"/>
    <col min="7442" max="7442" width="1.86328125" customWidth="1"/>
    <col min="7443" max="7444" width="2.796875" customWidth="1"/>
    <col min="7445" max="7445" width="1.86328125" customWidth="1"/>
    <col min="7446" max="7446" width="3.796875" customWidth="1"/>
    <col min="7447" max="7447" width="3.46484375" customWidth="1"/>
    <col min="7448" max="7448" width="3.19921875" customWidth="1"/>
    <col min="7449" max="7450" width="2.19921875" customWidth="1"/>
    <col min="7451" max="7453" width="3.796875" customWidth="1"/>
    <col min="7454" max="7454" width="4.53125" customWidth="1"/>
    <col min="7455" max="7456" width="3.796875" customWidth="1"/>
    <col min="7681" max="7681" width="4.86328125" customWidth="1"/>
    <col min="7682" max="7682" width="10.1328125" customWidth="1"/>
    <col min="7683" max="7683" width="2.46484375" customWidth="1"/>
    <col min="7684" max="7685" width="3.796875" customWidth="1"/>
    <col min="7686" max="7686" width="3.46484375" customWidth="1"/>
    <col min="7687" max="7687" width="3.1328125" customWidth="1"/>
    <col min="7688" max="7688" width="3" customWidth="1"/>
    <col min="7689" max="7689" width="1.86328125" customWidth="1"/>
    <col min="7690" max="7690" width="2.19921875" customWidth="1"/>
    <col min="7691" max="7691" width="3" customWidth="1"/>
    <col min="7692" max="7693" width="3.19921875" customWidth="1"/>
    <col min="7694" max="7695" width="2.796875" customWidth="1"/>
    <col min="7696" max="7696" width="1.796875" customWidth="1"/>
    <col min="7697" max="7697" width="2.19921875" customWidth="1"/>
    <col min="7698" max="7698" width="1.86328125" customWidth="1"/>
    <col min="7699" max="7700" width="2.796875" customWidth="1"/>
    <col min="7701" max="7701" width="1.86328125" customWidth="1"/>
    <col min="7702" max="7702" width="3.796875" customWidth="1"/>
    <col min="7703" max="7703" width="3.46484375" customWidth="1"/>
    <col min="7704" max="7704" width="3.19921875" customWidth="1"/>
    <col min="7705" max="7706" width="2.19921875" customWidth="1"/>
    <col min="7707" max="7709" width="3.796875" customWidth="1"/>
    <col min="7710" max="7710" width="4.53125" customWidth="1"/>
    <col min="7711" max="7712" width="3.796875" customWidth="1"/>
    <col min="7937" max="7937" width="4.86328125" customWidth="1"/>
    <col min="7938" max="7938" width="10.1328125" customWidth="1"/>
    <col min="7939" max="7939" width="2.46484375" customWidth="1"/>
    <col min="7940" max="7941" width="3.796875" customWidth="1"/>
    <col min="7942" max="7942" width="3.46484375" customWidth="1"/>
    <col min="7943" max="7943" width="3.1328125" customWidth="1"/>
    <col min="7944" max="7944" width="3" customWidth="1"/>
    <col min="7945" max="7945" width="1.86328125" customWidth="1"/>
    <col min="7946" max="7946" width="2.19921875" customWidth="1"/>
    <col min="7947" max="7947" width="3" customWidth="1"/>
    <col min="7948" max="7949" width="3.19921875" customWidth="1"/>
    <col min="7950" max="7951" width="2.796875" customWidth="1"/>
    <col min="7952" max="7952" width="1.796875" customWidth="1"/>
    <col min="7953" max="7953" width="2.19921875" customWidth="1"/>
    <col min="7954" max="7954" width="1.86328125" customWidth="1"/>
    <col min="7955" max="7956" width="2.796875" customWidth="1"/>
    <col min="7957" max="7957" width="1.86328125" customWidth="1"/>
    <col min="7958" max="7958" width="3.796875" customWidth="1"/>
    <col min="7959" max="7959" width="3.46484375" customWidth="1"/>
    <col min="7960" max="7960" width="3.19921875" customWidth="1"/>
    <col min="7961" max="7962" width="2.19921875" customWidth="1"/>
    <col min="7963" max="7965" width="3.796875" customWidth="1"/>
    <col min="7966" max="7966" width="4.53125" customWidth="1"/>
    <col min="7967" max="7968" width="3.796875" customWidth="1"/>
    <col min="8193" max="8193" width="4.86328125" customWidth="1"/>
    <col min="8194" max="8194" width="10.1328125" customWidth="1"/>
    <col min="8195" max="8195" width="2.46484375" customWidth="1"/>
    <col min="8196" max="8197" width="3.796875" customWidth="1"/>
    <col min="8198" max="8198" width="3.46484375" customWidth="1"/>
    <col min="8199" max="8199" width="3.1328125" customWidth="1"/>
    <col min="8200" max="8200" width="3" customWidth="1"/>
    <col min="8201" max="8201" width="1.86328125" customWidth="1"/>
    <col min="8202" max="8202" width="2.19921875" customWidth="1"/>
    <col min="8203" max="8203" width="3" customWidth="1"/>
    <col min="8204" max="8205" width="3.19921875" customWidth="1"/>
    <col min="8206" max="8207" width="2.796875" customWidth="1"/>
    <col min="8208" max="8208" width="1.796875" customWidth="1"/>
    <col min="8209" max="8209" width="2.19921875" customWidth="1"/>
    <col min="8210" max="8210" width="1.86328125" customWidth="1"/>
    <col min="8211" max="8212" width="2.796875" customWidth="1"/>
    <col min="8213" max="8213" width="1.86328125" customWidth="1"/>
    <col min="8214" max="8214" width="3.796875" customWidth="1"/>
    <col min="8215" max="8215" width="3.46484375" customWidth="1"/>
    <col min="8216" max="8216" width="3.19921875" customWidth="1"/>
    <col min="8217" max="8218" width="2.19921875" customWidth="1"/>
    <col min="8219" max="8221" width="3.796875" customWidth="1"/>
    <col min="8222" max="8222" width="4.53125" customWidth="1"/>
    <col min="8223" max="8224" width="3.796875" customWidth="1"/>
    <col min="8449" max="8449" width="4.86328125" customWidth="1"/>
    <col min="8450" max="8450" width="10.1328125" customWidth="1"/>
    <col min="8451" max="8451" width="2.46484375" customWidth="1"/>
    <col min="8452" max="8453" width="3.796875" customWidth="1"/>
    <col min="8454" max="8454" width="3.46484375" customWidth="1"/>
    <col min="8455" max="8455" width="3.1328125" customWidth="1"/>
    <col min="8456" max="8456" width="3" customWidth="1"/>
    <col min="8457" max="8457" width="1.86328125" customWidth="1"/>
    <col min="8458" max="8458" width="2.19921875" customWidth="1"/>
    <col min="8459" max="8459" width="3" customWidth="1"/>
    <col min="8460" max="8461" width="3.19921875" customWidth="1"/>
    <col min="8462" max="8463" width="2.796875" customWidth="1"/>
    <col min="8464" max="8464" width="1.796875" customWidth="1"/>
    <col min="8465" max="8465" width="2.19921875" customWidth="1"/>
    <col min="8466" max="8466" width="1.86328125" customWidth="1"/>
    <col min="8467" max="8468" width="2.796875" customWidth="1"/>
    <col min="8469" max="8469" width="1.86328125" customWidth="1"/>
    <col min="8470" max="8470" width="3.796875" customWidth="1"/>
    <col min="8471" max="8471" width="3.46484375" customWidth="1"/>
    <col min="8472" max="8472" width="3.19921875" customWidth="1"/>
    <col min="8473" max="8474" width="2.19921875" customWidth="1"/>
    <col min="8475" max="8477" width="3.796875" customWidth="1"/>
    <col min="8478" max="8478" width="4.53125" customWidth="1"/>
    <col min="8479" max="8480" width="3.796875" customWidth="1"/>
    <col min="8705" max="8705" width="4.86328125" customWidth="1"/>
    <col min="8706" max="8706" width="10.1328125" customWidth="1"/>
    <col min="8707" max="8707" width="2.46484375" customWidth="1"/>
    <col min="8708" max="8709" width="3.796875" customWidth="1"/>
    <col min="8710" max="8710" width="3.46484375" customWidth="1"/>
    <col min="8711" max="8711" width="3.1328125" customWidth="1"/>
    <col min="8712" max="8712" width="3" customWidth="1"/>
    <col min="8713" max="8713" width="1.86328125" customWidth="1"/>
    <col min="8714" max="8714" width="2.19921875" customWidth="1"/>
    <col min="8715" max="8715" width="3" customWidth="1"/>
    <col min="8716" max="8717" width="3.19921875" customWidth="1"/>
    <col min="8718" max="8719" width="2.796875" customWidth="1"/>
    <col min="8720" max="8720" width="1.796875" customWidth="1"/>
    <col min="8721" max="8721" width="2.19921875" customWidth="1"/>
    <col min="8722" max="8722" width="1.86328125" customWidth="1"/>
    <col min="8723" max="8724" width="2.796875" customWidth="1"/>
    <col min="8725" max="8725" width="1.86328125" customWidth="1"/>
    <col min="8726" max="8726" width="3.796875" customWidth="1"/>
    <col min="8727" max="8727" width="3.46484375" customWidth="1"/>
    <col min="8728" max="8728" width="3.19921875" customWidth="1"/>
    <col min="8729" max="8730" width="2.19921875" customWidth="1"/>
    <col min="8731" max="8733" width="3.796875" customWidth="1"/>
    <col min="8734" max="8734" width="4.53125" customWidth="1"/>
    <col min="8735" max="8736" width="3.796875" customWidth="1"/>
    <col min="8961" max="8961" width="4.86328125" customWidth="1"/>
    <col min="8962" max="8962" width="10.1328125" customWidth="1"/>
    <col min="8963" max="8963" width="2.46484375" customWidth="1"/>
    <col min="8964" max="8965" width="3.796875" customWidth="1"/>
    <col min="8966" max="8966" width="3.46484375" customWidth="1"/>
    <col min="8967" max="8967" width="3.1328125" customWidth="1"/>
    <col min="8968" max="8968" width="3" customWidth="1"/>
    <col min="8969" max="8969" width="1.86328125" customWidth="1"/>
    <col min="8970" max="8970" width="2.19921875" customWidth="1"/>
    <col min="8971" max="8971" width="3" customWidth="1"/>
    <col min="8972" max="8973" width="3.19921875" customWidth="1"/>
    <col min="8974" max="8975" width="2.796875" customWidth="1"/>
    <col min="8976" max="8976" width="1.796875" customWidth="1"/>
    <col min="8977" max="8977" width="2.19921875" customWidth="1"/>
    <col min="8978" max="8978" width="1.86328125" customWidth="1"/>
    <col min="8979" max="8980" width="2.796875" customWidth="1"/>
    <col min="8981" max="8981" width="1.86328125" customWidth="1"/>
    <col min="8982" max="8982" width="3.796875" customWidth="1"/>
    <col min="8983" max="8983" width="3.46484375" customWidth="1"/>
    <col min="8984" max="8984" width="3.19921875" customWidth="1"/>
    <col min="8985" max="8986" width="2.19921875" customWidth="1"/>
    <col min="8987" max="8989" width="3.796875" customWidth="1"/>
    <col min="8990" max="8990" width="4.53125" customWidth="1"/>
    <col min="8991" max="8992" width="3.796875" customWidth="1"/>
    <col min="9217" max="9217" width="4.86328125" customWidth="1"/>
    <col min="9218" max="9218" width="10.1328125" customWidth="1"/>
    <col min="9219" max="9219" width="2.46484375" customWidth="1"/>
    <col min="9220" max="9221" width="3.796875" customWidth="1"/>
    <col min="9222" max="9222" width="3.46484375" customWidth="1"/>
    <col min="9223" max="9223" width="3.1328125" customWidth="1"/>
    <col min="9224" max="9224" width="3" customWidth="1"/>
    <col min="9225" max="9225" width="1.86328125" customWidth="1"/>
    <col min="9226" max="9226" width="2.19921875" customWidth="1"/>
    <col min="9227" max="9227" width="3" customWidth="1"/>
    <col min="9228" max="9229" width="3.19921875" customWidth="1"/>
    <col min="9230" max="9231" width="2.796875" customWidth="1"/>
    <col min="9232" max="9232" width="1.796875" customWidth="1"/>
    <col min="9233" max="9233" width="2.19921875" customWidth="1"/>
    <col min="9234" max="9234" width="1.86328125" customWidth="1"/>
    <col min="9235" max="9236" width="2.796875" customWidth="1"/>
    <col min="9237" max="9237" width="1.86328125" customWidth="1"/>
    <col min="9238" max="9238" width="3.796875" customWidth="1"/>
    <col min="9239" max="9239" width="3.46484375" customWidth="1"/>
    <col min="9240" max="9240" width="3.19921875" customWidth="1"/>
    <col min="9241" max="9242" width="2.19921875" customWidth="1"/>
    <col min="9243" max="9245" width="3.796875" customWidth="1"/>
    <col min="9246" max="9246" width="4.53125" customWidth="1"/>
    <col min="9247" max="9248" width="3.796875" customWidth="1"/>
    <col min="9473" max="9473" width="4.86328125" customWidth="1"/>
    <col min="9474" max="9474" width="10.1328125" customWidth="1"/>
    <col min="9475" max="9475" width="2.46484375" customWidth="1"/>
    <col min="9476" max="9477" width="3.796875" customWidth="1"/>
    <col min="9478" max="9478" width="3.46484375" customWidth="1"/>
    <col min="9479" max="9479" width="3.1328125" customWidth="1"/>
    <col min="9480" max="9480" width="3" customWidth="1"/>
    <col min="9481" max="9481" width="1.86328125" customWidth="1"/>
    <col min="9482" max="9482" width="2.19921875" customWidth="1"/>
    <col min="9483" max="9483" width="3" customWidth="1"/>
    <col min="9484" max="9485" width="3.19921875" customWidth="1"/>
    <col min="9486" max="9487" width="2.796875" customWidth="1"/>
    <col min="9488" max="9488" width="1.796875" customWidth="1"/>
    <col min="9489" max="9489" width="2.19921875" customWidth="1"/>
    <col min="9490" max="9490" width="1.86328125" customWidth="1"/>
    <col min="9491" max="9492" width="2.796875" customWidth="1"/>
    <col min="9493" max="9493" width="1.86328125" customWidth="1"/>
    <col min="9494" max="9494" width="3.796875" customWidth="1"/>
    <col min="9495" max="9495" width="3.46484375" customWidth="1"/>
    <col min="9496" max="9496" width="3.19921875" customWidth="1"/>
    <col min="9497" max="9498" width="2.19921875" customWidth="1"/>
    <col min="9499" max="9501" width="3.796875" customWidth="1"/>
    <col min="9502" max="9502" width="4.53125" customWidth="1"/>
    <col min="9503" max="9504" width="3.796875" customWidth="1"/>
    <col min="9729" max="9729" width="4.86328125" customWidth="1"/>
    <col min="9730" max="9730" width="10.1328125" customWidth="1"/>
    <col min="9731" max="9731" width="2.46484375" customWidth="1"/>
    <col min="9732" max="9733" width="3.796875" customWidth="1"/>
    <col min="9734" max="9734" width="3.46484375" customWidth="1"/>
    <col min="9735" max="9735" width="3.1328125" customWidth="1"/>
    <col min="9736" max="9736" width="3" customWidth="1"/>
    <col min="9737" max="9737" width="1.86328125" customWidth="1"/>
    <col min="9738" max="9738" width="2.19921875" customWidth="1"/>
    <col min="9739" max="9739" width="3" customWidth="1"/>
    <col min="9740" max="9741" width="3.19921875" customWidth="1"/>
    <col min="9742" max="9743" width="2.796875" customWidth="1"/>
    <col min="9744" max="9744" width="1.796875" customWidth="1"/>
    <col min="9745" max="9745" width="2.19921875" customWidth="1"/>
    <col min="9746" max="9746" width="1.86328125" customWidth="1"/>
    <col min="9747" max="9748" width="2.796875" customWidth="1"/>
    <col min="9749" max="9749" width="1.86328125" customWidth="1"/>
    <col min="9750" max="9750" width="3.796875" customWidth="1"/>
    <col min="9751" max="9751" width="3.46484375" customWidth="1"/>
    <col min="9752" max="9752" width="3.19921875" customWidth="1"/>
    <col min="9753" max="9754" width="2.19921875" customWidth="1"/>
    <col min="9755" max="9757" width="3.796875" customWidth="1"/>
    <col min="9758" max="9758" width="4.53125" customWidth="1"/>
    <col min="9759" max="9760" width="3.796875" customWidth="1"/>
    <col min="9985" max="9985" width="4.86328125" customWidth="1"/>
    <col min="9986" max="9986" width="10.1328125" customWidth="1"/>
    <col min="9987" max="9987" width="2.46484375" customWidth="1"/>
    <col min="9988" max="9989" width="3.796875" customWidth="1"/>
    <col min="9990" max="9990" width="3.46484375" customWidth="1"/>
    <col min="9991" max="9991" width="3.1328125" customWidth="1"/>
    <col min="9992" max="9992" width="3" customWidth="1"/>
    <col min="9993" max="9993" width="1.86328125" customWidth="1"/>
    <col min="9994" max="9994" width="2.19921875" customWidth="1"/>
    <col min="9995" max="9995" width="3" customWidth="1"/>
    <col min="9996" max="9997" width="3.19921875" customWidth="1"/>
    <col min="9998" max="9999" width="2.796875" customWidth="1"/>
    <col min="10000" max="10000" width="1.796875" customWidth="1"/>
    <col min="10001" max="10001" width="2.19921875" customWidth="1"/>
    <col min="10002" max="10002" width="1.86328125" customWidth="1"/>
    <col min="10003" max="10004" width="2.796875" customWidth="1"/>
    <col min="10005" max="10005" width="1.86328125" customWidth="1"/>
    <col min="10006" max="10006" width="3.796875" customWidth="1"/>
    <col min="10007" max="10007" width="3.46484375" customWidth="1"/>
    <col min="10008" max="10008" width="3.19921875" customWidth="1"/>
    <col min="10009" max="10010" width="2.19921875" customWidth="1"/>
    <col min="10011" max="10013" width="3.796875" customWidth="1"/>
    <col min="10014" max="10014" width="4.53125" customWidth="1"/>
    <col min="10015" max="10016" width="3.796875" customWidth="1"/>
    <col min="10241" max="10241" width="4.86328125" customWidth="1"/>
    <col min="10242" max="10242" width="10.1328125" customWidth="1"/>
    <col min="10243" max="10243" width="2.46484375" customWidth="1"/>
    <col min="10244" max="10245" width="3.796875" customWidth="1"/>
    <col min="10246" max="10246" width="3.46484375" customWidth="1"/>
    <col min="10247" max="10247" width="3.1328125" customWidth="1"/>
    <col min="10248" max="10248" width="3" customWidth="1"/>
    <col min="10249" max="10249" width="1.86328125" customWidth="1"/>
    <col min="10250" max="10250" width="2.19921875" customWidth="1"/>
    <col min="10251" max="10251" width="3" customWidth="1"/>
    <col min="10252" max="10253" width="3.19921875" customWidth="1"/>
    <col min="10254" max="10255" width="2.796875" customWidth="1"/>
    <col min="10256" max="10256" width="1.796875" customWidth="1"/>
    <col min="10257" max="10257" width="2.19921875" customWidth="1"/>
    <col min="10258" max="10258" width="1.86328125" customWidth="1"/>
    <col min="10259" max="10260" width="2.796875" customWidth="1"/>
    <col min="10261" max="10261" width="1.86328125" customWidth="1"/>
    <col min="10262" max="10262" width="3.796875" customWidth="1"/>
    <col min="10263" max="10263" width="3.46484375" customWidth="1"/>
    <col min="10264" max="10264" width="3.19921875" customWidth="1"/>
    <col min="10265" max="10266" width="2.19921875" customWidth="1"/>
    <col min="10267" max="10269" width="3.796875" customWidth="1"/>
    <col min="10270" max="10270" width="4.53125" customWidth="1"/>
    <col min="10271" max="10272" width="3.796875" customWidth="1"/>
    <col min="10497" max="10497" width="4.86328125" customWidth="1"/>
    <col min="10498" max="10498" width="10.1328125" customWidth="1"/>
    <col min="10499" max="10499" width="2.46484375" customWidth="1"/>
    <col min="10500" max="10501" width="3.796875" customWidth="1"/>
    <col min="10502" max="10502" width="3.46484375" customWidth="1"/>
    <col min="10503" max="10503" width="3.1328125" customWidth="1"/>
    <col min="10504" max="10504" width="3" customWidth="1"/>
    <col min="10505" max="10505" width="1.86328125" customWidth="1"/>
    <col min="10506" max="10506" width="2.19921875" customWidth="1"/>
    <col min="10507" max="10507" width="3" customWidth="1"/>
    <col min="10508" max="10509" width="3.19921875" customWidth="1"/>
    <col min="10510" max="10511" width="2.796875" customWidth="1"/>
    <col min="10512" max="10512" width="1.796875" customWidth="1"/>
    <col min="10513" max="10513" width="2.19921875" customWidth="1"/>
    <col min="10514" max="10514" width="1.86328125" customWidth="1"/>
    <col min="10515" max="10516" width="2.796875" customWidth="1"/>
    <col min="10517" max="10517" width="1.86328125" customWidth="1"/>
    <col min="10518" max="10518" width="3.796875" customWidth="1"/>
    <col min="10519" max="10519" width="3.46484375" customWidth="1"/>
    <col min="10520" max="10520" width="3.19921875" customWidth="1"/>
    <col min="10521" max="10522" width="2.19921875" customWidth="1"/>
    <col min="10523" max="10525" width="3.796875" customWidth="1"/>
    <col min="10526" max="10526" width="4.53125" customWidth="1"/>
    <col min="10527" max="10528" width="3.796875" customWidth="1"/>
    <col min="10753" max="10753" width="4.86328125" customWidth="1"/>
    <col min="10754" max="10754" width="10.1328125" customWidth="1"/>
    <col min="10755" max="10755" width="2.46484375" customWidth="1"/>
    <col min="10756" max="10757" width="3.796875" customWidth="1"/>
    <col min="10758" max="10758" width="3.46484375" customWidth="1"/>
    <col min="10759" max="10759" width="3.1328125" customWidth="1"/>
    <col min="10760" max="10760" width="3" customWidth="1"/>
    <col min="10761" max="10761" width="1.86328125" customWidth="1"/>
    <col min="10762" max="10762" width="2.19921875" customWidth="1"/>
    <col min="10763" max="10763" width="3" customWidth="1"/>
    <col min="10764" max="10765" width="3.19921875" customWidth="1"/>
    <col min="10766" max="10767" width="2.796875" customWidth="1"/>
    <col min="10768" max="10768" width="1.796875" customWidth="1"/>
    <col min="10769" max="10769" width="2.19921875" customWidth="1"/>
    <col min="10770" max="10770" width="1.86328125" customWidth="1"/>
    <col min="10771" max="10772" width="2.796875" customWidth="1"/>
    <col min="10773" max="10773" width="1.86328125" customWidth="1"/>
    <col min="10774" max="10774" width="3.796875" customWidth="1"/>
    <col min="10775" max="10775" width="3.46484375" customWidth="1"/>
    <col min="10776" max="10776" width="3.19921875" customWidth="1"/>
    <col min="10777" max="10778" width="2.19921875" customWidth="1"/>
    <col min="10779" max="10781" width="3.796875" customWidth="1"/>
    <col min="10782" max="10782" width="4.53125" customWidth="1"/>
    <col min="10783" max="10784" width="3.796875" customWidth="1"/>
    <col min="11009" max="11009" width="4.86328125" customWidth="1"/>
    <col min="11010" max="11010" width="10.1328125" customWidth="1"/>
    <col min="11011" max="11011" width="2.46484375" customWidth="1"/>
    <col min="11012" max="11013" width="3.796875" customWidth="1"/>
    <col min="11014" max="11014" width="3.46484375" customWidth="1"/>
    <col min="11015" max="11015" width="3.1328125" customWidth="1"/>
    <col min="11016" max="11016" width="3" customWidth="1"/>
    <col min="11017" max="11017" width="1.86328125" customWidth="1"/>
    <col min="11018" max="11018" width="2.19921875" customWidth="1"/>
    <col min="11019" max="11019" width="3" customWidth="1"/>
    <col min="11020" max="11021" width="3.19921875" customWidth="1"/>
    <col min="11022" max="11023" width="2.796875" customWidth="1"/>
    <col min="11024" max="11024" width="1.796875" customWidth="1"/>
    <col min="11025" max="11025" width="2.19921875" customWidth="1"/>
    <col min="11026" max="11026" width="1.86328125" customWidth="1"/>
    <col min="11027" max="11028" width="2.796875" customWidth="1"/>
    <col min="11029" max="11029" width="1.86328125" customWidth="1"/>
    <col min="11030" max="11030" width="3.796875" customWidth="1"/>
    <col min="11031" max="11031" width="3.46484375" customWidth="1"/>
    <col min="11032" max="11032" width="3.19921875" customWidth="1"/>
    <col min="11033" max="11034" width="2.19921875" customWidth="1"/>
    <col min="11035" max="11037" width="3.796875" customWidth="1"/>
    <col min="11038" max="11038" width="4.53125" customWidth="1"/>
    <col min="11039" max="11040" width="3.796875" customWidth="1"/>
    <col min="11265" max="11265" width="4.86328125" customWidth="1"/>
    <col min="11266" max="11266" width="10.1328125" customWidth="1"/>
    <col min="11267" max="11267" width="2.46484375" customWidth="1"/>
    <col min="11268" max="11269" width="3.796875" customWidth="1"/>
    <col min="11270" max="11270" width="3.46484375" customWidth="1"/>
    <col min="11271" max="11271" width="3.1328125" customWidth="1"/>
    <col min="11272" max="11272" width="3" customWidth="1"/>
    <col min="11273" max="11273" width="1.86328125" customWidth="1"/>
    <col min="11274" max="11274" width="2.19921875" customWidth="1"/>
    <col min="11275" max="11275" width="3" customWidth="1"/>
    <col min="11276" max="11277" width="3.19921875" customWidth="1"/>
    <col min="11278" max="11279" width="2.796875" customWidth="1"/>
    <col min="11280" max="11280" width="1.796875" customWidth="1"/>
    <col min="11281" max="11281" width="2.19921875" customWidth="1"/>
    <col min="11282" max="11282" width="1.86328125" customWidth="1"/>
    <col min="11283" max="11284" width="2.796875" customWidth="1"/>
    <col min="11285" max="11285" width="1.86328125" customWidth="1"/>
    <col min="11286" max="11286" width="3.796875" customWidth="1"/>
    <col min="11287" max="11287" width="3.46484375" customWidth="1"/>
    <col min="11288" max="11288" width="3.19921875" customWidth="1"/>
    <col min="11289" max="11290" width="2.19921875" customWidth="1"/>
    <col min="11291" max="11293" width="3.796875" customWidth="1"/>
    <col min="11294" max="11294" width="4.53125" customWidth="1"/>
    <col min="11295" max="11296" width="3.796875" customWidth="1"/>
    <col min="11521" max="11521" width="4.86328125" customWidth="1"/>
    <col min="11522" max="11522" width="10.1328125" customWidth="1"/>
    <col min="11523" max="11523" width="2.46484375" customWidth="1"/>
    <col min="11524" max="11525" width="3.796875" customWidth="1"/>
    <col min="11526" max="11526" width="3.46484375" customWidth="1"/>
    <col min="11527" max="11527" width="3.1328125" customWidth="1"/>
    <col min="11528" max="11528" width="3" customWidth="1"/>
    <col min="11529" max="11529" width="1.86328125" customWidth="1"/>
    <col min="11530" max="11530" width="2.19921875" customWidth="1"/>
    <col min="11531" max="11531" width="3" customWidth="1"/>
    <col min="11532" max="11533" width="3.19921875" customWidth="1"/>
    <col min="11534" max="11535" width="2.796875" customWidth="1"/>
    <col min="11536" max="11536" width="1.796875" customWidth="1"/>
    <col min="11537" max="11537" width="2.19921875" customWidth="1"/>
    <col min="11538" max="11538" width="1.86328125" customWidth="1"/>
    <col min="11539" max="11540" width="2.796875" customWidth="1"/>
    <col min="11541" max="11541" width="1.86328125" customWidth="1"/>
    <col min="11542" max="11542" width="3.796875" customWidth="1"/>
    <col min="11543" max="11543" width="3.46484375" customWidth="1"/>
    <col min="11544" max="11544" width="3.19921875" customWidth="1"/>
    <col min="11545" max="11546" width="2.19921875" customWidth="1"/>
    <col min="11547" max="11549" width="3.796875" customWidth="1"/>
    <col min="11550" max="11550" width="4.53125" customWidth="1"/>
    <col min="11551" max="11552" width="3.796875" customWidth="1"/>
    <col min="11777" max="11777" width="4.86328125" customWidth="1"/>
    <col min="11778" max="11778" width="10.1328125" customWidth="1"/>
    <col min="11779" max="11779" width="2.46484375" customWidth="1"/>
    <col min="11780" max="11781" width="3.796875" customWidth="1"/>
    <col min="11782" max="11782" width="3.46484375" customWidth="1"/>
    <col min="11783" max="11783" width="3.1328125" customWidth="1"/>
    <col min="11784" max="11784" width="3" customWidth="1"/>
    <col min="11785" max="11785" width="1.86328125" customWidth="1"/>
    <col min="11786" max="11786" width="2.19921875" customWidth="1"/>
    <col min="11787" max="11787" width="3" customWidth="1"/>
    <col min="11788" max="11789" width="3.19921875" customWidth="1"/>
    <col min="11790" max="11791" width="2.796875" customWidth="1"/>
    <col min="11792" max="11792" width="1.796875" customWidth="1"/>
    <col min="11793" max="11793" width="2.19921875" customWidth="1"/>
    <col min="11794" max="11794" width="1.86328125" customWidth="1"/>
    <col min="11795" max="11796" width="2.796875" customWidth="1"/>
    <col min="11797" max="11797" width="1.86328125" customWidth="1"/>
    <col min="11798" max="11798" width="3.796875" customWidth="1"/>
    <col min="11799" max="11799" width="3.46484375" customWidth="1"/>
    <col min="11800" max="11800" width="3.19921875" customWidth="1"/>
    <col min="11801" max="11802" width="2.19921875" customWidth="1"/>
    <col min="11803" max="11805" width="3.796875" customWidth="1"/>
    <col min="11806" max="11806" width="4.53125" customWidth="1"/>
    <col min="11807" max="11808" width="3.796875" customWidth="1"/>
    <col min="12033" max="12033" width="4.86328125" customWidth="1"/>
    <col min="12034" max="12034" width="10.1328125" customWidth="1"/>
    <col min="12035" max="12035" width="2.46484375" customWidth="1"/>
    <col min="12036" max="12037" width="3.796875" customWidth="1"/>
    <col min="12038" max="12038" width="3.46484375" customWidth="1"/>
    <col min="12039" max="12039" width="3.1328125" customWidth="1"/>
    <col min="12040" max="12040" width="3" customWidth="1"/>
    <col min="12041" max="12041" width="1.86328125" customWidth="1"/>
    <col min="12042" max="12042" width="2.19921875" customWidth="1"/>
    <col min="12043" max="12043" width="3" customWidth="1"/>
    <col min="12044" max="12045" width="3.19921875" customWidth="1"/>
    <col min="12046" max="12047" width="2.796875" customWidth="1"/>
    <col min="12048" max="12048" width="1.796875" customWidth="1"/>
    <col min="12049" max="12049" width="2.19921875" customWidth="1"/>
    <col min="12050" max="12050" width="1.86328125" customWidth="1"/>
    <col min="12051" max="12052" width="2.796875" customWidth="1"/>
    <col min="12053" max="12053" width="1.86328125" customWidth="1"/>
    <col min="12054" max="12054" width="3.796875" customWidth="1"/>
    <col min="12055" max="12055" width="3.46484375" customWidth="1"/>
    <col min="12056" max="12056" width="3.19921875" customWidth="1"/>
    <col min="12057" max="12058" width="2.19921875" customWidth="1"/>
    <col min="12059" max="12061" width="3.796875" customWidth="1"/>
    <col min="12062" max="12062" width="4.53125" customWidth="1"/>
    <col min="12063" max="12064" width="3.796875" customWidth="1"/>
    <col min="12289" max="12289" width="4.86328125" customWidth="1"/>
    <col min="12290" max="12290" width="10.1328125" customWidth="1"/>
    <col min="12291" max="12291" width="2.46484375" customWidth="1"/>
    <col min="12292" max="12293" width="3.796875" customWidth="1"/>
    <col min="12294" max="12294" width="3.46484375" customWidth="1"/>
    <col min="12295" max="12295" width="3.1328125" customWidth="1"/>
    <col min="12296" max="12296" width="3" customWidth="1"/>
    <col min="12297" max="12297" width="1.86328125" customWidth="1"/>
    <col min="12298" max="12298" width="2.19921875" customWidth="1"/>
    <col min="12299" max="12299" width="3" customWidth="1"/>
    <col min="12300" max="12301" width="3.19921875" customWidth="1"/>
    <col min="12302" max="12303" width="2.796875" customWidth="1"/>
    <col min="12304" max="12304" width="1.796875" customWidth="1"/>
    <col min="12305" max="12305" width="2.19921875" customWidth="1"/>
    <col min="12306" max="12306" width="1.86328125" customWidth="1"/>
    <col min="12307" max="12308" width="2.796875" customWidth="1"/>
    <col min="12309" max="12309" width="1.86328125" customWidth="1"/>
    <col min="12310" max="12310" width="3.796875" customWidth="1"/>
    <col min="12311" max="12311" width="3.46484375" customWidth="1"/>
    <col min="12312" max="12312" width="3.19921875" customWidth="1"/>
    <col min="12313" max="12314" width="2.19921875" customWidth="1"/>
    <col min="12315" max="12317" width="3.796875" customWidth="1"/>
    <col min="12318" max="12318" width="4.53125" customWidth="1"/>
    <col min="12319" max="12320" width="3.796875" customWidth="1"/>
    <col min="12545" max="12545" width="4.86328125" customWidth="1"/>
    <col min="12546" max="12546" width="10.1328125" customWidth="1"/>
    <col min="12547" max="12547" width="2.46484375" customWidth="1"/>
    <col min="12548" max="12549" width="3.796875" customWidth="1"/>
    <col min="12550" max="12550" width="3.46484375" customWidth="1"/>
    <col min="12551" max="12551" width="3.1328125" customWidth="1"/>
    <col min="12552" max="12552" width="3" customWidth="1"/>
    <col min="12553" max="12553" width="1.86328125" customWidth="1"/>
    <col min="12554" max="12554" width="2.19921875" customWidth="1"/>
    <col min="12555" max="12555" width="3" customWidth="1"/>
    <col min="12556" max="12557" width="3.19921875" customWidth="1"/>
    <col min="12558" max="12559" width="2.796875" customWidth="1"/>
    <col min="12560" max="12560" width="1.796875" customWidth="1"/>
    <col min="12561" max="12561" width="2.19921875" customWidth="1"/>
    <col min="12562" max="12562" width="1.86328125" customWidth="1"/>
    <col min="12563" max="12564" width="2.796875" customWidth="1"/>
    <col min="12565" max="12565" width="1.86328125" customWidth="1"/>
    <col min="12566" max="12566" width="3.796875" customWidth="1"/>
    <col min="12567" max="12567" width="3.46484375" customWidth="1"/>
    <col min="12568" max="12568" width="3.19921875" customWidth="1"/>
    <col min="12569" max="12570" width="2.19921875" customWidth="1"/>
    <col min="12571" max="12573" width="3.796875" customWidth="1"/>
    <col min="12574" max="12574" width="4.53125" customWidth="1"/>
    <col min="12575" max="12576" width="3.796875" customWidth="1"/>
    <col min="12801" max="12801" width="4.86328125" customWidth="1"/>
    <col min="12802" max="12802" width="10.1328125" customWidth="1"/>
    <col min="12803" max="12803" width="2.46484375" customWidth="1"/>
    <col min="12804" max="12805" width="3.796875" customWidth="1"/>
    <col min="12806" max="12806" width="3.46484375" customWidth="1"/>
    <col min="12807" max="12807" width="3.1328125" customWidth="1"/>
    <col min="12808" max="12808" width="3" customWidth="1"/>
    <col min="12809" max="12809" width="1.86328125" customWidth="1"/>
    <col min="12810" max="12810" width="2.19921875" customWidth="1"/>
    <col min="12811" max="12811" width="3" customWidth="1"/>
    <col min="12812" max="12813" width="3.19921875" customWidth="1"/>
    <col min="12814" max="12815" width="2.796875" customWidth="1"/>
    <col min="12816" max="12816" width="1.796875" customWidth="1"/>
    <col min="12817" max="12817" width="2.19921875" customWidth="1"/>
    <col min="12818" max="12818" width="1.86328125" customWidth="1"/>
    <col min="12819" max="12820" width="2.796875" customWidth="1"/>
    <col min="12821" max="12821" width="1.86328125" customWidth="1"/>
    <col min="12822" max="12822" width="3.796875" customWidth="1"/>
    <col min="12823" max="12823" width="3.46484375" customWidth="1"/>
    <col min="12824" max="12824" width="3.19921875" customWidth="1"/>
    <col min="12825" max="12826" width="2.19921875" customWidth="1"/>
    <col min="12827" max="12829" width="3.796875" customWidth="1"/>
    <col min="12830" max="12830" width="4.53125" customWidth="1"/>
    <col min="12831" max="12832" width="3.796875" customWidth="1"/>
    <col min="13057" max="13057" width="4.86328125" customWidth="1"/>
    <col min="13058" max="13058" width="10.1328125" customWidth="1"/>
    <col min="13059" max="13059" width="2.46484375" customWidth="1"/>
    <col min="13060" max="13061" width="3.796875" customWidth="1"/>
    <col min="13062" max="13062" width="3.46484375" customWidth="1"/>
    <col min="13063" max="13063" width="3.1328125" customWidth="1"/>
    <col min="13064" max="13064" width="3" customWidth="1"/>
    <col min="13065" max="13065" width="1.86328125" customWidth="1"/>
    <col min="13066" max="13066" width="2.19921875" customWidth="1"/>
    <col min="13067" max="13067" width="3" customWidth="1"/>
    <col min="13068" max="13069" width="3.19921875" customWidth="1"/>
    <col min="13070" max="13071" width="2.796875" customWidth="1"/>
    <col min="13072" max="13072" width="1.796875" customWidth="1"/>
    <col min="13073" max="13073" width="2.19921875" customWidth="1"/>
    <col min="13074" max="13074" width="1.86328125" customWidth="1"/>
    <col min="13075" max="13076" width="2.796875" customWidth="1"/>
    <col min="13077" max="13077" width="1.86328125" customWidth="1"/>
    <col min="13078" max="13078" width="3.796875" customWidth="1"/>
    <col min="13079" max="13079" width="3.46484375" customWidth="1"/>
    <col min="13080" max="13080" width="3.19921875" customWidth="1"/>
    <col min="13081" max="13082" width="2.19921875" customWidth="1"/>
    <col min="13083" max="13085" width="3.796875" customWidth="1"/>
    <col min="13086" max="13086" width="4.53125" customWidth="1"/>
    <col min="13087" max="13088" width="3.796875" customWidth="1"/>
    <col min="13313" max="13313" width="4.86328125" customWidth="1"/>
    <col min="13314" max="13314" width="10.1328125" customWidth="1"/>
    <col min="13315" max="13315" width="2.46484375" customWidth="1"/>
    <col min="13316" max="13317" width="3.796875" customWidth="1"/>
    <col min="13318" max="13318" width="3.46484375" customWidth="1"/>
    <col min="13319" max="13319" width="3.1328125" customWidth="1"/>
    <col min="13320" max="13320" width="3" customWidth="1"/>
    <col min="13321" max="13321" width="1.86328125" customWidth="1"/>
    <col min="13322" max="13322" width="2.19921875" customWidth="1"/>
    <col min="13323" max="13323" width="3" customWidth="1"/>
    <col min="13324" max="13325" width="3.19921875" customWidth="1"/>
    <col min="13326" max="13327" width="2.796875" customWidth="1"/>
    <col min="13328" max="13328" width="1.796875" customWidth="1"/>
    <col min="13329" max="13329" width="2.19921875" customWidth="1"/>
    <col min="13330" max="13330" width="1.86328125" customWidth="1"/>
    <col min="13331" max="13332" width="2.796875" customWidth="1"/>
    <col min="13333" max="13333" width="1.86328125" customWidth="1"/>
    <col min="13334" max="13334" width="3.796875" customWidth="1"/>
    <col min="13335" max="13335" width="3.46484375" customWidth="1"/>
    <col min="13336" max="13336" width="3.19921875" customWidth="1"/>
    <col min="13337" max="13338" width="2.19921875" customWidth="1"/>
    <col min="13339" max="13341" width="3.796875" customWidth="1"/>
    <col min="13342" max="13342" width="4.53125" customWidth="1"/>
    <col min="13343" max="13344" width="3.796875" customWidth="1"/>
    <col min="13569" max="13569" width="4.86328125" customWidth="1"/>
    <col min="13570" max="13570" width="10.1328125" customWidth="1"/>
    <col min="13571" max="13571" width="2.46484375" customWidth="1"/>
    <col min="13572" max="13573" width="3.796875" customWidth="1"/>
    <col min="13574" max="13574" width="3.46484375" customWidth="1"/>
    <col min="13575" max="13575" width="3.1328125" customWidth="1"/>
    <col min="13576" max="13576" width="3" customWidth="1"/>
    <col min="13577" max="13577" width="1.86328125" customWidth="1"/>
    <col min="13578" max="13578" width="2.19921875" customWidth="1"/>
    <col min="13579" max="13579" width="3" customWidth="1"/>
    <col min="13580" max="13581" width="3.19921875" customWidth="1"/>
    <col min="13582" max="13583" width="2.796875" customWidth="1"/>
    <col min="13584" max="13584" width="1.796875" customWidth="1"/>
    <col min="13585" max="13585" width="2.19921875" customWidth="1"/>
    <col min="13586" max="13586" width="1.86328125" customWidth="1"/>
    <col min="13587" max="13588" width="2.796875" customWidth="1"/>
    <col min="13589" max="13589" width="1.86328125" customWidth="1"/>
    <col min="13590" max="13590" width="3.796875" customWidth="1"/>
    <col min="13591" max="13591" width="3.46484375" customWidth="1"/>
    <col min="13592" max="13592" width="3.19921875" customWidth="1"/>
    <col min="13593" max="13594" width="2.19921875" customWidth="1"/>
    <col min="13595" max="13597" width="3.796875" customWidth="1"/>
    <col min="13598" max="13598" width="4.53125" customWidth="1"/>
    <col min="13599" max="13600" width="3.796875" customWidth="1"/>
    <col min="13825" max="13825" width="4.86328125" customWidth="1"/>
    <col min="13826" max="13826" width="10.1328125" customWidth="1"/>
    <col min="13827" max="13827" width="2.46484375" customWidth="1"/>
    <col min="13828" max="13829" width="3.796875" customWidth="1"/>
    <col min="13830" max="13830" width="3.46484375" customWidth="1"/>
    <col min="13831" max="13831" width="3.1328125" customWidth="1"/>
    <col min="13832" max="13832" width="3" customWidth="1"/>
    <col min="13833" max="13833" width="1.86328125" customWidth="1"/>
    <col min="13834" max="13834" width="2.19921875" customWidth="1"/>
    <col min="13835" max="13835" width="3" customWidth="1"/>
    <col min="13836" max="13837" width="3.19921875" customWidth="1"/>
    <col min="13838" max="13839" width="2.796875" customWidth="1"/>
    <col min="13840" max="13840" width="1.796875" customWidth="1"/>
    <col min="13841" max="13841" width="2.19921875" customWidth="1"/>
    <col min="13842" max="13842" width="1.86328125" customWidth="1"/>
    <col min="13843" max="13844" width="2.796875" customWidth="1"/>
    <col min="13845" max="13845" width="1.86328125" customWidth="1"/>
    <col min="13846" max="13846" width="3.796875" customWidth="1"/>
    <col min="13847" max="13847" width="3.46484375" customWidth="1"/>
    <col min="13848" max="13848" width="3.19921875" customWidth="1"/>
    <col min="13849" max="13850" width="2.19921875" customWidth="1"/>
    <col min="13851" max="13853" width="3.796875" customWidth="1"/>
    <col min="13854" max="13854" width="4.53125" customWidth="1"/>
    <col min="13855" max="13856" width="3.796875" customWidth="1"/>
    <col min="14081" max="14081" width="4.86328125" customWidth="1"/>
    <col min="14082" max="14082" width="10.1328125" customWidth="1"/>
    <col min="14083" max="14083" width="2.46484375" customWidth="1"/>
    <col min="14084" max="14085" width="3.796875" customWidth="1"/>
    <col min="14086" max="14086" width="3.46484375" customWidth="1"/>
    <col min="14087" max="14087" width="3.1328125" customWidth="1"/>
    <col min="14088" max="14088" width="3" customWidth="1"/>
    <col min="14089" max="14089" width="1.86328125" customWidth="1"/>
    <col min="14090" max="14090" width="2.19921875" customWidth="1"/>
    <col min="14091" max="14091" width="3" customWidth="1"/>
    <col min="14092" max="14093" width="3.19921875" customWidth="1"/>
    <col min="14094" max="14095" width="2.796875" customWidth="1"/>
    <col min="14096" max="14096" width="1.796875" customWidth="1"/>
    <col min="14097" max="14097" width="2.19921875" customWidth="1"/>
    <col min="14098" max="14098" width="1.86328125" customWidth="1"/>
    <col min="14099" max="14100" width="2.796875" customWidth="1"/>
    <col min="14101" max="14101" width="1.86328125" customWidth="1"/>
    <col min="14102" max="14102" width="3.796875" customWidth="1"/>
    <col min="14103" max="14103" width="3.46484375" customWidth="1"/>
    <col min="14104" max="14104" width="3.19921875" customWidth="1"/>
    <col min="14105" max="14106" width="2.19921875" customWidth="1"/>
    <col min="14107" max="14109" width="3.796875" customWidth="1"/>
    <col min="14110" max="14110" width="4.53125" customWidth="1"/>
    <col min="14111" max="14112" width="3.796875" customWidth="1"/>
    <col min="14337" max="14337" width="4.86328125" customWidth="1"/>
    <col min="14338" max="14338" width="10.1328125" customWidth="1"/>
    <col min="14339" max="14339" width="2.46484375" customWidth="1"/>
    <col min="14340" max="14341" width="3.796875" customWidth="1"/>
    <col min="14342" max="14342" width="3.46484375" customWidth="1"/>
    <col min="14343" max="14343" width="3.1328125" customWidth="1"/>
    <col min="14344" max="14344" width="3" customWidth="1"/>
    <col min="14345" max="14345" width="1.86328125" customWidth="1"/>
    <col min="14346" max="14346" width="2.19921875" customWidth="1"/>
    <col min="14347" max="14347" width="3" customWidth="1"/>
    <col min="14348" max="14349" width="3.19921875" customWidth="1"/>
    <col min="14350" max="14351" width="2.796875" customWidth="1"/>
    <col min="14352" max="14352" width="1.796875" customWidth="1"/>
    <col min="14353" max="14353" width="2.19921875" customWidth="1"/>
    <col min="14354" max="14354" width="1.86328125" customWidth="1"/>
    <col min="14355" max="14356" width="2.796875" customWidth="1"/>
    <col min="14357" max="14357" width="1.86328125" customWidth="1"/>
    <col min="14358" max="14358" width="3.796875" customWidth="1"/>
    <col min="14359" max="14359" width="3.46484375" customWidth="1"/>
    <col min="14360" max="14360" width="3.19921875" customWidth="1"/>
    <col min="14361" max="14362" width="2.19921875" customWidth="1"/>
    <col min="14363" max="14365" width="3.796875" customWidth="1"/>
    <col min="14366" max="14366" width="4.53125" customWidth="1"/>
    <col min="14367" max="14368" width="3.796875" customWidth="1"/>
    <col min="14593" max="14593" width="4.86328125" customWidth="1"/>
    <col min="14594" max="14594" width="10.1328125" customWidth="1"/>
    <col min="14595" max="14595" width="2.46484375" customWidth="1"/>
    <col min="14596" max="14597" width="3.796875" customWidth="1"/>
    <col min="14598" max="14598" width="3.46484375" customWidth="1"/>
    <col min="14599" max="14599" width="3.1328125" customWidth="1"/>
    <col min="14600" max="14600" width="3" customWidth="1"/>
    <col min="14601" max="14601" width="1.86328125" customWidth="1"/>
    <col min="14602" max="14602" width="2.19921875" customWidth="1"/>
    <col min="14603" max="14603" width="3" customWidth="1"/>
    <col min="14604" max="14605" width="3.19921875" customWidth="1"/>
    <col min="14606" max="14607" width="2.796875" customWidth="1"/>
    <col min="14608" max="14608" width="1.796875" customWidth="1"/>
    <col min="14609" max="14609" width="2.19921875" customWidth="1"/>
    <col min="14610" max="14610" width="1.86328125" customWidth="1"/>
    <col min="14611" max="14612" width="2.796875" customWidth="1"/>
    <col min="14613" max="14613" width="1.86328125" customWidth="1"/>
    <col min="14614" max="14614" width="3.796875" customWidth="1"/>
    <col min="14615" max="14615" width="3.46484375" customWidth="1"/>
    <col min="14616" max="14616" width="3.19921875" customWidth="1"/>
    <col min="14617" max="14618" width="2.19921875" customWidth="1"/>
    <col min="14619" max="14621" width="3.796875" customWidth="1"/>
    <col min="14622" max="14622" width="4.53125" customWidth="1"/>
    <col min="14623" max="14624" width="3.796875" customWidth="1"/>
    <col min="14849" max="14849" width="4.86328125" customWidth="1"/>
    <col min="14850" max="14850" width="10.1328125" customWidth="1"/>
    <col min="14851" max="14851" width="2.46484375" customWidth="1"/>
    <col min="14852" max="14853" width="3.796875" customWidth="1"/>
    <col min="14854" max="14854" width="3.46484375" customWidth="1"/>
    <col min="14855" max="14855" width="3.1328125" customWidth="1"/>
    <col min="14856" max="14856" width="3" customWidth="1"/>
    <col min="14857" max="14857" width="1.86328125" customWidth="1"/>
    <col min="14858" max="14858" width="2.19921875" customWidth="1"/>
    <col min="14859" max="14859" width="3" customWidth="1"/>
    <col min="14860" max="14861" width="3.19921875" customWidth="1"/>
    <col min="14862" max="14863" width="2.796875" customWidth="1"/>
    <col min="14864" max="14864" width="1.796875" customWidth="1"/>
    <col min="14865" max="14865" width="2.19921875" customWidth="1"/>
    <col min="14866" max="14866" width="1.86328125" customWidth="1"/>
    <col min="14867" max="14868" width="2.796875" customWidth="1"/>
    <col min="14869" max="14869" width="1.86328125" customWidth="1"/>
    <col min="14870" max="14870" width="3.796875" customWidth="1"/>
    <col min="14871" max="14871" width="3.46484375" customWidth="1"/>
    <col min="14872" max="14872" width="3.19921875" customWidth="1"/>
    <col min="14873" max="14874" width="2.19921875" customWidth="1"/>
    <col min="14875" max="14877" width="3.796875" customWidth="1"/>
    <col min="14878" max="14878" width="4.53125" customWidth="1"/>
    <col min="14879" max="14880" width="3.796875" customWidth="1"/>
    <col min="15105" max="15105" width="4.86328125" customWidth="1"/>
    <col min="15106" max="15106" width="10.1328125" customWidth="1"/>
    <col min="15107" max="15107" width="2.46484375" customWidth="1"/>
    <col min="15108" max="15109" width="3.796875" customWidth="1"/>
    <col min="15110" max="15110" width="3.46484375" customWidth="1"/>
    <col min="15111" max="15111" width="3.1328125" customWidth="1"/>
    <col min="15112" max="15112" width="3" customWidth="1"/>
    <col min="15113" max="15113" width="1.86328125" customWidth="1"/>
    <col min="15114" max="15114" width="2.19921875" customWidth="1"/>
    <col min="15115" max="15115" width="3" customWidth="1"/>
    <col min="15116" max="15117" width="3.19921875" customWidth="1"/>
    <col min="15118" max="15119" width="2.796875" customWidth="1"/>
    <col min="15120" max="15120" width="1.796875" customWidth="1"/>
    <col min="15121" max="15121" width="2.19921875" customWidth="1"/>
    <col min="15122" max="15122" width="1.86328125" customWidth="1"/>
    <col min="15123" max="15124" width="2.796875" customWidth="1"/>
    <col min="15125" max="15125" width="1.86328125" customWidth="1"/>
    <col min="15126" max="15126" width="3.796875" customWidth="1"/>
    <col min="15127" max="15127" width="3.46484375" customWidth="1"/>
    <col min="15128" max="15128" width="3.19921875" customWidth="1"/>
    <col min="15129" max="15130" width="2.19921875" customWidth="1"/>
    <col min="15131" max="15133" width="3.796875" customWidth="1"/>
    <col min="15134" max="15134" width="4.53125" customWidth="1"/>
    <col min="15135" max="15136" width="3.796875" customWidth="1"/>
    <col min="15361" max="15361" width="4.86328125" customWidth="1"/>
    <col min="15362" max="15362" width="10.1328125" customWidth="1"/>
    <col min="15363" max="15363" width="2.46484375" customWidth="1"/>
    <col min="15364" max="15365" width="3.796875" customWidth="1"/>
    <col min="15366" max="15366" width="3.46484375" customWidth="1"/>
    <col min="15367" max="15367" width="3.1328125" customWidth="1"/>
    <col min="15368" max="15368" width="3" customWidth="1"/>
    <col min="15369" max="15369" width="1.86328125" customWidth="1"/>
    <col min="15370" max="15370" width="2.19921875" customWidth="1"/>
    <col min="15371" max="15371" width="3" customWidth="1"/>
    <col min="15372" max="15373" width="3.19921875" customWidth="1"/>
    <col min="15374" max="15375" width="2.796875" customWidth="1"/>
    <col min="15376" max="15376" width="1.796875" customWidth="1"/>
    <col min="15377" max="15377" width="2.19921875" customWidth="1"/>
    <col min="15378" max="15378" width="1.86328125" customWidth="1"/>
    <col min="15379" max="15380" width="2.796875" customWidth="1"/>
    <col min="15381" max="15381" width="1.86328125" customWidth="1"/>
    <col min="15382" max="15382" width="3.796875" customWidth="1"/>
    <col min="15383" max="15383" width="3.46484375" customWidth="1"/>
    <col min="15384" max="15384" width="3.19921875" customWidth="1"/>
    <col min="15385" max="15386" width="2.19921875" customWidth="1"/>
    <col min="15387" max="15389" width="3.796875" customWidth="1"/>
    <col min="15390" max="15390" width="4.53125" customWidth="1"/>
    <col min="15391" max="15392" width="3.796875" customWidth="1"/>
    <col min="15617" max="15617" width="4.86328125" customWidth="1"/>
    <col min="15618" max="15618" width="10.1328125" customWidth="1"/>
    <col min="15619" max="15619" width="2.46484375" customWidth="1"/>
    <col min="15620" max="15621" width="3.796875" customWidth="1"/>
    <col min="15622" max="15622" width="3.46484375" customWidth="1"/>
    <col min="15623" max="15623" width="3.1328125" customWidth="1"/>
    <col min="15624" max="15624" width="3" customWidth="1"/>
    <col min="15625" max="15625" width="1.86328125" customWidth="1"/>
    <col min="15626" max="15626" width="2.19921875" customWidth="1"/>
    <col min="15627" max="15627" width="3" customWidth="1"/>
    <col min="15628" max="15629" width="3.19921875" customWidth="1"/>
    <col min="15630" max="15631" width="2.796875" customWidth="1"/>
    <col min="15632" max="15632" width="1.796875" customWidth="1"/>
    <col min="15633" max="15633" width="2.19921875" customWidth="1"/>
    <col min="15634" max="15634" width="1.86328125" customWidth="1"/>
    <col min="15635" max="15636" width="2.796875" customWidth="1"/>
    <col min="15637" max="15637" width="1.86328125" customWidth="1"/>
    <col min="15638" max="15638" width="3.796875" customWidth="1"/>
    <col min="15639" max="15639" width="3.46484375" customWidth="1"/>
    <col min="15640" max="15640" width="3.19921875" customWidth="1"/>
    <col min="15641" max="15642" width="2.19921875" customWidth="1"/>
    <col min="15643" max="15645" width="3.796875" customWidth="1"/>
    <col min="15646" max="15646" width="4.53125" customWidth="1"/>
    <col min="15647" max="15648" width="3.796875" customWidth="1"/>
    <col min="15873" max="15873" width="4.86328125" customWidth="1"/>
    <col min="15874" max="15874" width="10.1328125" customWidth="1"/>
    <col min="15875" max="15875" width="2.46484375" customWidth="1"/>
    <col min="15876" max="15877" width="3.796875" customWidth="1"/>
    <col min="15878" max="15878" width="3.46484375" customWidth="1"/>
    <col min="15879" max="15879" width="3.1328125" customWidth="1"/>
    <col min="15880" max="15880" width="3" customWidth="1"/>
    <col min="15881" max="15881" width="1.86328125" customWidth="1"/>
    <col min="15882" max="15882" width="2.19921875" customWidth="1"/>
    <col min="15883" max="15883" width="3" customWidth="1"/>
    <col min="15884" max="15885" width="3.19921875" customWidth="1"/>
    <col min="15886" max="15887" width="2.796875" customWidth="1"/>
    <col min="15888" max="15888" width="1.796875" customWidth="1"/>
    <col min="15889" max="15889" width="2.19921875" customWidth="1"/>
    <col min="15890" max="15890" width="1.86328125" customWidth="1"/>
    <col min="15891" max="15892" width="2.796875" customWidth="1"/>
    <col min="15893" max="15893" width="1.86328125" customWidth="1"/>
    <col min="15894" max="15894" width="3.796875" customWidth="1"/>
    <col min="15895" max="15895" width="3.46484375" customWidth="1"/>
    <col min="15896" max="15896" width="3.19921875" customWidth="1"/>
    <col min="15897" max="15898" width="2.19921875" customWidth="1"/>
    <col min="15899" max="15901" width="3.796875" customWidth="1"/>
    <col min="15902" max="15902" width="4.53125" customWidth="1"/>
    <col min="15903" max="15904" width="3.796875" customWidth="1"/>
    <col min="16129" max="16129" width="4.86328125" customWidth="1"/>
    <col min="16130" max="16130" width="10.1328125" customWidth="1"/>
    <col min="16131" max="16131" width="2.46484375" customWidth="1"/>
    <col min="16132" max="16133" width="3.796875" customWidth="1"/>
    <col min="16134" max="16134" width="3.46484375" customWidth="1"/>
    <col min="16135" max="16135" width="3.1328125" customWidth="1"/>
    <col min="16136" max="16136" width="3" customWidth="1"/>
    <col min="16137" max="16137" width="1.86328125" customWidth="1"/>
    <col min="16138" max="16138" width="2.19921875" customWidth="1"/>
    <col min="16139" max="16139" width="3" customWidth="1"/>
    <col min="16140" max="16141" width="3.19921875" customWidth="1"/>
    <col min="16142" max="16143" width="2.796875" customWidth="1"/>
    <col min="16144" max="16144" width="1.796875" customWidth="1"/>
    <col min="16145" max="16145" width="2.19921875" customWidth="1"/>
    <col min="16146" max="16146" width="1.86328125" customWidth="1"/>
    <col min="16147" max="16148" width="2.796875" customWidth="1"/>
    <col min="16149" max="16149" width="1.86328125" customWidth="1"/>
    <col min="16150" max="16150" width="3.796875" customWidth="1"/>
    <col min="16151" max="16151" width="3.46484375" customWidth="1"/>
    <col min="16152" max="16152" width="3.19921875" customWidth="1"/>
    <col min="16153" max="16154" width="2.19921875" customWidth="1"/>
    <col min="16155" max="16157" width="3.796875" customWidth="1"/>
    <col min="16158" max="16158" width="4.53125" customWidth="1"/>
    <col min="16159" max="16160" width="3.796875" customWidth="1"/>
  </cols>
  <sheetData>
    <row r="1" spans="1:57" ht="40.25" customHeight="1" x14ac:dyDescent="0.5">
      <c r="B1" s="1"/>
      <c r="C1" s="1"/>
      <c r="D1" s="1"/>
      <c r="E1" s="1"/>
      <c r="F1" s="1"/>
      <c r="G1" s="1"/>
      <c r="H1" s="1"/>
      <c r="I1" s="1"/>
      <c r="J1" s="1"/>
      <c r="K1" s="1"/>
      <c r="L1" s="1"/>
      <c r="M1" s="1"/>
      <c r="N1" s="1"/>
      <c r="O1" s="2"/>
      <c r="P1" s="2"/>
      <c r="Q1" s="2"/>
      <c r="R1" s="2"/>
      <c r="S1" s="2"/>
      <c r="T1" s="2"/>
      <c r="U1" s="2"/>
      <c r="V1" s="2"/>
      <c r="W1" s="2"/>
      <c r="X1" s="2"/>
      <c r="Y1" s="2"/>
      <c r="Z1" s="2"/>
      <c r="AA1" s="2"/>
      <c r="AB1" s="2"/>
      <c r="AC1" s="2"/>
      <c r="AD1" s="2"/>
      <c r="AE1" s="2"/>
      <c r="AF1" s="2"/>
      <c r="AG1" s="2"/>
      <c r="AH1" s="2"/>
      <c r="AI1" s="2"/>
      <c r="AJ1" s="2"/>
      <c r="AK1" s="2"/>
      <c r="AL1" s="2"/>
      <c r="AM1" s="2"/>
      <c r="AN1" s="2"/>
      <c r="AO1" s="2"/>
      <c r="AP1" s="2"/>
      <c r="AQ1" s="2"/>
    </row>
    <row r="2" spans="1:57" ht="25.25" customHeight="1" x14ac:dyDescent="0.45">
      <c r="A2" s="1"/>
      <c r="B2" s="1"/>
      <c r="C2" s="1"/>
      <c r="D2" s="1"/>
      <c r="E2" s="1"/>
      <c r="F2" s="1"/>
      <c r="G2" s="1"/>
      <c r="H2" s="1"/>
      <c r="I2" s="777" t="s">
        <v>62</v>
      </c>
      <c r="J2" s="777"/>
      <c r="K2" s="777"/>
      <c r="L2" s="777"/>
      <c r="M2" s="777"/>
      <c r="N2" s="777"/>
      <c r="O2" s="777"/>
      <c r="P2" s="777"/>
      <c r="Q2" s="777"/>
      <c r="R2" s="777"/>
      <c r="S2" s="777"/>
      <c r="T2" s="777"/>
      <c r="U2" s="777"/>
      <c r="V2" s="777"/>
      <c r="W2" s="777"/>
      <c r="X2" s="777"/>
      <c r="Y2" s="777"/>
      <c r="Z2" s="777"/>
      <c r="AA2" s="777"/>
      <c r="AB2" s="777"/>
      <c r="AC2" s="777"/>
      <c r="AD2" s="777"/>
      <c r="AE2" s="777"/>
      <c r="AF2" s="777"/>
      <c r="AG2" s="4"/>
      <c r="AH2" s="4"/>
      <c r="AI2" s="4"/>
      <c r="AJ2" s="4"/>
      <c r="AK2" s="4"/>
      <c r="AL2" s="4"/>
      <c r="AM2" s="4"/>
      <c r="AN2" s="4"/>
      <c r="AO2" s="4"/>
      <c r="AP2" s="4"/>
      <c r="AQ2" s="4"/>
    </row>
    <row r="3" spans="1:57" ht="12" customHeight="1" x14ac:dyDescent="0.45">
      <c r="A3" s="1"/>
      <c r="B3" s="1"/>
      <c r="C3" s="1"/>
      <c r="D3" s="1"/>
      <c r="E3" s="1"/>
      <c r="F3" s="1"/>
      <c r="G3" s="1"/>
      <c r="H3" s="778" t="s">
        <v>106</v>
      </c>
      <c r="I3" s="778"/>
      <c r="J3" s="778"/>
      <c r="K3" s="778"/>
      <c r="L3" s="778"/>
      <c r="M3" s="778"/>
      <c r="N3" s="778"/>
      <c r="O3" s="778"/>
      <c r="P3" s="778"/>
      <c r="Q3" s="778"/>
      <c r="R3" s="778"/>
      <c r="S3" s="778"/>
      <c r="T3" s="778"/>
      <c r="U3" s="778"/>
      <c r="V3" s="778"/>
      <c r="W3" s="778"/>
      <c r="X3" s="778"/>
      <c r="Y3" s="778"/>
      <c r="Z3" s="778"/>
      <c r="AA3" s="778"/>
      <c r="AB3" s="778"/>
      <c r="AC3" s="778"/>
      <c r="AD3" s="778"/>
      <c r="AE3" s="778"/>
      <c r="AF3" s="778"/>
      <c r="AG3" s="5"/>
      <c r="AH3" s="5"/>
      <c r="AI3" s="5"/>
      <c r="AJ3" s="5"/>
      <c r="AK3" s="5"/>
      <c r="AL3" s="5"/>
      <c r="AM3" s="5"/>
      <c r="AN3" s="5"/>
      <c r="AO3" s="5"/>
      <c r="AP3" s="5"/>
      <c r="AQ3" s="5"/>
    </row>
    <row r="4" spans="1:57" ht="15" customHeight="1" x14ac:dyDescent="0.45">
      <c r="A4" s="779" t="s">
        <v>112</v>
      </c>
      <c r="B4" s="780"/>
      <c r="C4" s="780"/>
      <c r="D4" s="780"/>
      <c r="E4" s="780"/>
      <c r="F4" s="780"/>
      <c r="G4" s="780"/>
      <c r="H4" s="780"/>
      <c r="I4" s="780"/>
      <c r="J4" s="780"/>
      <c r="K4" s="780"/>
      <c r="L4" s="780"/>
      <c r="M4" s="780"/>
      <c r="N4" s="780"/>
      <c r="O4" s="780"/>
      <c r="P4" s="780"/>
      <c r="Q4" s="780"/>
      <c r="R4" s="780"/>
      <c r="S4" s="780"/>
      <c r="T4" s="780"/>
      <c r="U4" s="780"/>
      <c r="V4" s="780"/>
      <c r="W4" s="780"/>
      <c r="X4" s="780"/>
      <c r="Y4" s="780"/>
      <c r="Z4" s="780"/>
      <c r="AA4" s="780"/>
      <c r="AB4" s="780"/>
      <c r="AC4" s="780"/>
      <c r="AD4" s="780"/>
      <c r="AE4" s="780"/>
      <c r="AF4" s="781"/>
    </row>
    <row r="5" spans="1:57" ht="14" customHeight="1" x14ac:dyDescent="0.45">
      <c r="A5" s="637" t="s">
        <v>63</v>
      </c>
      <c r="B5" s="638"/>
      <c r="C5" s="638"/>
      <c r="D5" s="638"/>
      <c r="E5" s="638"/>
      <c r="F5" s="638"/>
      <c r="G5" s="638"/>
      <c r="H5" s="638"/>
      <c r="I5" s="638"/>
      <c r="J5" s="638"/>
      <c r="K5" s="638"/>
      <c r="L5" s="638"/>
      <c r="M5" s="638"/>
      <c r="N5" s="638"/>
      <c r="O5" s="638"/>
      <c r="P5" s="638"/>
      <c r="Q5" s="638"/>
      <c r="R5" s="638"/>
      <c r="S5" s="639"/>
      <c r="T5" s="635" t="s">
        <v>64</v>
      </c>
      <c r="U5" s="635"/>
      <c r="V5" s="635"/>
      <c r="W5" s="635"/>
      <c r="X5" s="635"/>
      <c r="Y5" s="635"/>
      <c r="Z5" s="635"/>
      <c r="AA5" s="635"/>
      <c r="AB5" s="635"/>
      <c r="AC5" s="635"/>
      <c r="AD5" s="635"/>
      <c r="AE5" s="635"/>
      <c r="AF5" s="636"/>
    </row>
    <row r="6" spans="1:57" ht="15" customHeight="1" x14ac:dyDescent="0.45">
      <c r="A6" s="595"/>
      <c r="B6" s="591"/>
      <c r="C6" s="591"/>
      <c r="D6" s="591"/>
      <c r="E6" s="591"/>
      <c r="F6" s="591"/>
      <c r="G6" s="591"/>
      <c r="H6" s="591"/>
      <c r="I6" s="591"/>
      <c r="J6" s="591"/>
      <c r="K6" s="591"/>
      <c r="L6" s="591"/>
      <c r="M6" s="591"/>
      <c r="N6" s="591"/>
      <c r="O6" s="591"/>
      <c r="P6" s="591"/>
      <c r="Q6" s="591"/>
      <c r="R6" s="591"/>
      <c r="S6" s="592"/>
      <c r="T6" s="591"/>
      <c r="U6" s="591"/>
      <c r="V6" s="591"/>
      <c r="W6" s="591"/>
      <c r="X6" s="591"/>
      <c r="Y6" s="591"/>
      <c r="Z6" s="591"/>
      <c r="AA6" s="591"/>
      <c r="AB6" s="591"/>
      <c r="AC6" s="591"/>
      <c r="AD6" s="591"/>
      <c r="AE6" s="591"/>
      <c r="AF6" s="594"/>
      <c r="AI6" s="158"/>
    </row>
    <row r="7" spans="1:57" ht="23.25" customHeight="1" x14ac:dyDescent="0.45">
      <c r="A7" s="675" t="s">
        <v>132</v>
      </c>
      <c r="B7" s="676"/>
      <c r="C7" s="676"/>
      <c r="D7" s="676"/>
      <c r="E7" s="676"/>
      <c r="F7" s="676"/>
      <c r="G7" s="676"/>
      <c r="H7" s="676"/>
      <c r="I7" s="676"/>
      <c r="J7" s="676"/>
      <c r="K7" s="676"/>
      <c r="L7" s="676"/>
      <c r="M7" s="676"/>
      <c r="N7" s="676"/>
      <c r="O7" s="676"/>
      <c r="P7" s="676"/>
      <c r="Q7" s="676"/>
      <c r="R7" s="676"/>
      <c r="S7" s="676"/>
      <c r="T7" s="677" t="s">
        <v>113</v>
      </c>
      <c r="U7" s="678"/>
      <c r="V7" s="675" t="s">
        <v>131</v>
      </c>
      <c r="W7" s="676"/>
      <c r="X7" s="676"/>
      <c r="Y7" s="676"/>
      <c r="Z7" s="676"/>
      <c r="AA7" s="676"/>
      <c r="AB7" s="676"/>
      <c r="AC7" s="676"/>
      <c r="AD7" s="676"/>
      <c r="AE7" s="676"/>
      <c r="AF7" s="782"/>
      <c r="AI7" s="158"/>
    </row>
    <row r="8" spans="1:57" ht="13.5" customHeight="1" x14ac:dyDescent="0.45">
      <c r="A8" s="646" t="s">
        <v>19</v>
      </c>
      <c r="B8" s="647"/>
      <c r="C8" s="704" t="s">
        <v>20</v>
      </c>
      <c r="D8" s="705"/>
      <c r="E8" s="705"/>
      <c r="F8" s="705"/>
      <c r="G8" s="705"/>
      <c r="H8" s="705"/>
      <c r="I8" s="705"/>
      <c r="J8" s="705"/>
      <c r="K8" s="706"/>
      <c r="L8" s="305" t="s">
        <v>21</v>
      </c>
      <c r="M8" s="321"/>
      <c r="N8" s="789" t="s">
        <v>88</v>
      </c>
      <c r="O8" s="790"/>
      <c r="P8" s="790"/>
      <c r="Q8" s="790"/>
      <c r="R8" s="790"/>
      <c r="S8" s="790"/>
      <c r="T8" s="679"/>
      <c r="U8" s="680"/>
      <c r="V8" s="337" t="s">
        <v>23</v>
      </c>
      <c r="W8" s="334"/>
      <c r="X8" s="334"/>
      <c r="Y8" s="334"/>
      <c r="Z8" s="334"/>
      <c r="AA8" s="334"/>
      <c r="AB8" s="334"/>
      <c r="AC8" s="334"/>
      <c r="AD8" s="336"/>
      <c r="AE8" s="775" t="s">
        <v>24</v>
      </c>
      <c r="AF8" s="776"/>
      <c r="AI8" s="158"/>
    </row>
    <row r="9" spans="1:57" ht="14.1" customHeight="1" x14ac:dyDescent="0.5">
      <c r="A9" s="648" t="s">
        <v>121</v>
      </c>
      <c r="B9" s="648" t="s">
        <v>5</v>
      </c>
      <c r="C9" s="325" t="s">
        <v>26</v>
      </c>
      <c r="D9" s="326"/>
      <c r="E9" s="326"/>
      <c r="F9" s="326"/>
      <c r="G9" s="326"/>
      <c r="H9" s="326"/>
      <c r="I9" s="326"/>
      <c r="J9" s="326"/>
      <c r="K9" s="327"/>
      <c r="L9" s="322"/>
      <c r="M9" s="323"/>
      <c r="N9" s="789"/>
      <c r="O9" s="790"/>
      <c r="P9" s="790"/>
      <c r="Q9" s="790"/>
      <c r="R9" s="790"/>
      <c r="S9" s="790"/>
      <c r="T9" s="679"/>
      <c r="U9" s="680"/>
      <c r="V9" s="640">
        <v>112</v>
      </c>
      <c r="W9" s="650">
        <v>80</v>
      </c>
      <c r="X9" s="650">
        <v>56</v>
      </c>
      <c r="Y9" s="700">
        <v>31.5</v>
      </c>
      <c r="Z9" s="701"/>
      <c r="AA9" s="650">
        <v>20</v>
      </c>
      <c r="AB9" s="650">
        <v>14</v>
      </c>
      <c r="AC9" s="650">
        <v>5</v>
      </c>
      <c r="AD9" s="783">
        <v>1.25</v>
      </c>
      <c r="AE9" s="785">
        <v>315</v>
      </c>
      <c r="AF9" s="787">
        <v>80</v>
      </c>
      <c r="AH9" s="45"/>
      <c r="AI9" s="158"/>
      <c r="AJ9" s="45"/>
      <c r="AK9" s="45"/>
      <c r="AL9" s="45"/>
      <c r="AM9" s="45"/>
      <c r="AN9" s="45"/>
      <c r="AO9" s="45"/>
      <c r="AP9" s="45"/>
      <c r="AQ9" s="45"/>
      <c r="AR9" s="45"/>
      <c r="AS9" s="2"/>
      <c r="AT9" s="2"/>
      <c r="AU9" s="2"/>
      <c r="AV9" s="2"/>
      <c r="AW9" s="2"/>
      <c r="AX9" s="2"/>
      <c r="AY9" s="2"/>
      <c r="AZ9" s="2"/>
      <c r="BA9" s="2"/>
      <c r="BB9" s="2"/>
      <c r="BC9" s="2"/>
      <c r="BD9" s="2"/>
      <c r="BE9" s="2"/>
    </row>
    <row r="10" spans="1:57" ht="15.6" customHeight="1" x14ac:dyDescent="0.45">
      <c r="A10" s="649"/>
      <c r="B10" s="649"/>
      <c r="C10" s="337"/>
      <c r="D10" s="334"/>
      <c r="E10" s="334"/>
      <c r="F10" s="334"/>
      <c r="G10" s="334"/>
      <c r="H10" s="334"/>
      <c r="I10" s="334"/>
      <c r="J10" s="334"/>
      <c r="K10" s="336"/>
      <c r="L10" s="235" t="s">
        <v>28</v>
      </c>
      <c r="M10" s="18" t="s">
        <v>29</v>
      </c>
      <c r="N10" s="791"/>
      <c r="O10" s="792"/>
      <c r="P10" s="792"/>
      <c r="Q10" s="792"/>
      <c r="R10" s="792"/>
      <c r="S10" s="792"/>
      <c r="T10" s="681"/>
      <c r="U10" s="682"/>
      <c r="V10" s="641"/>
      <c r="W10" s="285"/>
      <c r="X10" s="285"/>
      <c r="Y10" s="702"/>
      <c r="Z10" s="703"/>
      <c r="AA10" s="285"/>
      <c r="AB10" s="285"/>
      <c r="AC10" s="285"/>
      <c r="AD10" s="784"/>
      <c r="AE10" s="786"/>
      <c r="AF10" s="788"/>
      <c r="AG10" s="113"/>
      <c r="AH10" s="6"/>
      <c r="AI10" s="158"/>
      <c r="AJ10" s="6"/>
      <c r="AK10" s="6"/>
      <c r="AL10" s="6"/>
      <c r="AM10" s="6"/>
      <c r="AN10" s="6"/>
      <c r="AO10" s="6"/>
      <c r="AP10" s="6"/>
      <c r="AQ10" s="6"/>
    </row>
    <row r="11" spans="1:57" ht="19.25" customHeight="1" x14ac:dyDescent="0.45">
      <c r="A11" s="655">
        <v>1</v>
      </c>
      <c r="B11" s="48" t="s">
        <v>65</v>
      </c>
      <c r="C11" s="452"/>
      <c r="D11" s="453"/>
      <c r="E11" s="453"/>
      <c r="F11" s="453"/>
      <c r="G11" s="453"/>
      <c r="H11" s="453"/>
      <c r="I11" s="453"/>
      <c r="J11" s="453"/>
      <c r="K11" s="454"/>
      <c r="L11" s="127"/>
      <c r="M11" s="128"/>
      <c r="N11" s="691"/>
      <c r="O11" s="692"/>
      <c r="P11" s="692"/>
      <c r="Q11" s="692"/>
      <c r="R11" s="692"/>
      <c r="S11" s="693"/>
      <c r="T11" s="644"/>
      <c r="U11" s="645"/>
      <c r="V11" s="122"/>
      <c r="W11" s="166"/>
      <c r="X11" s="197"/>
      <c r="Y11" s="657"/>
      <c r="Z11" s="658"/>
      <c r="AA11" s="197"/>
      <c r="AB11" s="129"/>
      <c r="AC11" s="129"/>
      <c r="AD11" s="130"/>
      <c r="AE11" s="197"/>
      <c r="AF11" s="210"/>
      <c r="AH11" s="49"/>
      <c r="AI11" s="158"/>
      <c r="AJ11" s="49"/>
      <c r="AK11" s="49"/>
      <c r="AL11" s="49"/>
      <c r="AM11" s="49"/>
      <c r="AN11" s="4"/>
      <c r="AO11" s="4"/>
      <c r="AP11" s="4"/>
      <c r="AQ11" s="4"/>
      <c r="AR11" s="4"/>
      <c r="AS11" s="4"/>
      <c r="AT11" s="4"/>
      <c r="AU11" s="4"/>
      <c r="AV11" s="4"/>
      <c r="AW11" s="4"/>
      <c r="AX11" s="4"/>
      <c r="AY11" s="4"/>
      <c r="AZ11" s="4"/>
      <c r="BA11" s="4"/>
      <c r="BB11" s="4"/>
      <c r="BC11" s="4"/>
      <c r="BD11" s="4"/>
      <c r="BE11" s="4"/>
    </row>
    <row r="12" spans="1:57" ht="20.100000000000001" customHeight="1" x14ac:dyDescent="0.45">
      <c r="A12" s="656"/>
      <c r="B12" s="50" t="s">
        <v>66</v>
      </c>
      <c r="C12" s="621"/>
      <c r="D12" s="622"/>
      <c r="E12" s="622"/>
      <c r="F12" s="622"/>
      <c r="G12" s="622"/>
      <c r="H12" s="622"/>
      <c r="I12" s="622"/>
      <c r="J12" s="622"/>
      <c r="K12" s="623"/>
      <c r="L12" s="131"/>
      <c r="M12" s="132"/>
      <c r="N12" s="694"/>
      <c r="O12" s="695"/>
      <c r="P12" s="695"/>
      <c r="Q12" s="695"/>
      <c r="R12" s="695"/>
      <c r="S12" s="696"/>
      <c r="T12" s="689"/>
      <c r="U12" s="690"/>
      <c r="V12" s="133"/>
      <c r="W12" s="199"/>
      <c r="X12" s="199"/>
      <c r="Y12" s="653"/>
      <c r="Z12" s="654"/>
      <c r="AA12" s="199"/>
      <c r="AB12" s="124"/>
      <c r="AC12" s="124"/>
      <c r="AD12" s="125"/>
      <c r="AE12" s="133"/>
      <c r="AF12" s="211"/>
      <c r="AI12" s="158"/>
    </row>
    <row r="13" spans="1:57" ht="20.100000000000001" customHeight="1" x14ac:dyDescent="0.45">
      <c r="A13" s="651">
        <v>2</v>
      </c>
      <c r="B13" s="51" t="s">
        <v>67</v>
      </c>
      <c r="C13" s="452"/>
      <c r="D13" s="453"/>
      <c r="E13" s="453"/>
      <c r="F13" s="453"/>
      <c r="G13" s="453"/>
      <c r="H13" s="453"/>
      <c r="I13" s="453"/>
      <c r="J13" s="453"/>
      <c r="K13" s="454"/>
      <c r="L13" s="127"/>
      <c r="M13" s="128"/>
      <c r="N13" s="691"/>
      <c r="O13" s="692"/>
      <c r="P13" s="692"/>
      <c r="Q13" s="692"/>
      <c r="R13" s="692"/>
      <c r="S13" s="693"/>
      <c r="T13" s="642"/>
      <c r="U13" s="643"/>
      <c r="V13" s="122"/>
      <c r="W13" s="197"/>
      <c r="X13" s="197"/>
      <c r="Y13" s="657"/>
      <c r="Z13" s="658"/>
      <c r="AA13" s="197"/>
      <c r="AB13" s="129"/>
      <c r="AC13" s="129"/>
      <c r="AD13" s="130"/>
      <c r="AE13" s="197"/>
      <c r="AF13" s="210"/>
      <c r="AI13" s="158"/>
    </row>
    <row r="14" spans="1:57" ht="20.100000000000001" customHeight="1" x14ac:dyDescent="0.45">
      <c r="A14" s="652"/>
      <c r="B14" s="50" t="s">
        <v>68</v>
      </c>
      <c r="C14" s="621"/>
      <c r="D14" s="622"/>
      <c r="E14" s="622"/>
      <c r="F14" s="622"/>
      <c r="G14" s="622"/>
      <c r="H14" s="622"/>
      <c r="I14" s="622"/>
      <c r="J14" s="622"/>
      <c r="K14" s="623"/>
      <c r="L14" s="131"/>
      <c r="M14" s="132"/>
      <c r="N14" s="697"/>
      <c r="O14" s="698"/>
      <c r="P14" s="698"/>
      <c r="Q14" s="698"/>
      <c r="R14" s="698"/>
      <c r="S14" s="699"/>
      <c r="T14" s="689"/>
      <c r="U14" s="690"/>
      <c r="V14" s="133"/>
      <c r="W14" s="199"/>
      <c r="X14" s="199"/>
      <c r="Y14" s="653"/>
      <c r="Z14" s="654"/>
      <c r="AA14" s="199"/>
      <c r="AB14" s="124"/>
      <c r="AC14" s="124"/>
      <c r="AD14" s="125"/>
      <c r="AE14" s="133"/>
      <c r="AF14" s="211"/>
      <c r="AI14" s="158"/>
    </row>
    <row r="15" spans="1:57" ht="20.100000000000001" customHeight="1" x14ac:dyDescent="0.45">
      <c r="A15" s="651">
        <v>3</v>
      </c>
      <c r="B15" s="51" t="s">
        <v>69</v>
      </c>
      <c r="C15" s="452"/>
      <c r="D15" s="453"/>
      <c r="E15" s="453"/>
      <c r="F15" s="453"/>
      <c r="G15" s="453"/>
      <c r="H15" s="453"/>
      <c r="I15" s="453"/>
      <c r="J15" s="453"/>
      <c r="K15" s="454"/>
      <c r="L15" s="127"/>
      <c r="M15" s="128"/>
      <c r="N15" s="691"/>
      <c r="O15" s="692"/>
      <c r="P15" s="692"/>
      <c r="Q15" s="692"/>
      <c r="R15" s="692"/>
      <c r="S15" s="693"/>
      <c r="T15" s="642"/>
      <c r="U15" s="643"/>
      <c r="V15" s="122"/>
      <c r="W15" s="197"/>
      <c r="X15" s="197"/>
      <c r="Y15" s="657"/>
      <c r="Z15" s="658"/>
      <c r="AA15" s="197"/>
      <c r="AB15" s="129"/>
      <c r="AC15" s="129"/>
      <c r="AD15" s="130"/>
      <c r="AE15" s="197"/>
      <c r="AF15" s="210"/>
      <c r="AI15" s="158"/>
    </row>
    <row r="16" spans="1:57" ht="20.100000000000001" customHeight="1" x14ac:dyDescent="0.45">
      <c r="A16" s="652"/>
      <c r="B16" s="50" t="s">
        <v>70</v>
      </c>
      <c r="C16" s="621"/>
      <c r="D16" s="622"/>
      <c r="E16" s="622"/>
      <c r="F16" s="622"/>
      <c r="G16" s="622"/>
      <c r="H16" s="622"/>
      <c r="I16" s="622"/>
      <c r="J16" s="622"/>
      <c r="K16" s="623"/>
      <c r="L16" s="131"/>
      <c r="M16" s="134"/>
      <c r="N16" s="697"/>
      <c r="O16" s="698"/>
      <c r="P16" s="698"/>
      <c r="Q16" s="698"/>
      <c r="R16" s="698"/>
      <c r="S16" s="699"/>
      <c r="T16" s="689"/>
      <c r="U16" s="690"/>
      <c r="V16" s="133"/>
      <c r="W16" s="198"/>
      <c r="X16" s="199"/>
      <c r="Y16" s="460"/>
      <c r="Z16" s="461"/>
      <c r="AA16" s="198"/>
      <c r="AB16" s="123"/>
      <c r="AC16" s="123"/>
      <c r="AD16" s="135"/>
      <c r="AE16" s="198"/>
      <c r="AF16" s="210"/>
      <c r="AH16" s="39"/>
    </row>
    <row r="17" spans="1:33" ht="13.5" customHeight="1" x14ac:dyDescent="0.45">
      <c r="A17" s="683" t="s">
        <v>30</v>
      </c>
      <c r="B17" s="684"/>
      <c r="C17" s="684"/>
      <c r="D17" s="684"/>
      <c r="E17" s="684"/>
      <c r="F17" s="684"/>
      <c r="G17" s="684"/>
      <c r="H17" s="684"/>
      <c r="I17" s="684"/>
      <c r="J17" s="684"/>
      <c r="K17" s="685"/>
      <c r="L17" s="470" t="s">
        <v>31</v>
      </c>
      <c r="M17" s="471"/>
      <c r="N17" s="471"/>
      <c r="O17" s="471"/>
      <c r="P17" s="471"/>
      <c r="Q17" s="471"/>
      <c r="R17" s="471"/>
      <c r="S17" s="471"/>
      <c r="T17" s="471"/>
      <c r="U17" s="473"/>
      <c r="V17" s="136">
        <v>100</v>
      </c>
      <c r="W17" s="260">
        <v>80</v>
      </c>
      <c r="X17" s="257">
        <v>60</v>
      </c>
      <c r="Y17" s="793">
        <v>35</v>
      </c>
      <c r="Z17" s="794"/>
      <c r="AA17" s="136" t="s">
        <v>79</v>
      </c>
      <c r="AB17" s="260">
        <v>23</v>
      </c>
      <c r="AC17" s="260">
        <v>12</v>
      </c>
      <c r="AD17" s="137">
        <v>5</v>
      </c>
      <c r="AE17" s="138">
        <v>1</v>
      </c>
      <c r="AF17" s="180">
        <v>0</v>
      </c>
    </row>
    <row r="18" spans="1:33" ht="13.5" customHeight="1" x14ac:dyDescent="0.45">
      <c r="A18" s="686"/>
      <c r="B18" s="687"/>
      <c r="C18" s="687"/>
      <c r="D18" s="687"/>
      <c r="E18" s="687"/>
      <c r="F18" s="687"/>
      <c r="G18" s="687"/>
      <c r="H18" s="687"/>
      <c r="I18" s="687"/>
      <c r="J18" s="687"/>
      <c r="K18" s="688"/>
      <c r="L18" s="795" t="s">
        <v>33</v>
      </c>
      <c r="M18" s="796"/>
      <c r="N18" s="796"/>
      <c r="O18" s="796"/>
      <c r="P18" s="796"/>
      <c r="Q18" s="796"/>
      <c r="R18" s="796"/>
      <c r="S18" s="796"/>
      <c r="T18" s="796"/>
      <c r="U18" s="797"/>
      <c r="V18" s="139" t="s">
        <v>79</v>
      </c>
      <c r="W18" s="254">
        <v>100</v>
      </c>
      <c r="X18" s="259">
        <v>85</v>
      </c>
      <c r="Y18" s="798">
        <v>60</v>
      </c>
      <c r="Z18" s="799"/>
      <c r="AA18" s="258" t="s">
        <v>79</v>
      </c>
      <c r="AB18" s="254">
        <v>45</v>
      </c>
      <c r="AC18" s="255">
        <v>29</v>
      </c>
      <c r="AD18" s="140">
        <v>17</v>
      </c>
      <c r="AE18" s="256">
        <v>15</v>
      </c>
      <c r="AF18" s="141">
        <v>10</v>
      </c>
    </row>
    <row r="19" spans="1:33" ht="20.100000000000001" customHeight="1" x14ac:dyDescent="0.45">
      <c r="A19" s="757" t="s">
        <v>114</v>
      </c>
      <c r="B19" s="758"/>
      <c r="C19" s="758"/>
      <c r="D19" s="758"/>
      <c r="E19" s="758"/>
      <c r="F19" s="758"/>
      <c r="G19" s="758"/>
      <c r="H19" s="758"/>
      <c r="I19" s="758"/>
      <c r="J19" s="758"/>
      <c r="K19" s="759"/>
      <c r="L19" s="763" t="s">
        <v>34</v>
      </c>
      <c r="M19" s="764"/>
      <c r="N19" s="764"/>
      <c r="O19" s="764"/>
      <c r="P19" s="764"/>
      <c r="Q19" s="764"/>
      <c r="R19" s="764"/>
      <c r="S19" s="764"/>
      <c r="T19" s="764"/>
      <c r="U19" s="765"/>
      <c r="V19" s="142" t="str">
        <f>IF(COUNTA($V$11:$V$16)=0,"",AVERAGE($V$11:$V$16))</f>
        <v/>
      </c>
      <c r="W19" s="143" t="str">
        <f>IF(COUNTA($W$11:$W$16)=0,"",AVERAGE($W$11:$W$16))</f>
        <v/>
      </c>
      <c r="X19" s="143" t="str">
        <f>IF(COUNTA($X$11:$X$16)=0,"",AVERAGE($X$11:$X$16))</f>
        <v/>
      </c>
      <c r="Y19" s="766" t="str">
        <f>IF(COUNTA($Y$11:$Y$16)=0,"",AVERAGE($Y$11:$Y$16))</f>
        <v/>
      </c>
      <c r="Z19" s="767"/>
      <c r="AA19" s="144" t="str">
        <f>IF(COUNTA($AA$11:$AA$16)=0,"",AVERAGE($AA$11:$AA$16))</f>
        <v/>
      </c>
      <c r="AB19" s="143" t="str">
        <f>IF(COUNTA($AB$11:$AB$16)=0,"",AVERAGE($AB$11:$AB$16))</f>
        <v/>
      </c>
      <c r="AC19" s="143" t="str">
        <f>IF(COUNTA($AC$11:$AC$16)=0,"",AVERAGE($AC$11:$AC$16))</f>
        <v/>
      </c>
      <c r="AD19" s="145" t="str">
        <f>IF(COUNTA($AD$11:$AD$16)=0,"",AVERAGE($AC$11:$AD$16))</f>
        <v/>
      </c>
      <c r="AE19" s="146" t="str">
        <f>IF(COUNTA($AE$11:$AE$16)=0,"",AVERAGE($AE$11:$AE$16))</f>
        <v/>
      </c>
      <c r="AF19" s="147" t="str">
        <f>IF(COUNTA($AF$11:$AF$16)=0,"",AVERAGE($AF$11:$AF$16))</f>
        <v/>
      </c>
    </row>
    <row r="20" spans="1:33" ht="20.100000000000001" customHeight="1" x14ac:dyDescent="0.45">
      <c r="A20" s="760"/>
      <c r="B20" s="761"/>
      <c r="C20" s="761"/>
      <c r="D20" s="761"/>
      <c r="E20" s="761"/>
      <c r="F20" s="761"/>
      <c r="G20" s="761"/>
      <c r="H20" s="761"/>
      <c r="I20" s="761"/>
      <c r="J20" s="761"/>
      <c r="K20" s="762"/>
      <c r="L20" s="763" t="s">
        <v>115</v>
      </c>
      <c r="M20" s="764"/>
      <c r="N20" s="764"/>
      <c r="O20" s="764"/>
      <c r="P20" s="764"/>
      <c r="Q20" s="764"/>
      <c r="R20" s="764"/>
      <c r="S20" s="764"/>
      <c r="T20" s="764"/>
      <c r="U20" s="765"/>
      <c r="V20" s="183" t="str">
        <f>IF(V19="","",IF(V19-V17&gt;0,"0",(V19-V17)))</f>
        <v/>
      </c>
      <c r="W20" s="52"/>
      <c r="X20" s="52"/>
      <c r="Y20" s="52"/>
      <c r="Z20" s="52"/>
      <c r="AA20" s="52"/>
      <c r="AB20" s="53"/>
      <c r="AC20" s="53"/>
      <c r="AD20" s="53"/>
      <c r="AE20" s="53"/>
      <c r="AF20" s="54"/>
    </row>
    <row r="21" spans="1:33" ht="20.100000000000001" customHeight="1" x14ac:dyDescent="0.45">
      <c r="A21" s="760"/>
      <c r="B21" s="761"/>
      <c r="C21" s="761"/>
      <c r="D21" s="761"/>
      <c r="E21" s="761"/>
      <c r="F21" s="761"/>
      <c r="G21" s="761"/>
      <c r="H21" s="761"/>
      <c r="I21" s="761"/>
      <c r="J21" s="761"/>
      <c r="K21" s="762"/>
      <c r="L21" s="768" t="s">
        <v>94</v>
      </c>
      <c r="M21" s="769"/>
      <c r="N21" s="769"/>
      <c r="O21" s="769"/>
      <c r="P21" s="769"/>
      <c r="Q21" s="769"/>
      <c r="R21" s="769"/>
      <c r="S21" s="769"/>
      <c r="T21" s="769"/>
      <c r="U21" s="770"/>
      <c r="V21" s="52"/>
      <c r="W21" s="52"/>
      <c r="X21" s="52"/>
      <c r="Y21" s="52"/>
      <c r="Z21" s="52"/>
      <c r="AA21" s="52"/>
      <c r="AB21" s="53"/>
      <c r="AC21" s="53"/>
      <c r="AD21" s="53"/>
      <c r="AE21" s="55"/>
      <c r="AF21" s="182" t="str">
        <f>IF(AF19="","",IF((AF19-AF18)&lt;0,0,(AF19-AF18)))</f>
        <v/>
      </c>
    </row>
    <row r="22" spans="1:33" ht="20.100000000000001" customHeight="1" x14ac:dyDescent="0.45">
      <c r="A22" s="760"/>
      <c r="B22" s="761"/>
      <c r="C22" s="761"/>
      <c r="D22" s="761"/>
      <c r="E22" s="761"/>
      <c r="F22" s="761"/>
      <c r="G22" s="761"/>
      <c r="H22" s="761"/>
      <c r="I22" s="761"/>
      <c r="J22" s="761"/>
      <c r="K22" s="762"/>
      <c r="L22" s="747" t="s">
        <v>95</v>
      </c>
      <c r="M22" s="748"/>
      <c r="N22" s="748"/>
      <c r="O22" s="748"/>
      <c r="P22" s="748"/>
      <c r="Q22" s="748"/>
      <c r="R22" s="748"/>
      <c r="S22" s="748"/>
      <c r="T22" s="748"/>
      <c r="U22" s="749"/>
      <c r="V22" s="56"/>
      <c r="W22" s="56"/>
      <c r="X22" s="56"/>
      <c r="Y22" s="56"/>
      <c r="Z22" s="56"/>
      <c r="AA22" s="56"/>
      <c r="AB22" s="56"/>
      <c r="AC22" s="56"/>
      <c r="AD22" s="56"/>
      <c r="AE22" s="55"/>
      <c r="AF22" s="184" t="str">
        <f>IF(COUNTA($AF$11:$AF$16)=0,"",IF(MAX($AF$11:$AF$16)&lt;=10,"0,0",IF(MAX($AF$11:$AF$16)-MIN($AF$11:$AF$16)&gt;8,8,MAX($AF$11:$AF$16)-MIN($AF$11:$AF$16))))</f>
        <v/>
      </c>
    </row>
    <row r="23" spans="1:33" s="32" customFormat="1" ht="14.1" customHeight="1" x14ac:dyDescent="0.3">
      <c r="A23" s="750" t="s">
        <v>111</v>
      </c>
      <c r="B23" s="751"/>
      <c r="C23" s="751"/>
      <c r="D23" s="751"/>
      <c r="E23" s="751"/>
      <c r="F23" s="751"/>
      <c r="G23" s="751"/>
      <c r="H23" s="751"/>
      <c r="I23" s="751"/>
      <c r="J23" s="751"/>
      <c r="K23" s="751"/>
      <c r="L23" s="751"/>
      <c r="M23" s="751"/>
      <c r="N23" s="751"/>
      <c r="O23" s="751"/>
      <c r="P23" s="751"/>
      <c r="Q23" s="751"/>
      <c r="R23" s="751"/>
      <c r="S23" s="751"/>
      <c r="T23" s="751"/>
      <c r="U23" s="751"/>
      <c r="V23" s="751"/>
      <c r="W23" s="751"/>
      <c r="X23" s="751"/>
      <c r="Y23" s="751"/>
      <c r="Z23" s="751"/>
      <c r="AA23" s="751"/>
      <c r="AB23" s="751"/>
      <c r="AC23" s="751"/>
      <c r="AD23" s="751"/>
      <c r="AE23" s="751"/>
      <c r="AF23" s="751"/>
    </row>
    <row r="24" spans="1:33" ht="17" customHeight="1" x14ac:dyDescent="0.45">
      <c r="A24" s="752"/>
      <c r="B24" s="753"/>
      <c r="C24" s="753"/>
      <c r="D24" s="754"/>
      <c r="E24" s="755"/>
      <c r="F24" s="753"/>
      <c r="G24" s="753"/>
      <c r="H24" s="753"/>
      <c r="I24" s="753"/>
      <c r="J24" s="753"/>
      <c r="K24" s="753"/>
      <c r="L24" s="753"/>
      <c r="M24" s="753"/>
      <c r="N24" s="753"/>
      <c r="O24" s="753"/>
      <c r="P24" s="753"/>
      <c r="Q24" s="753"/>
      <c r="R24" s="753"/>
      <c r="S24" s="753"/>
      <c r="T24" s="753"/>
      <c r="U24" s="753"/>
      <c r="V24" s="753"/>
      <c r="W24" s="753"/>
      <c r="X24" s="753"/>
      <c r="Y24" s="753"/>
      <c r="Z24" s="753"/>
      <c r="AA24" s="753"/>
      <c r="AB24" s="753"/>
      <c r="AC24" s="753"/>
      <c r="AD24" s="753"/>
      <c r="AE24" s="753"/>
      <c r="AF24" s="756"/>
    </row>
    <row r="25" spans="1:33" ht="22.25" customHeight="1" x14ac:dyDescent="0.45">
      <c r="A25" s="534"/>
      <c r="B25" s="535"/>
      <c r="C25" s="535"/>
      <c r="D25" s="535"/>
      <c r="E25" s="535"/>
      <c r="F25" s="535"/>
      <c r="G25" s="535"/>
      <c r="H25" s="535"/>
      <c r="I25" s="535"/>
      <c r="J25" s="535"/>
      <c r="K25" s="535"/>
      <c r="L25" s="535"/>
      <c r="M25" s="535"/>
      <c r="N25" s="535"/>
      <c r="O25" s="535"/>
      <c r="P25" s="535"/>
      <c r="Q25" s="535"/>
      <c r="R25" s="535"/>
      <c r="S25" s="535"/>
      <c r="T25" s="535"/>
      <c r="U25" s="579"/>
      <c r="V25" s="535"/>
      <c r="W25" s="535"/>
      <c r="X25" s="535"/>
      <c r="Y25" s="535"/>
      <c r="Z25" s="535"/>
      <c r="AA25" s="535"/>
      <c r="AB25" s="535"/>
      <c r="AC25" s="535"/>
      <c r="AD25" s="535"/>
      <c r="AE25" s="535"/>
      <c r="AF25" s="580"/>
    </row>
    <row r="26" spans="1:33" s="157" customFormat="1" ht="18" customHeight="1" x14ac:dyDescent="0.45">
      <c r="A26" s="632"/>
      <c r="B26" s="633"/>
      <c r="C26" s="633"/>
      <c r="D26" s="633"/>
      <c r="E26" s="633"/>
      <c r="F26" s="633"/>
      <c r="G26" s="633"/>
      <c r="H26" s="633"/>
      <c r="I26" s="633"/>
      <c r="J26" s="633"/>
      <c r="K26" s="633"/>
      <c r="L26" s="633"/>
      <c r="M26" s="633"/>
      <c r="N26" s="633"/>
      <c r="O26" s="633"/>
      <c r="P26" s="633"/>
      <c r="Q26" s="633"/>
      <c r="R26" s="633"/>
      <c r="S26" s="633"/>
      <c r="T26" s="633"/>
      <c r="U26" s="633"/>
      <c r="V26" s="633"/>
      <c r="W26" s="633"/>
      <c r="X26" s="633"/>
      <c r="Y26" s="633"/>
      <c r="Z26" s="633"/>
      <c r="AA26" s="633"/>
      <c r="AB26" s="633"/>
      <c r="AC26" s="633"/>
      <c r="AD26" s="633"/>
      <c r="AE26" s="633"/>
      <c r="AF26" s="634"/>
    </row>
    <row r="27" spans="1:33" s="162" customFormat="1" ht="18.600000000000001" customHeight="1" x14ac:dyDescent="0.45">
      <c r="A27" s="632"/>
      <c r="B27" s="633"/>
      <c r="C27" s="633"/>
      <c r="D27" s="633"/>
      <c r="E27" s="633"/>
      <c r="F27" s="633"/>
      <c r="G27" s="633"/>
      <c r="H27" s="633"/>
      <c r="I27" s="633"/>
      <c r="J27" s="633"/>
      <c r="K27" s="633"/>
      <c r="L27" s="633"/>
      <c r="M27" s="633"/>
      <c r="N27" s="633"/>
      <c r="O27" s="633"/>
      <c r="P27" s="633"/>
      <c r="Q27" s="633"/>
      <c r="R27" s="633"/>
      <c r="S27" s="633"/>
      <c r="T27" s="633"/>
      <c r="U27" s="633"/>
      <c r="V27" s="633"/>
      <c r="W27" s="633"/>
      <c r="X27" s="633"/>
      <c r="Y27" s="633"/>
      <c r="Z27" s="633"/>
      <c r="AA27" s="633"/>
      <c r="AB27" s="633"/>
      <c r="AC27" s="633"/>
      <c r="AD27" s="633"/>
      <c r="AE27" s="633"/>
      <c r="AF27" s="634"/>
    </row>
    <row r="28" spans="1:33" s="162" customFormat="1" ht="28.8" customHeight="1" x14ac:dyDescent="0.45">
      <c r="A28" s="632"/>
      <c r="B28" s="633"/>
      <c r="C28" s="633"/>
      <c r="D28" s="633"/>
      <c r="E28" s="633"/>
      <c r="F28" s="633"/>
      <c r="G28" s="633"/>
      <c r="H28" s="633"/>
      <c r="I28" s="633"/>
      <c r="J28" s="633"/>
      <c r="K28" s="633"/>
      <c r="L28" s="633"/>
      <c r="M28" s="633"/>
      <c r="N28" s="633"/>
      <c r="O28" s="633"/>
      <c r="P28" s="633"/>
      <c r="Q28" s="633"/>
      <c r="R28" s="633"/>
      <c r="S28" s="633"/>
      <c r="T28" s="633"/>
      <c r="U28" s="633"/>
      <c r="V28" s="633"/>
      <c r="W28" s="633"/>
      <c r="X28" s="633"/>
      <c r="Y28" s="633"/>
      <c r="Z28" s="633"/>
      <c r="AA28" s="633"/>
      <c r="AB28" s="633"/>
      <c r="AC28" s="633"/>
      <c r="AD28" s="633"/>
      <c r="AE28" s="633"/>
      <c r="AF28" s="634"/>
    </row>
    <row r="29" spans="1:33" s="156" customFormat="1" ht="27" customHeight="1" x14ac:dyDescent="0.45">
      <c r="A29" s="624"/>
      <c r="B29" s="625"/>
      <c r="C29" s="625"/>
      <c r="D29" s="625"/>
      <c r="E29" s="625"/>
      <c r="F29" s="625"/>
      <c r="G29" s="625"/>
      <c r="H29" s="625"/>
      <c r="I29" s="625"/>
      <c r="J29" s="625"/>
      <c r="K29" s="625"/>
      <c r="L29" s="625"/>
      <c r="M29" s="625"/>
      <c r="N29" s="625"/>
      <c r="O29" s="625"/>
      <c r="P29" s="625"/>
      <c r="Q29" s="625"/>
      <c r="R29" s="625"/>
      <c r="S29" s="625"/>
      <c r="T29" s="625"/>
      <c r="U29" s="625"/>
      <c r="V29" s="625"/>
      <c r="W29" s="625"/>
      <c r="X29" s="625"/>
      <c r="Y29" s="625"/>
      <c r="Z29" s="625"/>
      <c r="AA29" s="625"/>
      <c r="AB29" s="625"/>
      <c r="AC29" s="625"/>
      <c r="AD29" s="625"/>
      <c r="AE29" s="625"/>
      <c r="AF29" s="771"/>
    </row>
    <row r="30" spans="1:33" s="165" customFormat="1" ht="26.45" customHeight="1" x14ac:dyDescent="0.45">
      <c r="A30" s="632"/>
      <c r="B30" s="633"/>
      <c r="C30" s="633"/>
      <c r="D30" s="633"/>
      <c r="E30" s="633"/>
      <c r="F30" s="633"/>
      <c r="G30" s="633"/>
      <c r="H30" s="633"/>
      <c r="I30" s="633"/>
      <c r="J30" s="633"/>
      <c r="K30" s="633"/>
      <c r="L30" s="633"/>
      <c r="M30" s="633"/>
      <c r="N30" s="633"/>
      <c r="O30" s="633"/>
      <c r="P30" s="633"/>
      <c r="Q30" s="633"/>
      <c r="R30" s="633"/>
      <c r="S30" s="633"/>
      <c r="T30" s="633"/>
      <c r="U30" s="633"/>
      <c r="V30" s="633"/>
      <c r="W30" s="633"/>
      <c r="X30" s="633"/>
      <c r="Y30" s="633"/>
      <c r="Z30" s="633"/>
      <c r="AA30" s="633"/>
      <c r="AB30" s="633"/>
      <c r="AC30" s="633"/>
      <c r="AD30" s="633"/>
      <c r="AE30" s="633"/>
      <c r="AF30" s="634"/>
    </row>
    <row r="31" spans="1:33" s="165" customFormat="1" ht="26.45" customHeight="1" x14ac:dyDescent="0.45">
      <c r="A31" s="632"/>
      <c r="B31" s="633"/>
      <c r="C31" s="633"/>
      <c r="D31" s="633"/>
      <c r="E31" s="633"/>
      <c r="F31" s="633"/>
      <c r="G31" s="633"/>
      <c r="H31" s="633"/>
      <c r="I31" s="633"/>
      <c r="J31" s="633"/>
      <c r="K31" s="633"/>
      <c r="L31" s="633"/>
      <c r="M31" s="633"/>
      <c r="N31" s="633"/>
      <c r="O31" s="633"/>
      <c r="P31" s="633"/>
      <c r="Q31" s="633"/>
      <c r="R31" s="633"/>
      <c r="S31" s="633"/>
      <c r="T31" s="633"/>
      <c r="U31" s="633"/>
      <c r="V31" s="633"/>
      <c r="W31" s="633"/>
      <c r="X31" s="633"/>
      <c r="Y31" s="633"/>
      <c r="Z31" s="633"/>
      <c r="AA31" s="633"/>
      <c r="AB31" s="633"/>
      <c r="AC31" s="633"/>
      <c r="AD31" s="633"/>
      <c r="AE31" s="633"/>
      <c r="AF31" s="634"/>
    </row>
    <row r="32" spans="1:33" s="163" customFormat="1" ht="29.45" customHeight="1" x14ac:dyDescent="0.45">
      <c r="A32" s="624"/>
      <c r="B32" s="625"/>
      <c r="C32" s="625"/>
      <c r="D32" s="625"/>
      <c r="E32" s="625"/>
      <c r="F32" s="625"/>
      <c r="G32" s="625"/>
      <c r="H32" s="625"/>
      <c r="I32" s="626"/>
      <c r="J32" s="627"/>
      <c r="K32" s="628"/>
      <c r="L32" s="628"/>
      <c r="M32" s="628"/>
      <c r="N32" s="628"/>
      <c r="O32" s="628"/>
      <c r="P32" s="628"/>
      <c r="Q32" s="628"/>
      <c r="R32" s="628"/>
      <c r="S32" s="628"/>
      <c r="T32" s="628"/>
      <c r="U32" s="629"/>
      <c r="V32" s="630"/>
      <c r="W32" s="630"/>
      <c r="X32" s="630"/>
      <c r="Y32" s="630"/>
      <c r="Z32" s="630"/>
      <c r="AA32" s="630"/>
      <c r="AB32" s="630"/>
      <c r="AC32" s="630"/>
      <c r="AD32" s="630"/>
      <c r="AE32" s="630"/>
      <c r="AF32" s="631"/>
      <c r="AG32" s="165"/>
    </row>
    <row r="33" spans="1:32" ht="12" customHeight="1" x14ac:dyDescent="0.45">
      <c r="A33" s="741" t="s">
        <v>103</v>
      </c>
      <c r="B33" s="742"/>
      <c r="C33" s="742"/>
      <c r="D33" s="742"/>
      <c r="E33" s="742"/>
      <c r="F33" s="742"/>
      <c r="G33" s="742"/>
      <c r="H33" s="742"/>
      <c r="I33" s="742"/>
      <c r="J33" s="742"/>
      <c r="K33" s="742"/>
      <c r="L33" s="742"/>
      <c r="M33" s="742"/>
      <c r="N33" s="742"/>
      <c r="O33" s="742"/>
      <c r="P33" s="742"/>
      <c r="Q33" s="742"/>
      <c r="R33" s="742"/>
      <c r="S33" s="742"/>
      <c r="T33" s="742"/>
      <c r="U33" s="742"/>
      <c r="V33" s="742"/>
      <c r="W33" s="742"/>
      <c r="X33" s="742"/>
      <c r="Y33" s="742"/>
      <c r="Z33" s="742"/>
      <c r="AA33" s="742"/>
      <c r="AB33" s="742"/>
      <c r="AC33" s="742"/>
      <c r="AD33" s="742"/>
      <c r="AE33" s="742"/>
      <c r="AF33" s="743"/>
    </row>
    <row r="34" spans="1:32" ht="12" customHeight="1" x14ac:dyDescent="0.45">
      <c r="A34" s="744" t="s">
        <v>80</v>
      </c>
      <c r="B34" s="745"/>
      <c r="C34" s="745"/>
      <c r="D34" s="745"/>
      <c r="E34" s="745"/>
      <c r="F34" s="745"/>
      <c r="G34" s="745"/>
      <c r="H34" s="745"/>
      <c r="I34" s="745"/>
      <c r="J34" s="745"/>
      <c r="K34" s="745"/>
      <c r="L34" s="745"/>
      <c r="M34" s="745"/>
      <c r="N34" s="745"/>
      <c r="O34" s="745"/>
      <c r="P34" s="746"/>
      <c r="Q34" s="744" t="s">
        <v>81</v>
      </c>
      <c r="R34" s="745"/>
      <c r="S34" s="745"/>
      <c r="T34" s="745"/>
      <c r="U34" s="745"/>
      <c r="V34" s="745"/>
      <c r="W34" s="745"/>
      <c r="X34" s="745"/>
      <c r="Y34" s="745"/>
      <c r="Z34" s="745"/>
      <c r="AA34" s="745"/>
      <c r="AB34" s="745"/>
      <c r="AC34" s="745"/>
      <c r="AD34" s="745"/>
      <c r="AE34" s="745"/>
      <c r="AF34" s="746"/>
    </row>
    <row r="35" spans="1:32" ht="15" customHeight="1" x14ac:dyDescent="0.45">
      <c r="A35" s="659" t="s">
        <v>71</v>
      </c>
      <c r="B35" s="660"/>
      <c r="C35" s="660"/>
      <c r="D35" s="660"/>
      <c r="E35" s="58"/>
      <c r="F35" s="733"/>
      <c r="G35" s="733"/>
      <c r="H35" s="710" t="s">
        <v>38</v>
      </c>
      <c r="I35" s="710"/>
      <c r="J35" s="31" t="s">
        <v>39</v>
      </c>
      <c r="K35" s="734" t="str">
        <f>IF(F35="","",IF(3*(100-F35)/100&lt;0,0,3*(100-F35)/100))</f>
        <v/>
      </c>
      <c r="L35" s="734"/>
      <c r="M35" s="734"/>
      <c r="N35" s="734"/>
      <c r="O35" s="734"/>
      <c r="P35" s="57"/>
      <c r="Q35" s="772"/>
      <c r="R35" s="472"/>
      <c r="S35" s="472"/>
      <c r="T35" s="472"/>
      <c r="U35" s="241" t="s">
        <v>40</v>
      </c>
      <c r="V35" s="738"/>
      <c r="W35" s="738"/>
      <c r="X35" s="739" t="s">
        <v>72</v>
      </c>
      <c r="Y35" s="740"/>
      <c r="Z35" s="740"/>
      <c r="AA35" s="58"/>
      <c r="AB35" s="31" t="s">
        <v>39</v>
      </c>
      <c r="AC35" s="726" t="str">
        <f>IF(V35="","",(IF(45*(V35-10)/100&lt;0,0,ROUNDUP(45*(V35-10)/100,2))))</f>
        <v/>
      </c>
      <c r="AD35" s="726"/>
      <c r="AE35" s="726"/>
      <c r="AF35" s="295"/>
    </row>
    <row r="36" spans="1:32" ht="12" customHeight="1" x14ac:dyDescent="0.45">
      <c r="A36" s="727" t="s">
        <v>42</v>
      </c>
      <c r="B36" s="728"/>
      <c r="C36" s="728"/>
      <c r="D36" s="728"/>
      <c r="E36" s="728"/>
      <c r="F36" s="728"/>
      <c r="G36" s="728"/>
      <c r="H36" s="728"/>
      <c r="I36" s="728"/>
      <c r="J36" s="728"/>
      <c r="K36" s="728"/>
      <c r="L36" s="728"/>
      <c r="M36" s="728"/>
      <c r="N36" s="728"/>
      <c r="O36" s="728"/>
      <c r="P36" s="729"/>
      <c r="Q36" s="727" t="s">
        <v>82</v>
      </c>
      <c r="R36" s="728"/>
      <c r="S36" s="728"/>
      <c r="T36" s="728"/>
      <c r="U36" s="728"/>
      <c r="V36" s="728"/>
      <c r="W36" s="728"/>
      <c r="X36" s="728"/>
      <c r="Y36" s="728"/>
      <c r="Z36" s="728"/>
      <c r="AA36" s="728"/>
      <c r="AB36" s="728"/>
      <c r="AC36" s="728"/>
      <c r="AD36" s="728"/>
      <c r="AE36" s="728"/>
      <c r="AF36" s="729"/>
    </row>
    <row r="37" spans="1:32" ht="15" customHeight="1" x14ac:dyDescent="0.45">
      <c r="A37" s="730" t="s">
        <v>44</v>
      </c>
      <c r="B37" s="731"/>
      <c r="C37" s="731"/>
      <c r="D37" s="731"/>
      <c r="E37" s="731"/>
      <c r="F37" s="59"/>
      <c r="G37" s="60" t="s">
        <v>73</v>
      </c>
      <c r="H37" s="61"/>
      <c r="I37" s="61"/>
      <c r="J37" s="31" t="s">
        <v>39</v>
      </c>
      <c r="K37" s="710" t="s">
        <v>46</v>
      </c>
      <c r="L37" s="710"/>
      <c r="M37" s="710"/>
      <c r="N37" s="726" t="str">
        <f>IF(F37&gt;8,0.2,(IF(F37="","",(IF((10*(F37-6)/100)&lt;=0,0,(10*(F37-6)/100))))))</f>
        <v/>
      </c>
      <c r="O37" s="726"/>
      <c r="P37" s="295"/>
      <c r="Q37" s="730"/>
      <c r="R37" s="731"/>
      <c r="S37" s="731"/>
      <c r="T37" s="731"/>
      <c r="U37" s="242" t="s">
        <v>47</v>
      </c>
      <c r="V37" s="732" t="str">
        <f>$K$35</f>
        <v/>
      </c>
      <c r="W37" s="732"/>
      <c r="X37" s="31" t="s">
        <v>48</v>
      </c>
      <c r="Y37" s="732" t="str">
        <f>$AC$35</f>
        <v/>
      </c>
      <c r="Z37" s="732"/>
      <c r="AA37" s="732"/>
      <c r="AB37" s="31" t="s">
        <v>48</v>
      </c>
      <c r="AC37" s="36" t="str">
        <f>$N$37</f>
        <v/>
      </c>
      <c r="AD37" s="31" t="s">
        <v>39</v>
      </c>
      <c r="AE37" s="726" t="str">
        <f>IF(OR(V37="",Y37="",AC37=""),"",(V37+Y37+AC37))</f>
        <v/>
      </c>
      <c r="AF37" s="295"/>
    </row>
    <row r="38" spans="1:32" ht="12" customHeight="1" x14ac:dyDescent="0.45">
      <c r="A38" s="727" t="s">
        <v>83</v>
      </c>
      <c r="B38" s="728"/>
      <c r="C38" s="728"/>
      <c r="D38" s="728"/>
      <c r="E38" s="728"/>
      <c r="F38" s="728"/>
      <c r="G38" s="728"/>
      <c r="H38" s="728"/>
      <c r="I38" s="728"/>
      <c r="J38" s="728"/>
      <c r="K38" s="728"/>
      <c r="L38" s="728"/>
      <c r="M38" s="728"/>
      <c r="N38" s="728"/>
      <c r="O38" s="728"/>
      <c r="P38" s="728"/>
      <c r="Q38" s="720"/>
      <c r="R38" s="721"/>
      <c r="S38" s="721"/>
      <c r="T38" s="721"/>
      <c r="U38" s="721"/>
      <c r="V38" s="721"/>
      <c r="W38" s="721"/>
      <c r="X38" s="721"/>
      <c r="Y38" s="721"/>
      <c r="Z38" s="721"/>
      <c r="AA38" s="721"/>
      <c r="AB38" s="721"/>
      <c r="AC38" s="721"/>
      <c r="AD38" s="721"/>
      <c r="AE38" s="721"/>
      <c r="AF38" s="722"/>
    </row>
    <row r="39" spans="1:32" ht="15" customHeight="1" x14ac:dyDescent="0.45">
      <c r="A39" s="307" t="s">
        <v>96</v>
      </c>
      <c r="B39" s="308"/>
      <c r="C39" s="62" t="s">
        <v>51</v>
      </c>
      <c r="D39" s="63" t="str">
        <f>$AE$37</f>
        <v/>
      </c>
      <c r="E39" s="712" t="s">
        <v>52</v>
      </c>
      <c r="F39" s="712"/>
      <c r="G39" s="21" t="s">
        <v>39</v>
      </c>
      <c r="H39" s="713" t="str">
        <f>IF(OR(V37="",Y37="",AC37=""),"",(1-(V37+Y37+AC37))*100)</f>
        <v/>
      </c>
      <c r="I39" s="713"/>
      <c r="J39" s="713"/>
      <c r="K39" s="64" t="s">
        <v>53</v>
      </c>
      <c r="L39" s="65" t="s">
        <v>54</v>
      </c>
      <c r="M39" s="714" t="s">
        <v>55</v>
      </c>
      <c r="N39" s="714"/>
      <c r="O39" s="715"/>
      <c r="P39" s="716"/>
      <c r="Q39" s="723"/>
      <c r="R39" s="724"/>
      <c r="S39" s="724"/>
      <c r="T39" s="724"/>
      <c r="U39" s="724"/>
      <c r="V39" s="724"/>
      <c r="W39" s="724"/>
      <c r="X39" s="724"/>
      <c r="Y39" s="724"/>
      <c r="Z39" s="724"/>
      <c r="AA39" s="724"/>
      <c r="AB39" s="724"/>
      <c r="AC39" s="724"/>
      <c r="AD39" s="724"/>
      <c r="AE39" s="724"/>
      <c r="AF39" s="725"/>
    </row>
    <row r="40" spans="1:32" ht="12" customHeight="1" x14ac:dyDescent="0.45">
      <c r="A40" s="735" t="s">
        <v>32</v>
      </c>
      <c r="B40" s="736"/>
      <c r="C40" s="736"/>
      <c r="D40" s="736"/>
      <c r="E40" s="736"/>
      <c r="F40" s="736"/>
      <c r="G40" s="736"/>
      <c r="H40" s="736"/>
      <c r="I40" s="736"/>
      <c r="J40" s="736"/>
      <c r="K40" s="736"/>
      <c r="L40" s="736"/>
      <c r="M40" s="736"/>
      <c r="N40" s="736"/>
      <c r="O40" s="736"/>
      <c r="P40" s="736"/>
      <c r="Q40" s="736"/>
      <c r="R40" s="736"/>
      <c r="S40" s="736"/>
      <c r="T40" s="736"/>
      <c r="U40" s="736"/>
      <c r="V40" s="736"/>
      <c r="W40" s="736"/>
      <c r="X40" s="736"/>
      <c r="Y40" s="736"/>
      <c r="Z40" s="736"/>
      <c r="AA40" s="736"/>
      <c r="AB40" s="736"/>
      <c r="AC40" s="736"/>
      <c r="AD40" s="736"/>
      <c r="AE40" s="736"/>
      <c r="AF40" s="737"/>
    </row>
    <row r="41" spans="1:32" ht="14.1" customHeight="1" x14ac:dyDescent="0.45">
      <c r="A41" s="669"/>
      <c r="B41" s="670"/>
      <c r="C41" s="670"/>
      <c r="D41" s="670"/>
      <c r="E41" s="670"/>
      <c r="F41" s="670"/>
      <c r="G41" s="670"/>
      <c r="H41" s="670"/>
      <c r="I41" s="670"/>
      <c r="J41" s="670"/>
      <c r="K41" s="670"/>
      <c r="L41" s="670"/>
      <c r="M41" s="670"/>
      <c r="N41" s="670"/>
      <c r="O41" s="670"/>
      <c r="P41" s="670"/>
      <c r="Q41" s="670"/>
      <c r="R41" s="670"/>
      <c r="S41" s="670"/>
      <c r="T41" s="670"/>
      <c r="U41" s="670"/>
      <c r="V41" s="670"/>
      <c r="W41" s="670"/>
      <c r="X41" s="670"/>
      <c r="Y41" s="670"/>
      <c r="Z41" s="670"/>
      <c r="AA41" s="670"/>
      <c r="AB41" s="670"/>
      <c r="AC41" s="670"/>
      <c r="AD41" s="670"/>
      <c r="AE41" s="670"/>
      <c r="AF41" s="671"/>
    </row>
    <row r="42" spans="1:32" ht="14.1" customHeight="1" x14ac:dyDescent="0.45">
      <c r="A42" s="669"/>
      <c r="B42" s="670"/>
      <c r="C42" s="670"/>
      <c r="D42" s="670"/>
      <c r="E42" s="670"/>
      <c r="F42" s="670"/>
      <c r="G42" s="670"/>
      <c r="H42" s="670"/>
      <c r="I42" s="670"/>
      <c r="J42" s="670"/>
      <c r="K42" s="670"/>
      <c r="L42" s="670"/>
      <c r="M42" s="670"/>
      <c r="N42" s="670"/>
      <c r="O42" s="670"/>
      <c r="P42" s="670"/>
      <c r="Q42" s="670"/>
      <c r="R42" s="670"/>
      <c r="S42" s="670"/>
      <c r="T42" s="670"/>
      <c r="U42" s="670"/>
      <c r="V42" s="670"/>
      <c r="W42" s="670"/>
      <c r="X42" s="670"/>
      <c r="Y42" s="670"/>
      <c r="Z42" s="670"/>
      <c r="AA42" s="670"/>
      <c r="AB42" s="670"/>
      <c r="AC42" s="670"/>
      <c r="AD42" s="670"/>
      <c r="AE42" s="670"/>
      <c r="AF42" s="671"/>
    </row>
    <row r="43" spans="1:32" ht="14.1" customHeight="1" x14ac:dyDescent="0.45">
      <c r="A43" s="669"/>
      <c r="B43" s="670"/>
      <c r="C43" s="670"/>
      <c r="D43" s="670"/>
      <c r="E43" s="670"/>
      <c r="F43" s="670"/>
      <c r="G43" s="670"/>
      <c r="H43" s="670"/>
      <c r="I43" s="670"/>
      <c r="J43" s="670"/>
      <c r="K43" s="670"/>
      <c r="L43" s="670"/>
      <c r="M43" s="670"/>
      <c r="N43" s="670"/>
      <c r="O43" s="670"/>
      <c r="P43" s="670"/>
      <c r="Q43" s="670"/>
      <c r="R43" s="670"/>
      <c r="S43" s="670"/>
      <c r="T43" s="670"/>
      <c r="U43" s="670"/>
      <c r="V43" s="670"/>
      <c r="W43" s="670"/>
      <c r="X43" s="670"/>
      <c r="Y43" s="670"/>
      <c r="Z43" s="670"/>
      <c r="AA43" s="670"/>
      <c r="AB43" s="670"/>
      <c r="AC43" s="670"/>
      <c r="AD43" s="670"/>
      <c r="AE43" s="670"/>
      <c r="AF43" s="671"/>
    </row>
    <row r="44" spans="1:32" ht="14.1" customHeight="1" x14ac:dyDescent="0.45">
      <c r="A44" s="669"/>
      <c r="B44" s="670"/>
      <c r="C44" s="670"/>
      <c r="D44" s="670"/>
      <c r="E44" s="670"/>
      <c r="F44" s="670"/>
      <c r="G44" s="670"/>
      <c r="H44" s="670"/>
      <c r="I44" s="670"/>
      <c r="J44" s="670"/>
      <c r="K44" s="670"/>
      <c r="L44" s="670"/>
      <c r="M44" s="670"/>
      <c r="N44" s="670"/>
      <c r="O44" s="670"/>
      <c r="P44" s="670"/>
      <c r="Q44" s="670"/>
      <c r="R44" s="670"/>
      <c r="S44" s="670"/>
      <c r="T44" s="670"/>
      <c r="U44" s="670"/>
      <c r="V44" s="670"/>
      <c r="W44" s="670"/>
      <c r="X44" s="670"/>
      <c r="Y44" s="670"/>
      <c r="Z44" s="670"/>
      <c r="AA44" s="670"/>
      <c r="AB44" s="670"/>
      <c r="AC44" s="670"/>
      <c r="AD44" s="670"/>
      <c r="AE44" s="670"/>
      <c r="AF44" s="671"/>
    </row>
    <row r="45" spans="1:32" ht="14.1" customHeight="1" x14ac:dyDescent="0.45">
      <c r="A45" s="669"/>
      <c r="B45" s="670"/>
      <c r="C45" s="670"/>
      <c r="D45" s="670"/>
      <c r="E45" s="670"/>
      <c r="F45" s="670"/>
      <c r="G45" s="670"/>
      <c r="H45" s="670"/>
      <c r="I45" s="670"/>
      <c r="J45" s="670"/>
      <c r="K45" s="670"/>
      <c r="L45" s="670"/>
      <c r="M45" s="670"/>
      <c r="N45" s="670"/>
      <c r="O45" s="670"/>
      <c r="P45" s="670"/>
      <c r="Q45" s="670"/>
      <c r="R45" s="670"/>
      <c r="S45" s="670"/>
      <c r="T45" s="670"/>
      <c r="U45" s="670"/>
      <c r="V45" s="670"/>
      <c r="W45" s="670"/>
      <c r="X45" s="670"/>
      <c r="Y45" s="670"/>
      <c r="Z45" s="670"/>
      <c r="AA45" s="670"/>
      <c r="AB45" s="670"/>
      <c r="AC45" s="670"/>
      <c r="AD45" s="670"/>
      <c r="AE45" s="670"/>
      <c r="AF45" s="671"/>
    </row>
    <row r="46" spans="1:32" ht="14.1" customHeight="1" x14ac:dyDescent="0.45">
      <c r="A46" s="669"/>
      <c r="B46" s="670"/>
      <c r="C46" s="670"/>
      <c r="D46" s="670"/>
      <c r="E46" s="670"/>
      <c r="F46" s="670"/>
      <c r="G46" s="670"/>
      <c r="H46" s="670"/>
      <c r="I46" s="670"/>
      <c r="J46" s="670"/>
      <c r="K46" s="670"/>
      <c r="L46" s="670"/>
      <c r="M46" s="670"/>
      <c r="N46" s="670"/>
      <c r="O46" s="670"/>
      <c r="P46" s="670"/>
      <c r="Q46" s="670"/>
      <c r="R46" s="670"/>
      <c r="S46" s="670"/>
      <c r="T46" s="670"/>
      <c r="U46" s="670"/>
      <c r="V46" s="670"/>
      <c r="W46" s="670"/>
      <c r="X46" s="670"/>
      <c r="Y46" s="670"/>
      <c r="Z46" s="670"/>
      <c r="AA46" s="670"/>
      <c r="AB46" s="670"/>
      <c r="AC46" s="670"/>
      <c r="AD46" s="670"/>
      <c r="AE46" s="670"/>
      <c r="AF46" s="671"/>
    </row>
    <row r="47" spans="1:32" ht="14.1" customHeight="1" x14ac:dyDescent="0.45">
      <c r="A47" s="669"/>
      <c r="B47" s="670"/>
      <c r="C47" s="670"/>
      <c r="D47" s="670"/>
      <c r="E47" s="670"/>
      <c r="F47" s="670"/>
      <c r="G47" s="670"/>
      <c r="H47" s="670"/>
      <c r="I47" s="670"/>
      <c r="J47" s="670"/>
      <c r="K47" s="670"/>
      <c r="L47" s="670"/>
      <c r="M47" s="670"/>
      <c r="N47" s="670"/>
      <c r="O47" s="670"/>
      <c r="P47" s="670"/>
      <c r="Q47" s="670"/>
      <c r="R47" s="670"/>
      <c r="S47" s="670"/>
      <c r="T47" s="670"/>
      <c r="U47" s="670"/>
      <c r="V47" s="670"/>
      <c r="W47" s="670"/>
      <c r="X47" s="670"/>
      <c r="Y47" s="670"/>
      <c r="Z47" s="670"/>
      <c r="AA47" s="670"/>
      <c r="AB47" s="670"/>
      <c r="AC47" s="670"/>
      <c r="AD47" s="670"/>
      <c r="AE47" s="670"/>
      <c r="AF47" s="671"/>
    </row>
    <row r="48" spans="1:32" ht="14.1" customHeight="1" x14ac:dyDescent="0.45">
      <c r="A48" s="669"/>
      <c r="B48" s="670"/>
      <c r="C48" s="670"/>
      <c r="D48" s="670"/>
      <c r="E48" s="670"/>
      <c r="F48" s="670"/>
      <c r="G48" s="670"/>
      <c r="H48" s="670"/>
      <c r="I48" s="670"/>
      <c r="J48" s="670"/>
      <c r="K48" s="670"/>
      <c r="L48" s="670"/>
      <c r="M48" s="670"/>
      <c r="N48" s="670"/>
      <c r="O48" s="670"/>
      <c r="P48" s="670"/>
      <c r="Q48" s="670"/>
      <c r="R48" s="670"/>
      <c r="S48" s="670"/>
      <c r="T48" s="670"/>
      <c r="U48" s="670"/>
      <c r="V48" s="670"/>
      <c r="W48" s="670"/>
      <c r="X48" s="670"/>
      <c r="Y48" s="670"/>
      <c r="Z48" s="670"/>
      <c r="AA48" s="670"/>
      <c r="AB48" s="670"/>
      <c r="AC48" s="670"/>
      <c r="AD48" s="670"/>
      <c r="AE48" s="670"/>
      <c r="AF48" s="671"/>
    </row>
    <row r="49" spans="1:32" ht="14.1" customHeight="1" x14ac:dyDescent="0.45">
      <c r="A49" s="669"/>
      <c r="B49" s="670"/>
      <c r="C49" s="670"/>
      <c r="D49" s="670"/>
      <c r="E49" s="670"/>
      <c r="F49" s="670"/>
      <c r="G49" s="670"/>
      <c r="H49" s="670"/>
      <c r="I49" s="670"/>
      <c r="J49" s="670"/>
      <c r="K49" s="670"/>
      <c r="L49" s="670"/>
      <c r="M49" s="670"/>
      <c r="N49" s="670"/>
      <c r="O49" s="670"/>
      <c r="P49" s="670"/>
      <c r="Q49" s="670"/>
      <c r="R49" s="670"/>
      <c r="S49" s="670"/>
      <c r="T49" s="670"/>
      <c r="U49" s="670"/>
      <c r="V49" s="670"/>
      <c r="W49" s="670"/>
      <c r="X49" s="670"/>
      <c r="Y49" s="670"/>
      <c r="Z49" s="670"/>
      <c r="AA49" s="670"/>
      <c r="AB49" s="670"/>
      <c r="AC49" s="670"/>
      <c r="AD49" s="670"/>
      <c r="AE49" s="670"/>
      <c r="AF49" s="671"/>
    </row>
    <row r="50" spans="1:32" ht="14.1" customHeight="1" x14ac:dyDescent="0.45">
      <c r="A50" s="669"/>
      <c r="B50" s="670"/>
      <c r="C50" s="670"/>
      <c r="D50" s="670"/>
      <c r="E50" s="670"/>
      <c r="F50" s="670"/>
      <c r="G50" s="670"/>
      <c r="H50" s="670"/>
      <c r="I50" s="670"/>
      <c r="J50" s="670"/>
      <c r="K50" s="670"/>
      <c r="L50" s="670"/>
      <c r="M50" s="670"/>
      <c r="N50" s="670"/>
      <c r="O50" s="670"/>
      <c r="P50" s="670"/>
      <c r="Q50" s="670"/>
      <c r="R50" s="670"/>
      <c r="S50" s="670"/>
      <c r="T50" s="670"/>
      <c r="U50" s="670"/>
      <c r="V50" s="670"/>
      <c r="W50" s="670"/>
      <c r="X50" s="670"/>
      <c r="Y50" s="670"/>
      <c r="Z50" s="670"/>
      <c r="AA50" s="670"/>
      <c r="AB50" s="670"/>
      <c r="AC50" s="670"/>
      <c r="AD50" s="670"/>
      <c r="AE50" s="670"/>
      <c r="AF50" s="671"/>
    </row>
    <row r="51" spans="1:32" ht="14.1" customHeight="1" x14ac:dyDescent="0.45">
      <c r="A51" s="669"/>
      <c r="B51" s="670"/>
      <c r="C51" s="670"/>
      <c r="D51" s="670"/>
      <c r="E51" s="670"/>
      <c r="F51" s="670"/>
      <c r="G51" s="670"/>
      <c r="H51" s="670"/>
      <c r="I51" s="670"/>
      <c r="J51" s="670"/>
      <c r="K51" s="670"/>
      <c r="L51" s="670"/>
      <c r="M51" s="670"/>
      <c r="N51" s="670"/>
      <c r="O51" s="670"/>
      <c r="P51" s="670"/>
      <c r="Q51" s="670"/>
      <c r="R51" s="670"/>
      <c r="S51" s="670"/>
      <c r="T51" s="670"/>
      <c r="U51" s="670"/>
      <c r="V51" s="670"/>
      <c r="W51" s="670"/>
      <c r="X51" s="670"/>
      <c r="Y51" s="670"/>
      <c r="Z51" s="670"/>
      <c r="AA51" s="670"/>
      <c r="AB51" s="670"/>
      <c r="AC51" s="670"/>
      <c r="AD51" s="670"/>
      <c r="AE51" s="670"/>
      <c r="AF51" s="671"/>
    </row>
    <row r="52" spans="1:32" ht="14.1" customHeight="1" x14ac:dyDescent="0.45">
      <c r="A52" s="672"/>
      <c r="B52" s="673"/>
      <c r="C52" s="673"/>
      <c r="D52" s="673"/>
      <c r="E52" s="673"/>
      <c r="F52" s="673"/>
      <c r="G52" s="673"/>
      <c r="H52" s="673"/>
      <c r="I52" s="673"/>
      <c r="J52" s="673"/>
      <c r="K52" s="673"/>
      <c r="L52" s="673"/>
      <c r="M52" s="673"/>
      <c r="N52" s="673"/>
      <c r="O52" s="673"/>
      <c r="P52" s="673"/>
      <c r="Q52" s="673"/>
      <c r="R52" s="673"/>
      <c r="S52" s="673"/>
      <c r="T52" s="673"/>
      <c r="U52" s="673"/>
      <c r="V52" s="673"/>
      <c r="W52" s="673"/>
      <c r="X52" s="673"/>
      <c r="Y52" s="673"/>
      <c r="Z52" s="673"/>
      <c r="AA52" s="673"/>
      <c r="AB52" s="673"/>
      <c r="AC52" s="673"/>
      <c r="AD52" s="673"/>
      <c r="AE52" s="673"/>
      <c r="AF52" s="674"/>
    </row>
    <row r="53" spans="1:32" ht="14.1" customHeight="1" x14ac:dyDescent="0.45">
      <c r="A53" s="223"/>
      <c r="B53" s="223"/>
      <c r="C53" s="223"/>
      <c r="D53" s="223"/>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row>
    <row r="54" spans="1:32" ht="14.1" customHeight="1" x14ac:dyDescent="0.45">
      <c r="A54" s="556" t="s">
        <v>146</v>
      </c>
      <c r="B54" s="661"/>
      <c r="C54" s="661"/>
      <c r="D54" s="661"/>
      <c r="E54" s="661"/>
      <c r="F54" s="661"/>
      <c r="G54" s="661"/>
      <c r="H54" s="661"/>
      <c r="I54" s="661"/>
      <c r="J54" s="661"/>
      <c r="K54" s="661"/>
      <c r="L54" s="661"/>
      <c r="M54" s="661"/>
      <c r="N54" s="661"/>
      <c r="O54" s="661"/>
      <c r="P54" s="661"/>
      <c r="Q54" s="661"/>
      <c r="R54" s="661"/>
      <c r="S54" s="661"/>
      <c r="T54" s="661"/>
      <c r="U54" s="661"/>
      <c r="V54" s="661"/>
      <c r="W54" s="661"/>
      <c r="X54" s="661"/>
      <c r="Y54" s="661"/>
      <c r="Z54" s="661"/>
      <c r="AA54" s="661"/>
      <c r="AB54" s="661"/>
      <c r="AC54" s="661"/>
      <c r="AD54" s="661"/>
      <c r="AE54" s="661"/>
      <c r="AF54" s="662"/>
    </row>
    <row r="55" spans="1:32" ht="14.1" customHeight="1" x14ac:dyDescent="0.45">
      <c r="A55" s="663"/>
      <c r="B55" s="664"/>
      <c r="C55" s="664"/>
      <c r="D55" s="664"/>
      <c r="E55" s="664"/>
      <c r="F55" s="664"/>
      <c r="G55" s="664"/>
      <c r="H55" s="664"/>
      <c r="I55" s="664"/>
      <c r="J55" s="664"/>
      <c r="K55" s="664"/>
      <c r="L55" s="664"/>
      <c r="M55" s="664"/>
      <c r="N55" s="664"/>
      <c r="O55" s="664"/>
      <c r="P55" s="664"/>
      <c r="Q55" s="664"/>
      <c r="R55" s="664"/>
      <c r="S55" s="664"/>
      <c r="T55" s="664"/>
      <c r="U55" s="664"/>
      <c r="V55" s="664"/>
      <c r="W55" s="664"/>
      <c r="X55" s="664"/>
      <c r="Y55" s="664"/>
      <c r="Z55" s="664"/>
      <c r="AA55" s="664"/>
      <c r="AB55" s="664"/>
      <c r="AC55" s="664"/>
      <c r="AD55" s="664"/>
      <c r="AE55" s="664"/>
      <c r="AF55" s="665"/>
    </row>
    <row r="56" spans="1:32" ht="12.75" customHeight="1" x14ac:dyDescent="0.45">
      <c r="A56" s="663"/>
      <c r="B56" s="664"/>
      <c r="C56" s="664"/>
      <c r="D56" s="664"/>
      <c r="E56" s="664"/>
      <c r="F56" s="664"/>
      <c r="G56" s="664"/>
      <c r="H56" s="664"/>
      <c r="I56" s="664"/>
      <c r="J56" s="664"/>
      <c r="K56" s="664"/>
      <c r="L56" s="664"/>
      <c r="M56" s="664"/>
      <c r="N56" s="664"/>
      <c r="O56" s="664"/>
      <c r="P56" s="664"/>
      <c r="Q56" s="664"/>
      <c r="R56" s="664"/>
      <c r="S56" s="664"/>
      <c r="T56" s="664"/>
      <c r="U56" s="664"/>
      <c r="V56" s="664"/>
      <c r="W56" s="664"/>
      <c r="X56" s="664"/>
      <c r="Y56" s="664"/>
      <c r="Z56" s="664"/>
      <c r="AA56" s="664"/>
      <c r="AB56" s="664"/>
      <c r="AC56" s="664"/>
      <c r="AD56" s="664"/>
      <c r="AE56" s="664"/>
      <c r="AF56" s="665"/>
    </row>
    <row r="57" spans="1:32" ht="12.75" customHeight="1" x14ac:dyDescent="0.45">
      <c r="A57" s="663"/>
      <c r="B57" s="664"/>
      <c r="C57" s="664"/>
      <c r="D57" s="664"/>
      <c r="E57" s="664"/>
      <c r="F57" s="664"/>
      <c r="G57" s="664"/>
      <c r="H57" s="664"/>
      <c r="I57" s="664"/>
      <c r="J57" s="664"/>
      <c r="K57" s="664"/>
      <c r="L57" s="664"/>
      <c r="M57" s="664"/>
      <c r="N57" s="664"/>
      <c r="O57" s="664"/>
      <c r="P57" s="664"/>
      <c r="Q57" s="664"/>
      <c r="R57" s="664"/>
      <c r="S57" s="664"/>
      <c r="T57" s="664"/>
      <c r="U57" s="664"/>
      <c r="V57" s="664"/>
      <c r="W57" s="664"/>
      <c r="X57" s="664"/>
      <c r="Y57" s="664"/>
      <c r="Z57" s="664"/>
      <c r="AA57" s="664"/>
      <c r="AB57" s="664"/>
      <c r="AC57" s="664"/>
      <c r="AD57" s="664"/>
      <c r="AE57" s="664"/>
      <c r="AF57" s="665"/>
    </row>
    <row r="58" spans="1:32" ht="26.25" customHeight="1" x14ac:dyDescent="0.45">
      <c r="A58" s="666"/>
      <c r="B58" s="667"/>
      <c r="C58" s="667"/>
      <c r="D58" s="667"/>
      <c r="E58" s="667"/>
      <c r="F58" s="667"/>
      <c r="G58" s="667"/>
      <c r="H58" s="667"/>
      <c r="I58" s="667"/>
      <c r="J58" s="667"/>
      <c r="K58" s="667"/>
      <c r="L58" s="667"/>
      <c r="M58" s="667"/>
      <c r="N58" s="667"/>
      <c r="O58" s="667"/>
      <c r="P58" s="667"/>
      <c r="Q58" s="667"/>
      <c r="R58" s="667"/>
      <c r="S58" s="667"/>
      <c r="T58" s="667"/>
      <c r="U58" s="667"/>
      <c r="V58" s="667"/>
      <c r="W58" s="667"/>
      <c r="X58" s="667"/>
      <c r="Y58" s="667"/>
      <c r="Z58" s="667"/>
      <c r="AA58" s="667"/>
      <c r="AB58" s="667"/>
      <c r="AC58" s="667"/>
      <c r="AD58" s="667"/>
      <c r="AE58" s="667"/>
      <c r="AF58" s="668"/>
    </row>
    <row r="59" spans="1:32" s="156" customFormat="1" ht="11.45" customHeight="1" x14ac:dyDescent="0.45">
      <c r="A59" s="719"/>
      <c r="B59" s="719"/>
      <c r="C59" s="719"/>
      <c r="D59" s="719"/>
      <c r="E59" s="719"/>
      <c r="F59" s="719"/>
      <c r="G59" s="719"/>
      <c r="H59" s="719"/>
      <c r="I59" s="719"/>
      <c r="J59" s="719"/>
      <c r="K59" s="719"/>
      <c r="L59" s="719"/>
      <c r="M59" s="719"/>
      <c r="N59" s="719"/>
      <c r="O59" s="719"/>
      <c r="P59" s="719"/>
      <c r="Q59" s="719"/>
      <c r="R59" s="719"/>
      <c r="S59" s="719"/>
      <c r="T59" s="719"/>
      <c r="U59" s="719"/>
      <c r="V59" s="719"/>
      <c r="W59" s="719"/>
      <c r="X59" s="719"/>
      <c r="Y59" s="719"/>
      <c r="Z59" s="719"/>
      <c r="AA59" s="719"/>
      <c r="AB59" s="719"/>
      <c r="AC59" s="719"/>
      <c r="AD59" s="719"/>
      <c r="AE59" s="719"/>
      <c r="AF59" s="719"/>
    </row>
    <row r="60" spans="1:32" ht="12" customHeight="1" x14ac:dyDescent="0.45">
      <c r="A60" s="565" t="s">
        <v>56</v>
      </c>
      <c r="B60" s="566"/>
      <c r="C60" s="566"/>
      <c r="D60" s="566"/>
      <c r="E60" s="566"/>
      <c r="F60" s="566"/>
      <c r="G60" s="566"/>
      <c r="H60" s="566"/>
      <c r="I60" s="566"/>
      <c r="J60" s="566"/>
      <c r="K60" s="566"/>
      <c r="L60" s="566"/>
      <c r="M60" s="566"/>
      <c r="N60" s="566"/>
      <c r="O60" s="566"/>
      <c r="P60" s="566"/>
      <c r="Q60" s="566"/>
      <c r="R60" s="566"/>
      <c r="S60" s="566"/>
      <c r="T60" s="566"/>
      <c r="U60" s="566"/>
      <c r="V60" s="566"/>
      <c r="W60" s="566"/>
      <c r="X60" s="566"/>
      <c r="Y60" s="566"/>
      <c r="Z60" s="566"/>
      <c r="AA60" s="566"/>
      <c r="AB60" s="566"/>
      <c r="AC60" s="566"/>
      <c r="AD60" s="566"/>
      <c r="AE60" s="566"/>
      <c r="AF60" s="567"/>
    </row>
    <row r="61" spans="1:32" ht="12" customHeight="1" x14ac:dyDescent="0.45">
      <c r="A61" s="568" t="s">
        <v>57</v>
      </c>
      <c r="B61" s="569"/>
      <c r="C61" s="569"/>
      <c r="D61" s="569"/>
      <c r="E61" s="569"/>
      <c r="F61" s="569"/>
      <c r="G61" s="569"/>
      <c r="H61" s="569"/>
      <c r="I61" s="569"/>
      <c r="J61" s="569" t="s">
        <v>58</v>
      </c>
      <c r="K61" s="569"/>
      <c r="L61" s="569"/>
      <c r="M61" s="569"/>
      <c r="N61" s="569"/>
      <c r="O61" s="569"/>
      <c r="P61" s="569"/>
      <c r="Q61" s="569"/>
      <c r="R61" s="569"/>
      <c r="S61" s="569"/>
      <c r="T61" s="569"/>
      <c r="U61" s="569"/>
      <c r="V61" s="553" t="s">
        <v>59</v>
      </c>
      <c r="W61" s="554"/>
      <c r="X61" s="554"/>
      <c r="Y61" s="554"/>
      <c r="Z61" s="554"/>
      <c r="AA61" s="554"/>
      <c r="AB61" s="555"/>
      <c r="AC61" s="553" t="s">
        <v>60</v>
      </c>
      <c r="AD61" s="554"/>
      <c r="AE61" s="554"/>
      <c r="AF61" s="707"/>
    </row>
    <row r="62" spans="1:32" ht="20.100000000000001" customHeight="1" x14ac:dyDescent="0.45">
      <c r="A62" s="708"/>
      <c r="B62" s="388"/>
      <c r="C62" s="388"/>
      <c r="D62" s="388"/>
      <c r="E62" s="388"/>
      <c r="F62" s="388"/>
      <c r="G62" s="388"/>
      <c r="H62" s="388"/>
      <c r="I62" s="388"/>
      <c r="J62" s="709"/>
      <c r="K62" s="710"/>
      <c r="L62" s="710"/>
      <c r="M62" s="710"/>
      <c r="N62" s="710"/>
      <c r="O62" s="710"/>
      <c r="P62" s="710"/>
      <c r="Q62" s="710"/>
      <c r="R62" s="710"/>
      <c r="S62" s="710"/>
      <c r="T62" s="710"/>
      <c r="U62" s="711"/>
      <c r="V62" s="590"/>
      <c r="W62" s="591"/>
      <c r="X62" s="591"/>
      <c r="Y62" s="591"/>
      <c r="Z62" s="591"/>
      <c r="AA62" s="591"/>
      <c r="AB62" s="592"/>
      <c r="AC62" s="593"/>
      <c r="AD62" s="591"/>
      <c r="AE62" s="591"/>
      <c r="AF62" s="594"/>
    </row>
    <row r="63" spans="1:32" ht="12" customHeight="1" x14ac:dyDescent="0.45">
      <c r="A63" s="565" t="s">
        <v>61</v>
      </c>
      <c r="B63" s="566"/>
      <c r="C63" s="566"/>
      <c r="D63" s="566"/>
      <c r="E63" s="566"/>
      <c r="F63" s="566"/>
      <c r="G63" s="566"/>
      <c r="H63" s="566"/>
      <c r="I63" s="566"/>
      <c r="J63" s="566"/>
      <c r="K63" s="566"/>
      <c r="L63" s="566"/>
      <c r="M63" s="566"/>
      <c r="N63" s="566"/>
      <c r="O63" s="566"/>
      <c r="P63" s="566"/>
      <c r="Q63" s="566"/>
      <c r="R63" s="566"/>
      <c r="S63" s="566"/>
      <c r="T63" s="566"/>
      <c r="U63" s="566"/>
      <c r="V63" s="566"/>
      <c r="W63" s="566"/>
      <c r="X63" s="566"/>
      <c r="Y63" s="566"/>
      <c r="Z63" s="566"/>
      <c r="AA63" s="566"/>
      <c r="AB63" s="566"/>
      <c r="AC63" s="566"/>
      <c r="AD63" s="566"/>
      <c r="AE63" s="566"/>
      <c r="AF63" s="567"/>
    </row>
    <row r="64" spans="1:32" ht="9.9499999999999993" customHeight="1" x14ac:dyDescent="0.45">
      <c r="A64" s="568" t="s">
        <v>57</v>
      </c>
      <c r="B64" s="569"/>
      <c r="C64" s="569"/>
      <c r="D64" s="569"/>
      <c r="E64" s="569"/>
      <c r="F64" s="569"/>
      <c r="G64" s="569"/>
      <c r="H64" s="569"/>
      <c r="I64" s="569"/>
      <c r="J64" s="569" t="s">
        <v>58</v>
      </c>
      <c r="K64" s="569"/>
      <c r="L64" s="569"/>
      <c r="M64" s="569"/>
      <c r="N64" s="569"/>
      <c r="O64" s="569"/>
      <c r="P64" s="569"/>
      <c r="Q64" s="569"/>
      <c r="R64" s="569"/>
      <c r="S64" s="569"/>
      <c r="T64" s="569"/>
      <c r="U64" s="569"/>
      <c r="V64" s="553" t="s">
        <v>59</v>
      </c>
      <c r="W64" s="554"/>
      <c r="X64" s="554"/>
      <c r="Y64" s="554"/>
      <c r="Z64" s="554"/>
      <c r="AA64" s="554"/>
      <c r="AB64" s="555"/>
      <c r="AC64" s="553" t="s">
        <v>60</v>
      </c>
      <c r="AD64" s="554"/>
      <c r="AE64" s="554"/>
      <c r="AF64" s="707"/>
    </row>
    <row r="65" spans="1:32" ht="20.100000000000001" customHeight="1" x14ac:dyDescent="0.45">
      <c r="A65" s="585"/>
      <c r="B65" s="586"/>
      <c r="C65" s="586"/>
      <c r="D65" s="586"/>
      <c r="E65" s="586"/>
      <c r="F65" s="586"/>
      <c r="G65" s="586"/>
      <c r="H65" s="586"/>
      <c r="I65" s="586"/>
      <c r="J65" s="717"/>
      <c r="K65" s="504"/>
      <c r="L65" s="504"/>
      <c r="M65" s="504"/>
      <c r="N65" s="504"/>
      <c r="O65" s="504"/>
      <c r="P65" s="504"/>
      <c r="Q65" s="504"/>
      <c r="R65" s="504"/>
      <c r="S65" s="504"/>
      <c r="T65" s="504"/>
      <c r="U65" s="718"/>
      <c r="V65" s="590"/>
      <c r="W65" s="591"/>
      <c r="X65" s="591"/>
      <c r="Y65" s="591"/>
      <c r="Z65" s="591"/>
      <c r="AA65" s="591"/>
      <c r="AB65" s="592"/>
      <c r="AC65" s="593"/>
      <c r="AD65" s="591"/>
      <c r="AE65" s="591"/>
      <c r="AF65" s="594"/>
    </row>
    <row r="66" spans="1:32" s="112" customFormat="1" ht="12.6" customHeight="1" x14ac:dyDescent="0.45">
      <c r="A66" s="773" t="s">
        <v>120</v>
      </c>
      <c r="B66" s="773"/>
      <c r="C66" s="773"/>
      <c r="D66" s="773"/>
      <c r="E66" s="773"/>
      <c r="F66" s="773"/>
      <c r="G66" s="773"/>
      <c r="H66" s="773"/>
      <c r="I66" s="773"/>
      <c r="J66" s="773"/>
      <c r="K66" s="773"/>
      <c r="L66" s="773"/>
      <c r="M66" s="773"/>
      <c r="N66" s="773"/>
      <c r="O66" s="773"/>
      <c r="P66" s="773"/>
      <c r="Q66" s="773"/>
      <c r="R66" s="773"/>
      <c r="S66" s="773"/>
      <c r="T66" s="773"/>
      <c r="U66" s="773"/>
      <c r="V66" s="773"/>
      <c r="W66" s="773"/>
      <c r="X66" s="773"/>
      <c r="Y66" s="773"/>
      <c r="Z66" s="773"/>
      <c r="AA66" s="773"/>
      <c r="AB66" s="773"/>
      <c r="AC66" s="773"/>
      <c r="AD66" s="773"/>
      <c r="AE66" s="773"/>
      <c r="AF66" s="773"/>
    </row>
    <row r="67" spans="1:32" x14ac:dyDescent="0.45">
      <c r="A67" s="774"/>
      <c r="B67" s="774"/>
      <c r="C67" s="774"/>
      <c r="D67" s="774"/>
      <c r="E67" s="774"/>
      <c r="F67" s="774"/>
      <c r="G67" s="774"/>
      <c r="H67" s="774"/>
      <c r="I67" s="774"/>
      <c r="J67" s="774"/>
      <c r="K67" s="774"/>
      <c r="L67" s="774"/>
      <c r="M67" s="774"/>
      <c r="N67" s="774"/>
      <c r="O67" s="774"/>
      <c r="P67" s="774"/>
      <c r="Q67" s="774"/>
      <c r="R67" s="774"/>
      <c r="S67" s="774"/>
      <c r="T67" s="774"/>
      <c r="U67" s="774"/>
      <c r="V67" s="774"/>
      <c r="W67" s="774"/>
      <c r="X67" s="774"/>
      <c r="Y67" s="774"/>
      <c r="Z67" s="774"/>
      <c r="AA67" s="774"/>
      <c r="AB67" s="774"/>
      <c r="AC67" s="774"/>
      <c r="AD67" s="774"/>
      <c r="AE67" s="774"/>
      <c r="AF67" s="774"/>
    </row>
    <row r="68" spans="1:32" ht="11.45" customHeight="1" x14ac:dyDescent="0.45">
      <c r="A68" s="774"/>
      <c r="B68" s="774"/>
      <c r="C68" s="774"/>
      <c r="D68" s="774"/>
      <c r="E68" s="774"/>
      <c r="F68" s="774"/>
      <c r="G68" s="774"/>
      <c r="H68" s="774"/>
      <c r="I68" s="774"/>
      <c r="J68" s="774"/>
      <c r="K68" s="774"/>
      <c r="L68" s="774"/>
      <c r="M68" s="774"/>
      <c r="N68" s="774"/>
      <c r="O68" s="774"/>
      <c r="P68" s="774"/>
      <c r="Q68" s="774"/>
      <c r="R68" s="774"/>
      <c r="S68" s="774"/>
      <c r="T68" s="774"/>
      <c r="U68" s="774"/>
      <c r="V68" s="774"/>
      <c r="W68" s="774"/>
      <c r="X68" s="774"/>
      <c r="Y68" s="774"/>
      <c r="Z68" s="774"/>
      <c r="AA68" s="774"/>
      <c r="AB68" s="774"/>
      <c r="AC68" s="774"/>
      <c r="AD68" s="774"/>
      <c r="AE68" s="774"/>
      <c r="AF68" s="774"/>
    </row>
    <row r="69" spans="1:32" ht="6" customHeight="1" x14ac:dyDescent="0.45">
      <c r="A69" s="170"/>
      <c r="B69" s="170"/>
      <c r="C69" s="170"/>
      <c r="D69" s="170"/>
      <c r="E69" s="170"/>
      <c r="F69" s="170"/>
      <c r="G69" s="170"/>
      <c r="H69" s="170"/>
      <c r="I69" s="170"/>
      <c r="J69" s="170"/>
      <c r="K69" s="170"/>
      <c r="L69" s="170"/>
      <c r="M69" s="170"/>
      <c r="N69" s="170"/>
      <c r="O69" s="170"/>
      <c r="P69" s="170"/>
      <c r="Q69" s="170"/>
      <c r="R69" s="170"/>
      <c r="S69" s="170"/>
      <c r="T69" s="170"/>
      <c r="U69" s="170"/>
      <c r="V69" s="170"/>
      <c r="W69" s="170"/>
      <c r="X69" s="170"/>
      <c r="Y69" s="170"/>
      <c r="Z69" s="170"/>
      <c r="AA69" s="170"/>
      <c r="AB69" s="170"/>
      <c r="AC69" s="170"/>
      <c r="AD69" s="170"/>
      <c r="AE69" s="170"/>
      <c r="AF69" s="170"/>
    </row>
    <row r="70" spans="1:32" ht="12" customHeight="1" x14ac:dyDescent="0.45">
      <c r="A70" s="165"/>
      <c r="B70" s="165"/>
      <c r="C70" s="165"/>
      <c r="D70" s="165"/>
      <c r="E70" s="165"/>
      <c r="F70" s="165"/>
      <c r="G70" s="165"/>
      <c r="H70" s="165"/>
      <c r="I70" s="165"/>
      <c r="J70" s="165"/>
      <c r="K70" s="165"/>
      <c r="L70" s="165"/>
      <c r="M70" s="165"/>
      <c r="N70" s="165"/>
      <c r="O70" s="165"/>
      <c r="P70" s="165"/>
      <c r="Q70" s="165"/>
      <c r="R70" s="165"/>
      <c r="S70" s="165"/>
      <c r="T70" s="165"/>
      <c r="U70" s="165"/>
      <c r="V70" s="165"/>
      <c r="W70" s="165"/>
      <c r="X70" s="165"/>
      <c r="Y70" s="165"/>
      <c r="Z70" s="165"/>
      <c r="AA70" s="165"/>
      <c r="AB70" s="165"/>
      <c r="AC70" s="165"/>
      <c r="AD70" s="165"/>
      <c r="AE70" s="165"/>
      <c r="AF70" s="165"/>
    </row>
  </sheetData>
  <sheetProtection algorithmName="SHA-512" hashValue="xhl6QSqISG5Z3UZicPaOi+Sm3+EitRHr2RjyCexbsUrQK88Ufk5L15D+2soK5+8c3A9L4BGMrvuqAoYNDEjfyw==" saltValue="tqXP5hRKCMhZhY/SbJwGdg==" spinCount="100000" sheet="1" objects="1" scenarios="1" selectLockedCells="1"/>
  <mergeCells count="132">
    <mergeCell ref="C16:K16"/>
    <mergeCell ref="Y16:Z16"/>
    <mergeCell ref="Q37:T37"/>
    <mergeCell ref="A60:AF60"/>
    <mergeCell ref="A38:P38"/>
    <mergeCell ref="A66:AF68"/>
    <mergeCell ref="L8:M9"/>
    <mergeCell ref="V8:AD8"/>
    <mergeCell ref="AE8:AF8"/>
    <mergeCell ref="I2:AF2"/>
    <mergeCell ref="H3:AF3"/>
    <mergeCell ref="A4:AF4"/>
    <mergeCell ref="V7:AF7"/>
    <mergeCell ref="C9:K9"/>
    <mergeCell ref="AD9:AD10"/>
    <mergeCell ref="AE9:AE10"/>
    <mergeCell ref="AF9:AF10"/>
    <mergeCell ref="C10:K10"/>
    <mergeCell ref="AA9:AA10"/>
    <mergeCell ref="AB9:AB10"/>
    <mergeCell ref="AC9:AC10"/>
    <mergeCell ref="N8:S10"/>
    <mergeCell ref="L17:U17"/>
    <mergeCell ref="Y17:Z17"/>
    <mergeCell ref="L18:U18"/>
    <mergeCell ref="Y18:Z18"/>
    <mergeCell ref="V35:W35"/>
    <mergeCell ref="X35:Z35"/>
    <mergeCell ref="A33:AF33"/>
    <mergeCell ref="A34:P34"/>
    <mergeCell ref="Q34:AF34"/>
    <mergeCell ref="L22:U22"/>
    <mergeCell ref="A23:AF23"/>
    <mergeCell ref="A24:D24"/>
    <mergeCell ref="E24:AF24"/>
    <mergeCell ref="A19:K22"/>
    <mergeCell ref="L19:U19"/>
    <mergeCell ref="Y19:Z19"/>
    <mergeCell ref="L20:U20"/>
    <mergeCell ref="L21:U21"/>
    <mergeCell ref="A29:AF29"/>
    <mergeCell ref="A26:AF26"/>
    <mergeCell ref="A27:AF27"/>
    <mergeCell ref="A28:AF28"/>
    <mergeCell ref="A30:AF30"/>
    <mergeCell ref="Q35:T35"/>
    <mergeCell ref="A39:B39"/>
    <mergeCell ref="E39:F39"/>
    <mergeCell ref="H39:J39"/>
    <mergeCell ref="M39:N39"/>
    <mergeCell ref="O39:P39"/>
    <mergeCell ref="A6:S6"/>
    <mergeCell ref="A65:I65"/>
    <mergeCell ref="J65:U65"/>
    <mergeCell ref="V65:AB65"/>
    <mergeCell ref="A59:AF59"/>
    <mergeCell ref="Q38:AF39"/>
    <mergeCell ref="AC35:AF35"/>
    <mergeCell ref="A36:P36"/>
    <mergeCell ref="Q36:AF36"/>
    <mergeCell ref="A37:E37"/>
    <mergeCell ref="K37:M37"/>
    <mergeCell ref="N37:P37"/>
    <mergeCell ref="V37:W37"/>
    <mergeCell ref="Y37:AA37"/>
    <mergeCell ref="AE37:AF37"/>
    <mergeCell ref="F35:G35"/>
    <mergeCell ref="H35:I35"/>
    <mergeCell ref="K35:O35"/>
    <mergeCell ref="A40:AF40"/>
    <mergeCell ref="AC65:AF65"/>
    <mergeCell ref="A61:I61"/>
    <mergeCell ref="J61:U61"/>
    <mergeCell ref="V61:AB61"/>
    <mergeCell ref="AC61:AF61"/>
    <mergeCell ref="A62:I62"/>
    <mergeCell ref="J62:U62"/>
    <mergeCell ref="V62:AB62"/>
    <mergeCell ref="AC62:AF62"/>
    <mergeCell ref="A63:AF63"/>
    <mergeCell ref="A64:I64"/>
    <mergeCell ref="J64:U64"/>
    <mergeCell ref="V64:AB64"/>
    <mergeCell ref="AC64:AF64"/>
    <mergeCell ref="A35:D35"/>
    <mergeCell ref="A54:AF58"/>
    <mergeCell ref="A41:AF52"/>
    <mergeCell ref="A7:S7"/>
    <mergeCell ref="T7:U10"/>
    <mergeCell ref="A17:K18"/>
    <mergeCell ref="C12:K12"/>
    <mergeCell ref="T16:U16"/>
    <mergeCell ref="T14:U14"/>
    <mergeCell ref="T13:U13"/>
    <mergeCell ref="T12:U12"/>
    <mergeCell ref="N11:S11"/>
    <mergeCell ref="N12:S12"/>
    <mergeCell ref="N13:S13"/>
    <mergeCell ref="N14:S14"/>
    <mergeCell ref="N15:S15"/>
    <mergeCell ref="N16:S16"/>
    <mergeCell ref="Y9:Z10"/>
    <mergeCell ref="C15:K15"/>
    <mergeCell ref="Y12:Z12"/>
    <mergeCell ref="A13:A14"/>
    <mergeCell ref="C13:K13"/>
    <mergeCell ref="C8:K8"/>
    <mergeCell ref="Y13:Z13"/>
    <mergeCell ref="C14:K14"/>
    <mergeCell ref="A32:I32"/>
    <mergeCell ref="J32:U32"/>
    <mergeCell ref="V32:AF32"/>
    <mergeCell ref="A31:AF31"/>
    <mergeCell ref="U25:AF25"/>
    <mergeCell ref="A25:T25"/>
    <mergeCell ref="T5:AF5"/>
    <mergeCell ref="A5:S5"/>
    <mergeCell ref="T6:AF6"/>
    <mergeCell ref="V9:V10"/>
    <mergeCell ref="T15:U15"/>
    <mergeCell ref="T11:U11"/>
    <mergeCell ref="A8:B8"/>
    <mergeCell ref="A9:A10"/>
    <mergeCell ref="B9:B10"/>
    <mergeCell ref="W9:W10"/>
    <mergeCell ref="X9:X10"/>
    <mergeCell ref="A15:A16"/>
    <mergeCell ref="Y14:Z14"/>
    <mergeCell ref="A11:A12"/>
    <mergeCell ref="C11:K11"/>
    <mergeCell ref="Y11:Z11"/>
    <mergeCell ref="Y15:Z15"/>
  </mergeCells>
  <conditionalFormatting sqref="F35 Y37 AE37 K35 V35 K39 V37 D39 H39 AC35 V20 V19:Y19 AF21 AA19:AF19">
    <cfRule type="expression" dxfId="4" priority="1" stopIfTrue="1">
      <formula>ISERROR(D19)</formula>
    </cfRule>
  </conditionalFormatting>
  <printOptions horizontalCentered="1" verticalCentered="1"/>
  <pageMargins left="7.874015748031496E-2" right="7.874015748031496E-2" top="0.19685039370078741" bottom="0.19685039370078741" header="0" footer="0"/>
  <pageSetup paperSize="5"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62" r:id="rId4" name="Check Box 14">
              <controlPr defaultSize="0" autoFill="0" autoLine="0" autoPict="0">
                <anchor moveWithCells="1">
                  <from>
                    <xdr:col>2</xdr:col>
                    <xdr:colOff>28575</xdr:colOff>
                    <xdr:row>8</xdr:row>
                    <xdr:rowOff>104775</xdr:rowOff>
                  </from>
                  <to>
                    <xdr:col>3</xdr:col>
                    <xdr:colOff>100013</xdr:colOff>
                    <xdr:row>9</xdr:row>
                    <xdr:rowOff>161925</xdr:rowOff>
                  </to>
                </anchor>
              </controlPr>
            </control>
          </mc:Choice>
        </mc:AlternateContent>
        <mc:AlternateContent xmlns:mc="http://schemas.openxmlformats.org/markup-compatibility/2006">
          <mc:Choice Requires="x14">
            <control shapeId="2063" r:id="rId5" name="Check Box 15">
              <controlPr defaultSize="0" autoFill="0" autoLine="0" autoPict="0">
                <anchor moveWithCells="1">
                  <from>
                    <xdr:col>4</xdr:col>
                    <xdr:colOff>47625</xdr:colOff>
                    <xdr:row>8</xdr:row>
                    <xdr:rowOff>123825</xdr:rowOff>
                  </from>
                  <to>
                    <xdr:col>5</xdr:col>
                    <xdr:colOff>138113</xdr:colOff>
                    <xdr:row>9</xdr:row>
                    <xdr:rowOff>138113</xdr:rowOff>
                  </to>
                </anchor>
              </controlPr>
            </control>
          </mc:Choice>
        </mc:AlternateContent>
        <mc:AlternateContent xmlns:mc="http://schemas.openxmlformats.org/markup-compatibility/2006">
          <mc:Choice Requires="x14">
            <control shapeId="2064" r:id="rId6" name="Check Box 16">
              <controlPr defaultSize="0" autoFill="0" autoLine="0" autoPict="0">
                <anchor moveWithCells="1">
                  <from>
                    <xdr:col>6</xdr:col>
                    <xdr:colOff>28575</xdr:colOff>
                    <xdr:row>8</xdr:row>
                    <xdr:rowOff>100013</xdr:rowOff>
                  </from>
                  <to>
                    <xdr:col>8</xdr:col>
                    <xdr:colOff>38100</xdr:colOff>
                    <xdr:row>9</xdr:row>
                    <xdr:rowOff>161925</xdr:rowOff>
                  </to>
                </anchor>
              </controlPr>
            </control>
          </mc:Choice>
        </mc:AlternateContent>
        <mc:AlternateContent xmlns:mc="http://schemas.openxmlformats.org/markup-compatibility/2006">
          <mc:Choice Requires="x14">
            <control shapeId="2066" r:id="rId7" name="Check Box 18">
              <controlPr defaultSize="0" autoFill="0" autoLine="0" autoPict="0">
                <anchor moveWithCells="1">
                  <from>
                    <xdr:col>20</xdr:col>
                    <xdr:colOff>23813</xdr:colOff>
                    <xdr:row>23</xdr:row>
                    <xdr:rowOff>180975</xdr:rowOff>
                  </from>
                  <to>
                    <xdr:col>20</xdr:col>
                    <xdr:colOff>295275</xdr:colOff>
                    <xdr:row>24</xdr:row>
                    <xdr:rowOff>214313</xdr:rowOff>
                  </to>
                </anchor>
              </controlPr>
            </control>
          </mc:Choice>
        </mc:AlternateContent>
        <mc:AlternateContent xmlns:mc="http://schemas.openxmlformats.org/markup-compatibility/2006">
          <mc:Choice Requires="x14">
            <control shapeId="2067" r:id="rId8" name="Check Box 19">
              <controlPr defaultSize="0" autoFill="0" autoLine="0" autoPict="0">
                <anchor moveWithCells="1">
                  <from>
                    <xdr:col>0</xdr:col>
                    <xdr:colOff>23813</xdr:colOff>
                    <xdr:row>30</xdr:row>
                    <xdr:rowOff>28575</xdr:rowOff>
                  </from>
                  <to>
                    <xdr:col>0</xdr:col>
                    <xdr:colOff>304800</xdr:colOff>
                    <xdr:row>30</xdr:row>
                    <xdr:rowOff>266700</xdr:rowOff>
                  </to>
                </anchor>
              </controlPr>
            </control>
          </mc:Choice>
        </mc:AlternateContent>
        <mc:AlternateContent xmlns:mc="http://schemas.openxmlformats.org/markup-compatibility/2006">
          <mc:Choice Requires="x14">
            <control shapeId="2068" r:id="rId9" name="Check Box 20">
              <controlPr defaultSize="0" autoFill="0" autoLine="0" autoPict="0">
                <anchor moveWithCells="1">
                  <from>
                    <xdr:col>0</xdr:col>
                    <xdr:colOff>0</xdr:colOff>
                    <xdr:row>22</xdr:row>
                    <xdr:rowOff>152400</xdr:rowOff>
                  </from>
                  <to>
                    <xdr:col>0</xdr:col>
                    <xdr:colOff>290513</xdr:colOff>
                    <xdr:row>24</xdr:row>
                    <xdr:rowOff>0</xdr:rowOff>
                  </to>
                </anchor>
              </controlPr>
            </control>
          </mc:Choice>
        </mc:AlternateContent>
        <mc:AlternateContent xmlns:mc="http://schemas.openxmlformats.org/markup-compatibility/2006">
          <mc:Choice Requires="x14">
            <control shapeId="2069" r:id="rId10" name="Check Box 21">
              <controlPr defaultSize="0" autoFill="0" autoLine="0" autoPict="0">
                <anchor moveWithCells="1">
                  <from>
                    <xdr:col>0</xdr:col>
                    <xdr:colOff>0</xdr:colOff>
                    <xdr:row>23</xdr:row>
                    <xdr:rowOff>161925</xdr:rowOff>
                  </from>
                  <to>
                    <xdr:col>0</xdr:col>
                    <xdr:colOff>290513</xdr:colOff>
                    <xdr:row>24</xdr:row>
                    <xdr:rowOff>190500</xdr:rowOff>
                  </to>
                </anchor>
              </controlPr>
            </control>
          </mc:Choice>
        </mc:AlternateContent>
        <mc:AlternateContent xmlns:mc="http://schemas.openxmlformats.org/markup-compatibility/2006">
          <mc:Choice Requires="x14">
            <control shapeId="2071" r:id="rId11" name="Check Box 23">
              <controlPr defaultSize="0" autoFill="0" autoLine="0" autoPict="0">
                <anchor moveWithCells="1">
                  <from>
                    <xdr:col>4</xdr:col>
                    <xdr:colOff>23813</xdr:colOff>
                    <xdr:row>22</xdr:row>
                    <xdr:rowOff>142875</xdr:rowOff>
                  </from>
                  <to>
                    <xdr:col>5</xdr:col>
                    <xdr:colOff>138113</xdr:colOff>
                    <xdr:row>24</xdr:row>
                    <xdr:rowOff>0</xdr:rowOff>
                  </to>
                </anchor>
              </controlPr>
            </control>
          </mc:Choice>
        </mc:AlternateContent>
        <mc:AlternateContent xmlns:mc="http://schemas.openxmlformats.org/markup-compatibility/2006">
          <mc:Choice Requires="x14">
            <control shapeId="2074" r:id="rId12" name="Check Box 26">
              <controlPr defaultSize="0" autoFill="0" autoLine="0" autoPict="0">
                <anchor moveWithCells="1">
                  <from>
                    <xdr:col>0</xdr:col>
                    <xdr:colOff>0</xdr:colOff>
                    <xdr:row>25</xdr:row>
                    <xdr:rowOff>9525</xdr:rowOff>
                  </from>
                  <to>
                    <xdr:col>0</xdr:col>
                    <xdr:colOff>290513</xdr:colOff>
                    <xdr:row>26</xdr:row>
                    <xdr:rowOff>23813</xdr:rowOff>
                  </to>
                </anchor>
              </controlPr>
            </control>
          </mc:Choice>
        </mc:AlternateContent>
        <mc:AlternateContent xmlns:mc="http://schemas.openxmlformats.org/markup-compatibility/2006">
          <mc:Choice Requires="x14">
            <control shapeId="2075" r:id="rId13" name="Check Box 27">
              <controlPr defaultSize="0" autoFill="0" autoLine="0" autoPict="0">
                <anchor moveWithCells="1">
                  <from>
                    <xdr:col>0</xdr:col>
                    <xdr:colOff>0</xdr:colOff>
                    <xdr:row>25</xdr:row>
                    <xdr:rowOff>214313</xdr:rowOff>
                  </from>
                  <to>
                    <xdr:col>0</xdr:col>
                    <xdr:colOff>290513</xdr:colOff>
                    <xdr:row>26</xdr:row>
                    <xdr:rowOff>214313</xdr:rowOff>
                  </to>
                </anchor>
              </controlPr>
            </control>
          </mc:Choice>
        </mc:AlternateContent>
        <mc:AlternateContent xmlns:mc="http://schemas.openxmlformats.org/markup-compatibility/2006">
          <mc:Choice Requires="x14">
            <control shapeId="2080" r:id="rId14" name="Check Box 32">
              <controlPr defaultSize="0" autoFill="0" autoLine="0" autoPict="0">
                <anchor moveWithCells="1">
                  <from>
                    <xdr:col>0</xdr:col>
                    <xdr:colOff>0</xdr:colOff>
                    <xdr:row>28</xdr:row>
                    <xdr:rowOff>38100</xdr:rowOff>
                  </from>
                  <to>
                    <xdr:col>0</xdr:col>
                    <xdr:colOff>266700</xdr:colOff>
                    <xdr:row>28</xdr:row>
                    <xdr:rowOff>276225</xdr:rowOff>
                  </to>
                </anchor>
              </controlPr>
            </control>
          </mc:Choice>
        </mc:AlternateContent>
        <mc:AlternateContent xmlns:mc="http://schemas.openxmlformats.org/markup-compatibility/2006">
          <mc:Choice Requires="x14">
            <control shapeId="2085" r:id="rId15" name="Check Box 37">
              <controlPr defaultSize="0" autoFill="0" autoLine="0" autoPict="0">
                <anchor moveWithCells="1">
                  <from>
                    <xdr:col>0</xdr:col>
                    <xdr:colOff>0</xdr:colOff>
                    <xdr:row>26</xdr:row>
                    <xdr:rowOff>238125</xdr:rowOff>
                  </from>
                  <to>
                    <xdr:col>0</xdr:col>
                    <xdr:colOff>290513</xdr:colOff>
                    <xdr:row>27</xdr:row>
                    <xdr:rowOff>238125</xdr:rowOff>
                  </to>
                </anchor>
              </controlPr>
            </control>
          </mc:Choice>
        </mc:AlternateContent>
        <mc:AlternateContent xmlns:mc="http://schemas.openxmlformats.org/markup-compatibility/2006">
          <mc:Choice Requires="x14">
            <control shapeId="2086" r:id="rId16" name="Check Box 38">
              <controlPr defaultSize="0" autoFill="0" autoLine="0" autoPict="0">
                <anchor moveWithCells="1">
                  <from>
                    <xdr:col>0</xdr:col>
                    <xdr:colOff>0</xdr:colOff>
                    <xdr:row>29</xdr:row>
                    <xdr:rowOff>38100</xdr:rowOff>
                  </from>
                  <to>
                    <xdr:col>0</xdr:col>
                    <xdr:colOff>266700</xdr:colOff>
                    <xdr:row>29</xdr:row>
                    <xdr:rowOff>276225</xdr:rowOff>
                  </to>
                </anchor>
              </controlPr>
            </control>
          </mc:Choice>
        </mc:AlternateContent>
        <mc:AlternateContent xmlns:mc="http://schemas.openxmlformats.org/markup-compatibility/2006">
          <mc:Choice Requires="x14">
            <control shapeId="2088" r:id="rId17" name="Check Box 40">
              <controlPr defaultSize="0" autoFill="0" autoLine="0" autoPict="0">
                <anchor moveWithCells="1">
                  <from>
                    <xdr:col>0</xdr:col>
                    <xdr:colOff>23813</xdr:colOff>
                    <xdr:row>31</xdr:row>
                    <xdr:rowOff>28575</xdr:rowOff>
                  </from>
                  <to>
                    <xdr:col>0</xdr:col>
                    <xdr:colOff>304800</xdr:colOff>
                    <xdr:row>31</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AC06F1F-8DAA-417F-9DA3-B180F9C15321}">
          <x14:formula1>
            <xm:f>'(1) MG 80'!$AS$2:$AS$13</xm:f>
          </x14:formula1>
          <xm:sqref>T11:U16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8534A-BEB3-4521-A41C-F602D67ACF93}">
  <sheetPr codeName="Feuil3">
    <pageSetUpPr fitToPage="1"/>
  </sheetPr>
  <dimension ref="A1:AR73"/>
  <sheetViews>
    <sheetView showGridLines="0" showWhiteSpace="0" view="pageLayout" zoomScaleNormal="100" workbookViewId="0">
      <selection activeCell="B6" sqref="B6:Q6"/>
    </sheetView>
  </sheetViews>
  <sheetFormatPr baseColWidth="10" defaultRowHeight="14.25" x14ac:dyDescent="0.45"/>
  <cols>
    <col min="1" max="1" width="1.46484375" style="165" customWidth="1"/>
    <col min="2" max="2" width="3.796875" customWidth="1"/>
    <col min="3" max="3" width="4" customWidth="1"/>
    <col min="4" max="7" width="3.796875" customWidth="1"/>
    <col min="8" max="8" width="3.1328125" customWidth="1"/>
    <col min="9" max="10" width="2.19921875" customWidth="1"/>
    <col min="11" max="11" width="1.19921875" customWidth="1"/>
    <col min="12" max="12" width="1.796875" customWidth="1"/>
    <col min="13" max="14" width="3.19921875" customWidth="1"/>
    <col min="15" max="17" width="2.796875" customWidth="1"/>
    <col min="18" max="18" width="2.19921875" customWidth="1"/>
    <col min="19" max="19" width="4.796875" customWidth="1"/>
    <col min="20" max="20" width="2.796875" customWidth="1"/>
    <col min="21" max="21" width="1.796875" customWidth="1"/>
    <col min="22" max="22" width="26.796875" customWidth="1"/>
    <col min="23" max="23" width="3.796875" customWidth="1"/>
    <col min="24" max="24" width="3.46484375" customWidth="1"/>
    <col min="25" max="25" width="3.19921875" customWidth="1"/>
    <col min="26" max="27" width="2.19921875" customWidth="1"/>
    <col min="28" max="30" width="3.796875" customWidth="1"/>
    <col min="31" max="31" width="4.53125" customWidth="1"/>
    <col min="32" max="32" width="3.796875" customWidth="1"/>
    <col min="33" max="33" width="4.53125" customWidth="1"/>
    <col min="34" max="37" width="3.796875" customWidth="1"/>
    <col min="258" max="258" width="3.796875" customWidth="1"/>
    <col min="259" max="259" width="3" customWidth="1"/>
    <col min="260" max="263" width="3.796875" customWidth="1"/>
    <col min="264" max="264" width="3.1328125" customWidth="1"/>
    <col min="265" max="267" width="2.19921875" customWidth="1"/>
    <col min="268" max="268" width="4.19921875" customWidth="1"/>
    <col min="269" max="270" width="3.19921875" customWidth="1"/>
    <col min="271" max="273" width="2.796875" customWidth="1"/>
    <col min="274" max="274" width="2.19921875" customWidth="1"/>
    <col min="275" max="275" width="1.86328125" customWidth="1"/>
    <col min="276" max="276" width="2.796875" customWidth="1"/>
    <col min="277" max="278" width="1.796875" customWidth="1"/>
    <col min="279" max="279" width="3.796875" customWidth="1"/>
    <col min="280" max="280" width="3.46484375" customWidth="1"/>
    <col min="281" max="281" width="3.19921875" customWidth="1"/>
    <col min="282" max="283" width="2.19921875" customWidth="1"/>
    <col min="284" max="286" width="3.796875" customWidth="1"/>
    <col min="287" max="287" width="4.53125" customWidth="1"/>
    <col min="288" max="293" width="3.796875" customWidth="1"/>
    <col min="514" max="514" width="3.796875" customWidth="1"/>
    <col min="515" max="515" width="3" customWidth="1"/>
    <col min="516" max="519" width="3.796875" customWidth="1"/>
    <col min="520" max="520" width="3.1328125" customWidth="1"/>
    <col min="521" max="523" width="2.19921875" customWidth="1"/>
    <col min="524" max="524" width="4.19921875" customWidth="1"/>
    <col min="525" max="526" width="3.19921875" customWidth="1"/>
    <col min="527" max="529" width="2.796875" customWidth="1"/>
    <col min="530" max="530" width="2.19921875" customWidth="1"/>
    <col min="531" max="531" width="1.86328125" customWidth="1"/>
    <col min="532" max="532" width="2.796875" customWidth="1"/>
    <col min="533" max="534" width="1.796875" customWidth="1"/>
    <col min="535" max="535" width="3.796875" customWidth="1"/>
    <col min="536" max="536" width="3.46484375" customWidth="1"/>
    <col min="537" max="537" width="3.19921875" customWidth="1"/>
    <col min="538" max="539" width="2.19921875" customWidth="1"/>
    <col min="540" max="542" width="3.796875" customWidth="1"/>
    <col min="543" max="543" width="4.53125" customWidth="1"/>
    <col min="544" max="549" width="3.796875" customWidth="1"/>
    <col min="770" max="770" width="3.796875" customWidth="1"/>
    <col min="771" max="771" width="3" customWidth="1"/>
    <col min="772" max="775" width="3.796875" customWidth="1"/>
    <col min="776" max="776" width="3.1328125" customWidth="1"/>
    <col min="777" max="779" width="2.19921875" customWidth="1"/>
    <col min="780" max="780" width="4.19921875" customWidth="1"/>
    <col min="781" max="782" width="3.19921875" customWidth="1"/>
    <col min="783" max="785" width="2.796875" customWidth="1"/>
    <col min="786" max="786" width="2.19921875" customWidth="1"/>
    <col min="787" max="787" width="1.86328125" customWidth="1"/>
    <col min="788" max="788" width="2.796875" customWidth="1"/>
    <col min="789" max="790" width="1.796875" customWidth="1"/>
    <col min="791" max="791" width="3.796875" customWidth="1"/>
    <col min="792" max="792" width="3.46484375" customWidth="1"/>
    <col min="793" max="793" width="3.19921875" customWidth="1"/>
    <col min="794" max="795" width="2.19921875" customWidth="1"/>
    <col min="796" max="798" width="3.796875" customWidth="1"/>
    <col min="799" max="799" width="4.53125" customWidth="1"/>
    <col min="800" max="805" width="3.796875" customWidth="1"/>
    <col min="1026" max="1026" width="3.796875" customWidth="1"/>
    <col min="1027" max="1027" width="3" customWidth="1"/>
    <col min="1028" max="1031" width="3.796875" customWidth="1"/>
    <col min="1032" max="1032" width="3.1328125" customWidth="1"/>
    <col min="1033" max="1035" width="2.19921875" customWidth="1"/>
    <col min="1036" max="1036" width="4.19921875" customWidth="1"/>
    <col min="1037" max="1038" width="3.19921875" customWidth="1"/>
    <col min="1039" max="1041" width="2.796875" customWidth="1"/>
    <col min="1042" max="1042" width="2.19921875" customWidth="1"/>
    <col min="1043" max="1043" width="1.86328125" customWidth="1"/>
    <col min="1044" max="1044" width="2.796875" customWidth="1"/>
    <col min="1045" max="1046" width="1.796875" customWidth="1"/>
    <col min="1047" max="1047" width="3.796875" customWidth="1"/>
    <col min="1048" max="1048" width="3.46484375" customWidth="1"/>
    <col min="1049" max="1049" width="3.19921875" customWidth="1"/>
    <col min="1050" max="1051" width="2.19921875" customWidth="1"/>
    <col min="1052" max="1054" width="3.796875" customWidth="1"/>
    <col min="1055" max="1055" width="4.53125" customWidth="1"/>
    <col min="1056" max="1061" width="3.796875" customWidth="1"/>
    <col min="1282" max="1282" width="3.796875" customWidth="1"/>
    <col min="1283" max="1283" width="3" customWidth="1"/>
    <col min="1284" max="1287" width="3.796875" customWidth="1"/>
    <col min="1288" max="1288" width="3.1328125" customWidth="1"/>
    <col min="1289" max="1291" width="2.19921875" customWidth="1"/>
    <col min="1292" max="1292" width="4.19921875" customWidth="1"/>
    <col min="1293" max="1294" width="3.19921875" customWidth="1"/>
    <col min="1295" max="1297" width="2.796875" customWidth="1"/>
    <col min="1298" max="1298" width="2.19921875" customWidth="1"/>
    <col min="1299" max="1299" width="1.86328125" customWidth="1"/>
    <col min="1300" max="1300" width="2.796875" customWidth="1"/>
    <col min="1301" max="1302" width="1.796875" customWidth="1"/>
    <col min="1303" max="1303" width="3.796875" customWidth="1"/>
    <col min="1304" max="1304" width="3.46484375" customWidth="1"/>
    <col min="1305" max="1305" width="3.19921875" customWidth="1"/>
    <col min="1306" max="1307" width="2.19921875" customWidth="1"/>
    <col min="1308" max="1310" width="3.796875" customWidth="1"/>
    <col min="1311" max="1311" width="4.53125" customWidth="1"/>
    <col min="1312" max="1317" width="3.796875" customWidth="1"/>
    <col min="1538" max="1538" width="3.796875" customWidth="1"/>
    <col min="1539" max="1539" width="3" customWidth="1"/>
    <col min="1540" max="1543" width="3.796875" customWidth="1"/>
    <col min="1544" max="1544" width="3.1328125" customWidth="1"/>
    <col min="1545" max="1547" width="2.19921875" customWidth="1"/>
    <col min="1548" max="1548" width="4.19921875" customWidth="1"/>
    <col min="1549" max="1550" width="3.19921875" customWidth="1"/>
    <col min="1551" max="1553" width="2.796875" customWidth="1"/>
    <col min="1554" max="1554" width="2.19921875" customWidth="1"/>
    <col min="1555" max="1555" width="1.86328125" customWidth="1"/>
    <col min="1556" max="1556" width="2.796875" customWidth="1"/>
    <col min="1557" max="1558" width="1.796875" customWidth="1"/>
    <col min="1559" max="1559" width="3.796875" customWidth="1"/>
    <col min="1560" max="1560" width="3.46484375" customWidth="1"/>
    <col min="1561" max="1561" width="3.19921875" customWidth="1"/>
    <col min="1562" max="1563" width="2.19921875" customWidth="1"/>
    <col min="1564" max="1566" width="3.796875" customWidth="1"/>
    <col min="1567" max="1567" width="4.53125" customWidth="1"/>
    <col min="1568" max="1573" width="3.796875" customWidth="1"/>
    <col min="1794" max="1794" width="3.796875" customWidth="1"/>
    <col min="1795" max="1795" width="3" customWidth="1"/>
    <col min="1796" max="1799" width="3.796875" customWidth="1"/>
    <col min="1800" max="1800" width="3.1328125" customWidth="1"/>
    <col min="1801" max="1803" width="2.19921875" customWidth="1"/>
    <col min="1804" max="1804" width="4.19921875" customWidth="1"/>
    <col min="1805" max="1806" width="3.19921875" customWidth="1"/>
    <col min="1807" max="1809" width="2.796875" customWidth="1"/>
    <col min="1810" max="1810" width="2.19921875" customWidth="1"/>
    <col min="1811" max="1811" width="1.86328125" customWidth="1"/>
    <col min="1812" max="1812" width="2.796875" customWidth="1"/>
    <col min="1813" max="1814" width="1.796875" customWidth="1"/>
    <col min="1815" max="1815" width="3.796875" customWidth="1"/>
    <col min="1816" max="1816" width="3.46484375" customWidth="1"/>
    <col min="1817" max="1817" width="3.19921875" customWidth="1"/>
    <col min="1818" max="1819" width="2.19921875" customWidth="1"/>
    <col min="1820" max="1822" width="3.796875" customWidth="1"/>
    <col min="1823" max="1823" width="4.53125" customWidth="1"/>
    <col min="1824" max="1829" width="3.796875" customWidth="1"/>
    <col min="2050" max="2050" width="3.796875" customWidth="1"/>
    <col min="2051" max="2051" width="3" customWidth="1"/>
    <col min="2052" max="2055" width="3.796875" customWidth="1"/>
    <col min="2056" max="2056" width="3.1328125" customWidth="1"/>
    <col min="2057" max="2059" width="2.19921875" customWidth="1"/>
    <col min="2060" max="2060" width="4.19921875" customWidth="1"/>
    <col min="2061" max="2062" width="3.19921875" customWidth="1"/>
    <col min="2063" max="2065" width="2.796875" customWidth="1"/>
    <col min="2066" max="2066" width="2.19921875" customWidth="1"/>
    <col min="2067" max="2067" width="1.86328125" customWidth="1"/>
    <col min="2068" max="2068" width="2.796875" customWidth="1"/>
    <col min="2069" max="2070" width="1.796875" customWidth="1"/>
    <col min="2071" max="2071" width="3.796875" customWidth="1"/>
    <col min="2072" max="2072" width="3.46484375" customWidth="1"/>
    <col min="2073" max="2073" width="3.19921875" customWidth="1"/>
    <col min="2074" max="2075" width="2.19921875" customWidth="1"/>
    <col min="2076" max="2078" width="3.796875" customWidth="1"/>
    <col min="2079" max="2079" width="4.53125" customWidth="1"/>
    <col min="2080" max="2085" width="3.796875" customWidth="1"/>
    <col min="2306" max="2306" width="3.796875" customWidth="1"/>
    <col min="2307" max="2307" width="3" customWidth="1"/>
    <col min="2308" max="2311" width="3.796875" customWidth="1"/>
    <col min="2312" max="2312" width="3.1328125" customWidth="1"/>
    <col min="2313" max="2315" width="2.19921875" customWidth="1"/>
    <col min="2316" max="2316" width="4.19921875" customWidth="1"/>
    <col min="2317" max="2318" width="3.19921875" customWidth="1"/>
    <col min="2319" max="2321" width="2.796875" customWidth="1"/>
    <col min="2322" max="2322" width="2.19921875" customWidth="1"/>
    <col min="2323" max="2323" width="1.86328125" customWidth="1"/>
    <col min="2324" max="2324" width="2.796875" customWidth="1"/>
    <col min="2325" max="2326" width="1.796875" customWidth="1"/>
    <col min="2327" max="2327" width="3.796875" customWidth="1"/>
    <col min="2328" max="2328" width="3.46484375" customWidth="1"/>
    <col min="2329" max="2329" width="3.19921875" customWidth="1"/>
    <col min="2330" max="2331" width="2.19921875" customWidth="1"/>
    <col min="2332" max="2334" width="3.796875" customWidth="1"/>
    <col min="2335" max="2335" width="4.53125" customWidth="1"/>
    <col min="2336" max="2341" width="3.796875" customWidth="1"/>
    <col min="2562" max="2562" width="3.796875" customWidth="1"/>
    <col min="2563" max="2563" width="3" customWidth="1"/>
    <col min="2564" max="2567" width="3.796875" customWidth="1"/>
    <col min="2568" max="2568" width="3.1328125" customWidth="1"/>
    <col min="2569" max="2571" width="2.19921875" customWidth="1"/>
    <col min="2572" max="2572" width="4.19921875" customWidth="1"/>
    <col min="2573" max="2574" width="3.19921875" customWidth="1"/>
    <col min="2575" max="2577" width="2.796875" customWidth="1"/>
    <col min="2578" max="2578" width="2.19921875" customWidth="1"/>
    <col min="2579" max="2579" width="1.86328125" customWidth="1"/>
    <col min="2580" max="2580" width="2.796875" customWidth="1"/>
    <col min="2581" max="2582" width="1.796875" customWidth="1"/>
    <col min="2583" max="2583" width="3.796875" customWidth="1"/>
    <col min="2584" max="2584" width="3.46484375" customWidth="1"/>
    <col min="2585" max="2585" width="3.19921875" customWidth="1"/>
    <col min="2586" max="2587" width="2.19921875" customWidth="1"/>
    <col min="2588" max="2590" width="3.796875" customWidth="1"/>
    <col min="2591" max="2591" width="4.53125" customWidth="1"/>
    <col min="2592" max="2597" width="3.796875" customWidth="1"/>
    <col min="2818" max="2818" width="3.796875" customWidth="1"/>
    <col min="2819" max="2819" width="3" customWidth="1"/>
    <col min="2820" max="2823" width="3.796875" customWidth="1"/>
    <col min="2824" max="2824" width="3.1328125" customWidth="1"/>
    <col min="2825" max="2827" width="2.19921875" customWidth="1"/>
    <col min="2828" max="2828" width="4.19921875" customWidth="1"/>
    <col min="2829" max="2830" width="3.19921875" customWidth="1"/>
    <col min="2831" max="2833" width="2.796875" customWidth="1"/>
    <col min="2834" max="2834" width="2.19921875" customWidth="1"/>
    <col min="2835" max="2835" width="1.86328125" customWidth="1"/>
    <col min="2836" max="2836" width="2.796875" customWidth="1"/>
    <col min="2837" max="2838" width="1.796875" customWidth="1"/>
    <col min="2839" max="2839" width="3.796875" customWidth="1"/>
    <col min="2840" max="2840" width="3.46484375" customWidth="1"/>
    <col min="2841" max="2841" width="3.19921875" customWidth="1"/>
    <col min="2842" max="2843" width="2.19921875" customWidth="1"/>
    <col min="2844" max="2846" width="3.796875" customWidth="1"/>
    <col min="2847" max="2847" width="4.53125" customWidth="1"/>
    <col min="2848" max="2853" width="3.796875" customWidth="1"/>
    <col min="3074" max="3074" width="3.796875" customWidth="1"/>
    <col min="3075" max="3075" width="3" customWidth="1"/>
    <col min="3076" max="3079" width="3.796875" customWidth="1"/>
    <col min="3080" max="3080" width="3.1328125" customWidth="1"/>
    <col min="3081" max="3083" width="2.19921875" customWidth="1"/>
    <col min="3084" max="3084" width="4.19921875" customWidth="1"/>
    <col min="3085" max="3086" width="3.19921875" customWidth="1"/>
    <col min="3087" max="3089" width="2.796875" customWidth="1"/>
    <col min="3090" max="3090" width="2.19921875" customWidth="1"/>
    <col min="3091" max="3091" width="1.86328125" customWidth="1"/>
    <col min="3092" max="3092" width="2.796875" customWidth="1"/>
    <col min="3093" max="3094" width="1.796875" customWidth="1"/>
    <col min="3095" max="3095" width="3.796875" customWidth="1"/>
    <col min="3096" max="3096" width="3.46484375" customWidth="1"/>
    <col min="3097" max="3097" width="3.19921875" customWidth="1"/>
    <col min="3098" max="3099" width="2.19921875" customWidth="1"/>
    <col min="3100" max="3102" width="3.796875" customWidth="1"/>
    <col min="3103" max="3103" width="4.53125" customWidth="1"/>
    <col min="3104" max="3109" width="3.796875" customWidth="1"/>
    <col min="3330" max="3330" width="3.796875" customWidth="1"/>
    <col min="3331" max="3331" width="3" customWidth="1"/>
    <col min="3332" max="3335" width="3.796875" customWidth="1"/>
    <col min="3336" max="3336" width="3.1328125" customWidth="1"/>
    <col min="3337" max="3339" width="2.19921875" customWidth="1"/>
    <col min="3340" max="3340" width="4.19921875" customWidth="1"/>
    <col min="3341" max="3342" width="3.19921875" customWidth="1"/>
    <col min="3343" max="3345" width="2.796875" customWidth="1"/>
    <col min="3346" max="3346" width="2.19921875" customWidth="1"/>
    <col min="3347" max="3347" width="1.86328125" customWidth="1"/>
    <col min="3348" max="3348" width="2.796875" customWidth="1"/>
    <col min="3349" max="3350" width="1.796875" customWidth="1"/>
    <col min="3351" max="3351" width="3.796875" customWidth="1"/>
    <col min="3352" max="3352" width="3.46484375" customWidth="1"/>
    <col min="3353" max="3353" width="3.19921875" customWidth="1"/>
    <col min="3354" max="3355" width="2.19921875" customWidth="1"/>
    <col min="3356" max="3358" width="3.796875" customWidth="1"/>
    <col min="3359" max="3359" width="4.53125" customWidth="1"/>
    <col min="3360" max="3365" width="3.796875" customWidth="1"/>
    <col min="3586" max="3586" width="3.796875" customWidth="1"/>
    <col min="3587" max="3587" width="3" customWidth="1"/>
    <col min="3588" max="3591" width="3.796875" customWidth="1"/>
    <col min="3592" max="3592" width="3.1328125" customWidth="1"/>
    <col min="3593" max="3595" width="2.19921875" customWidth="1"/>
    <col min="3596" max="3596" width="4.19921875" customWidth="1"/>
    <col min="3597" max="3598" width="3.19921875" customWidth="1"/>
    <col min="3599" max="3601" width="2.796875" customWidth="1"/>
    <col min="3602" max="3602" width="2.19921875" customWidth="1"/>
    <col min="3603" max="3603" width="1.86328125" customWidth="1"/>
    <col min="3604" max="3604" width="2.796875" customWidth="1"/>
    <col min="3605" max="3606" width="1.796875" customWidth="1"/>
    <col min="3607" max="3607" width="3.796875" customWidth="1"/>
    <col min="3608" max="3608" width="3.46484375" customWidth="1"/>
    <col min="3609" max="3609" width="3.19921875" customWidth="1"/>
    <col min="3610" max="3611" width="2.19921875" customWidth="1"/>
    <col min="3612" max="3614" width="3.796875" customWidth="1"/>
    <col min="3615" max="3615" width="4.53125" customWidth="1"/>
    <col min="3616" max="3621" width="3.796875" customWidth="1"/>
    <col min="3842" max="3842" width="3.796875" customWidth="1"/>
    <col min="3843" max="3843" width="3" customWidth="1"/>
    <col min="3844" max="3847" width="3.796875" customWidth="1"/>
    <col min="3848" max="3848" width="3.1328125" customWidth="1"/>
    <col min="3849" max="3851" width="2.19921875" customWidth="1"/>
    <col min="3852" max="3852" width="4.19921875" customWidth="1"/>
    <col min="3853" max="3854" width="3.19921875" customWidth="1"/>
    <col min="3855" max="3857" width="2.796875" customWidth="1"/>
    <col min="3858" max="3858" width="2.19921875" customWidth="1"/>
    <col min="3859" max="3859" width="1.86328125" customWidth="1"/>
    <col min="3860" max="3860" width="2.796875" customWidth="1"/>
    <col min="3861" max="3862" width="1.796875" customWidth="1"/>
    <col min="3863" max="3863" width="3.796875" customWidth="1"/>
    <col min="3864" max="3864" width="3.46484375" customWidth="1"/>
    <col min="3865" max="3865" width="3.19921875" customWidth="1"/>
    <col min="3866" max="3867" width="2.19921875" customWidth="1"/>
    <col min="3868" max="3870" width="3.796875" customWidth="1"/>
    <col min="3871" max="3871" width="4.53125" customWidth="1"/>
    <col min="3872" max="3877" width="3.796875" customWidth="1"/>
    <col min="4098" max="4098" width="3.796875" customWidth="1"/>
    <col min="4099" max="4099" width="3" customWidth="1"/>
    <col min="4100" max="4103" width="3.796875" customWidth="1"/>
    <col min="4104" max="4104" width="3.1328125" customWidth="1"/>
    <col min="4105" max="4107" width="2.19921875" customWidth="1"/>
    <col min="4108" max="4108" width="4.19921875" customWidth="1"/>
    <col min="4109" max="4110" width="3.19921875" customWidth="1"/>
    <col min="4111" max="4113" width="2.796875" customWidth="1"/>
    <col min="4114" max="4114" width="2.19921875" customWidth="1"/>
    <col min="4115" max="4115" width="1.86328125" customWidth="1"/>
    <col min="4116" max="4116" width="2.796875" customWidth="1"/>
    <col min="4117" max="4118" width="1.796875" customWidth="1"/>
    <col min="4119" max="4119" width="3.796875" customWidth="1"/>
    <col min="4120" max="4120" width="3.46484375" customWidth="1"/>
    <col min="4121" max="4121" width="3.19921875" customWidth="1"/>
    <col min="4122" max="4123" width="2.19921875" customWidth="1"/>
    <col min="4124" max="4126" width="3.796875" customWidth="1"/>
    <col min="4127" max="4127" width="4.53125" customWidth="1"/>
    <col min="4128" max="4133" width="3.796875" customWidth="1"/>
    <col min="4354" max="4354" width="3.796875" customWidth="1"/>
    <col min="4355" max="4355" width="3" customWidth="1"/>
    <col min="4356" max="4359" width="3.796875" customWidth="1"/>
    <col min="4360" max="4360" width="3.1328125" customWidth="1"/>
    <col min="4361" max="4363" width="2.19921875" customWidth="1"/>
    <col min="4364" max="4364" width="4.19921875" customWidth="1"/>
    <col min="4365" max="4366" width="3.19921875" customWidth="1"/>
    <col min="4367" max="4369" width="2.796875" customWidth="1"/>
    <col min="4370" max="4370" width="2.19921875" customWidth="1"/>
    <col min="4371" max="4371" width="1.86328125" customWidth="1"/>
    <col min="4372" max="4372" width="2.796875" customWidth="1"/>
    <col min="4373" max="4374" width="1.796875" customWidth="1"/>
    <col min="4375" max="4375" width="3.796875" customWidth="1"/>
    <col min="4376" max="4376" width="3.46484375" customWidth="1"/>
    <col min="4377" max="4377" width="3.19921875" customWidth="1"/>
    <col min="4378" max="4379" width="2.19921875" customWidth="1"/>
    <col min="4380" max="4382" width="3.796875" customWidth="1"/>
    <col min="4383" max="4383" width="4.53125" customWidth="1"/>
    <col min="4384" max="4389" width="3.796875" customWidth="1"/>
    <col min="4610" max="4610" width="3.796875" customWidth="1"/>
    <col min="4611" max="4611" width="3" customWidth="1"/>
    <col min="4612" max="4615" width="3.796875" customWidth="1"/>
    <col min="4616" max="4616" width="3.1328125" customWidth="1"/>
    <col min="4617" max="4619" width="2.19921875" customWidth="1"/>
    <col min="4620" max="4620" width="4.19921875" customWidth="1"/>
    <col min="4621" max="4622" width="3.19921875" customWidth="1"/>
    <col min="4623" max="4625" width="2.796875" customWidth="1"/>
    <col min="4626" max="4626" width="2.19921875" customWidth="1"/>
    <col min="4627" max="4627" width="1.86328125" customWidth="1"/>
    <col min="4628" max="4628" width="2.796875" customWidth="1"/>
    <col min="4629" max="4630" width="1.796875" customWidth="1"/>
    <col min="4631" max="4631" width="3.796875" customWidth="1"/>
    <col min="4632" max="4632" width="3.46484375" customWidth="1"/>
    <col min="4633" max="4633" width="3.19921875" customWidth="1"/>
    <col min="4634" max="4635" width="2.19921875" customWidth="1"/>
    <col min="4636" max="4638" width="3.796875" customWidth="1"/>
    <col min="4639" max="4639" width="4.53125" customWidth="1"/>
    <col min="4640" max="4645" width="3.796875" customWidth="1"/>
    <col min="4866" max="4866" width="3.796875" customWidth="1"/>
    <col min="4867" max="4867" width="3" customWidth="1"/>
    <col min="4868" max="4871" width="3.796875" customWidth="1"/>
    <col min="4872" max="4872" width="3.1328125" customWidth="1"/>
    <col min="4873" max="4875" width="2.19921875" customWidth="1"/>
    <col min="4876" max="4876" width="4.19921875" customWidth="1"/>
    <col min="4877" max="4878" width="3.19921875" customWidth="1"/>
    <col min="4879" max="4881" width="2.796875" customWidth="1"/>
    <col min="4882" max="4882" width="2.19921875" customWidth="1"/>
    <col min="4883" max="4883" width="1.86328125" customWidth="1"/>
    <col min="4884" max="4884" width="2.796875" customWidth="1"/>
    <col min="4885" max="4886" width="1.796875" customWidth="1"/>
    <col min="4887" max="4887" width="3.796875" customWidth="1"/>
    <col min="4888" max="4888" width="3.46484375" customWidth="1"/>
    <col min="4889" max="4889" width="3.19921875" customWidth="1"/>
    <col min="4890" max="4891" width="2.19921875" customWidth="1"/>
    <col min="4892" max="4894" width="3.796875" customWidth="1"/>
    <col min="4895" max="4895" width="4.53125" customWidth="1"/>
    <col min="4896" max="4901" width="3.796875" customWidth="1"/>
    <col min="5122" max="5122" width="3.796875" customWidth="1"/>
    <col min="5123" max="5123" width="3" customWidth="1"/>
    <col min="5124" max="5127" width="3.796875" customWidth="1"/>
    <col min="5128" max="5128" width="3.1328125" customWidth="1"/>
    <col min="5129" max="5131" width="2.19921875" customWidth="1"/>
    <col min="5132" max="5132" width="4.19921875" customWidth="1"/>
    <col min="5133" max="5134" width="3.19921875" customWidth="1"/>
    <col min="5135" max="5137" width="2.796875" customWidth="1"/>
    <col min="5138" max="5138" width="2.19921875" customWidth="1"/>
    <col min="5139" max="5139" width="1.86328125" customWidth="1"/>
    <col min="5140" max="5140" width="2.796875" customWidth="1"/>
    <col min="5141" max="5142" width="1.796875" customWidth="1"/>
    <col min="5143" max="5143" width="3.796875" customWidth="1"/>
    <col min="5144" max="5144" width="3.46484375" customWidth="1"/>
    <col min="5145" max="5145" width="3.19921875" customWidth="1"/>
    <col min="5146" max="5147" width="2.19921875" customWidth="1"/>
    <col min="5148" max="5150" width="3.796875" customWidth="1"/>
    <col min="5151" max="5151" width="4.53125" customWidth="1"/>
    <col min="5152" max="5157" width="3.796875" customWidth="1"/>
    <col min="5378" max="5378" width="3.796875" customWidth="1"/>
    <col min="5379" max="5379" width="3" customWidth="1"/>
    <col min="5380" max="5383" width="3.796875" customWidth="1"/>
    <col min="5384" max="5384" width="3.1328125" customWidth="1"/>
    <col min="5385" max="5387" width="2.19921875" customWidth="1"/>
    <col min="5388" max="5388" width="4.19921875" customWidth="1"/>
    <col min="5389" max="5390" width="3.19921875" customWidth="1"/>
    <col min="5391" max="5393" width="2.796875" customWidth="1"/>
    <col min="5394" max="5394" width="2.19921875" customWidth="1"/>
    <col min="5395" max="5395" width="1.86328125" customWidth="1"/>
    <col min="5396" max="5396" width="2.796875" customWidth="1"/>
    <col min="5397" max="5398" width="1.796875" customWidth="1"/>
    <col min="5399" max="5399" width="3.796875" customWidth="1"/>
    <col min="5400" max="5400" width="3.46484375" customWidth="1"/>
    <col min="5401" max="5401" width="3.19921875" customWidth="1"/>
    <col min="5402" max="5403" width="2.19921875" customWidth="1"/>
    <col min="5404" max="5406" width="3.796875" customWidth="1"/>
    <col min="5407" max="5407" width="4.53125" customWidth="1"/>
    <col min="5408" max="5413" width="3.796875" customWidth="1"/>
    <col min="5634" max="5634" width="3.796875" customWidth="1"/>
    <col min="5635" max="5635" width="3" customWidth="1"/>
    <col min="5636" max="5639" width="3.796875" customWidth="1"/>
    <col min="5640" max="5640" width="3.1328125" customWidth="1"/>
    <col min="5641" max="5643" width="2.19921875" customWidth="1"/>
    <col min="5644" max="5644" width="4.19921875" customWidth="1"/>
    <col min="5645" max="5646" width="3.19921875" customWidth="1"/>
    <col min="5647" max="5649" width="2.796875" customWidth="1"/>
    <col min="5650" max="5650" width="2.19921875" customWidth="1"/>
    <col min="5651" max="5651" width="1.86328125" customWidth="1"/>
    <col min="5652" max="5652" width="2.796875" customWidth="1"/>
    <col min="5653" max="5654" width="1.796875" customWidth="1"/>
    <col min="5655" max="5655" width="3.796875" customWidth="1"/>
    <col min="5656" max="5656" width="3.46484375" customWidth="1"/>
    <col min="5657" max="5657" width="3.19921875" customWidth="1"/>
    <col min="5658" max="5659" width="2.19921875" customWidth="1"/>
    <col min="5660" max="5662" width="3.796875" customWidth="1"/>
    <col min="5663" max="5663" width="4.53125" customWidth="1"/>
    <col min="5664" max="5669" width="3.796875" customWidth="1"/>
    <col min="5890" max="5890" width="3.796875" customWidth="1"/>
    <col min="5891" max="5891" width="3" customWidth="1"/>
    <col min="5892" max="5895" width="3.796875" customWidth="1"/>
    <col min="5896" max="5896" width="3.1328125" customWidth="1"/>
    <col min="5897" max="5899" width="2.19921875" customWidth="1"/>
    <col min="5900" max="5900" width="4.19921875" customWidth="1"/>
    <col min="5901" max="5902" width="3.19921875" customWidth="1"/>
    <col min="5903" max="5905" width="2.796875" customWidth="1"/>
    <col min="5906" max="5906" width="2.19921875" customWidth="1"/>
    <col min="5907" max="5907" width="1.86328125" customWidth="1"/>
    <col min="5908" max="5908" width="2.796875" customWidth="1"/>
    <col min="5909" max="5910" width="1.796875" customWidth="1"/>
    <col min="5911" max="5911" width="3.796875" customWidth="1"/>
    <col min="5912" max="5912" width="3.46484375" customWidth="1"/>
    <col min="5913" max="5913" width="3.19921875" customWidth="1"/>
    <col min="5914" max="5915" width="2.19921875" customWidth="1"/>
    <col min="5916" max="5918" width="3.796875" customWidth="1"/>
    <col min="5919" max="5919" width="4.53125" customWidth="1"/>
    <col min="5920" max="5925" width="3.796875" customWidth="1"/>
    <col min="6146" max="6146" width="3.796875" customWidth="1"/>
    <col min="6147" max="6147" width="3" customWidth="1"/>
    <col min="6148" max="6151" width="3.796875" customWidth="1"/>
    <col min="6152" max="6152" width="3.1328125" customWidth="1"/>
    <col min="6153" max="6155" width="2.19921875" customWidth="1"/>
    <col min="6156" max="6156" width="4.19921875" customWidth="1"/>
    <col min="6157" max="6158" width="3.19921875" customWidth="1"/>
    <col min="6159" max="6161" width="2.796875" customWidth="1"/>
    <col min="6162" max="6162" width="2.19921875" customWidth="1"/>
    <col min="6163" max="6163" width="1.86328125" customWidth="1"/>
    <col min="6164" max="6164" width="2.796875" customWidth="1"/>
    <col min="6165" max="6166" width="1.796875" customWidth="1"/>
    <col min="6167" max="6167" width="3.796875" customWidth="1"/>
    <col min="6168" max="6168" width="3.46484375" customWidth="1"/>
    <col min="6169" max="6169" width="3.19921875" customWidth="1"/>
    <col min="6170" max="6171" width="2.19921875" customWidth="1"/>
    <col min="6172" max="6174" width="3.796875" customWidth="1"/>
    <col min="6175" max="6175" width="4.53125" customWidth="1"/>
    <col min="6176" max="6181" width="3.796875" customWidth="1"/>
    <col min="6402" max="6402" width="3.796875" customWidth="1"/>
    <col min="6403" max="6403" width="3" customWidth="1"/>
    <col min="6404" max="6407" width="3.796875" customWidth="1"/>
    <col min="6408" max="6408" width="3.1328125" customWidth="1"/>
    <col min="6409" max="6411" width="2.19921875" customWidth="1"/>
    <col min="6412" max="6412" width="4.19921875" customWidth="1"/>
    <col min="6413" max="6414" width="3.19921875" customWidth="1"/>
    <col min="6415" max="6417" width="2.796875" customWidth="1"/>
    <col min="6418" max="6418" width="2.19921875" customWidth="1"/>
    <col min="6419" max="6419" width="1.86328125" customWidth="1"/>
    <col min="6420" max="6420" width="2.796875" customWidth="1"/>
    <col min="6421" max="6422" width="1.796875" customWidth="1"/>
    <col min="6423" max="6423" width="3.796875" customWidth="1"/>
    <col min="6424" max="6424" width="3.46484375" customWidth="1"/>
    <col min="6425" max="6425" width="3.19921875" customWidth="1"/>
    <col min="6426" max="6427" width="2.19921875" customWidth="1"/>
    <col min="6428" max="6430" width="3.796875" customWidth="1"/>
    <col min="6431" max="6431" width="4.53125" customWidth="1"/>
    <col min="6432" max="6437" width="3.796875" customWidth="1"/>
    <col min="6658" max="6658" width="3.796875" customWidth="1"/>
    <col min="6659" max="6659" width="3" customWidth="1"/>
    <col min="6660" max="6663" width="3.796875" customWidth="1"/>
    <col min="6664" max="6664" width="3.1328125" customWidth="1"/>
    <col min="6665" max="6667" width="2.19921875" customWidth="1"/>
    <col min="6668" max="6668" width="4.19921875" customWidth="1"/>
    <col min="6669" max="6670" width="3.19921875" customWidth="1"/>
    <col min="6671" max="6673" width="2.796875" customWidth="1"/>
    <col min="6674" max="6674" width="2.19921875" customWidth="1"/>
    <col min="6675" max="6675" width="1.86328125" customWidth="1"/>
    <col min="6676" max="6676" width="2.796875" customWidth="1"/>
    <col min="6677" max="6678" width="1.796875" customWidth="1"/>
    <col min="6679" max="6679" width="3.796875" customWidth="1"/>
    <col min="6680" max="6680" width="3.46484375" customWidth="1"/>
    <col min="6681" max="6681" width="3.19921875" customWidth="1"/>
    <col min="6682" max="6683" width="2.19921875" customWidth="1"/>
    <col min="6684" max="6686" width="3.796875" customWidth="1"/>
    <col min="6687" max="6687" width="4.53125" customWidth="1"/>
    <col min="6688" max="6693" width="3.796875" customWidth="1"/>
    <col min="6914" max="6914" width="3.796875" customWidth="1"/>
    <col min="6915" max="6915" width="3" customWidth="1"/>
    <col min="6916" max="6919" width="3.796875" customWidth="1"/>
    <col min="6920" max="6920" width="3.1328125" customWidth="1"/>
    <col min="6921" max="6923" width="2.19921875" customWidth="1"/>
    <col min="6924" max="6924" width="4.19921875" customWidth="1"/>
    <col min="6925" max="6926" width="3.19921875" customWidth="1"/>
    <col min="6927" max="6929" width="2.796875" customWidth="1"/>
    <col min="6930" max="6930" width="2.19921875" customWidth="1"/>
    <col min="6931" max="6931" width="1.86328125" customWidth="1"/>
    <col min="6932" max="6932" width="2.796875" customWidth="1"/>
    <col min="6933" max="6934" width="1.796875" customWidth="1"/>
    <col min="6935" max="6935" width="3.796875" customWidth="1"/>
    <col min="6936" max="6936" width="3.46484375" customWidth="1"/>
    <col min="6937" max="6937" width="3.19921875" customWidth="1"/>
    <col min="6938" max="6939" width="2.19921875" customWidth="1"/>
    <col min="6940" max="6942" width="3.796875" customWidth="1"/>
    <col min="6943" max="6943" width="4.53125" customWidth="1"/>
    <col min="6944" max="6949" width="3.796875" customWidth="1"/>
    <col min="7170" max="7170" width="3.796875" customWidth="1"/>
    <col min="7171" max="7171" width="3" customWidth="1"/>
    <col min="7172" max="7175" width="3.796875" customWidth="1"/>
    <col min="7176" max="7176" width="3.1328125" customWidth="1"/>
    <col min="7177" max="7179" width="2.19921875" customWidth="1"/>
    <col min="7180" max="7180" width="4.19921875" customWidth="1"/>
    <col min="7181" max="7182" width="3.19921875" customWidth="1"/>
    <col min="7183" max="7185" width="2.796875" customWidth="1"/>
    <col min="7186" max="7186" width="2.19921875" customWidth="1"/>
    <col min="7187" max="7187" width="1.86328125" customWidth="1"/>
    <col min="7188" max="7188" width="2.796875" customWidth="1"/>
    <col min="7189" max="7190" width="1.796875" customWidth="1"/>
    <col min="7191" max="7191" width="3.796875" customWidth="1"/>
    <col min="7192" max="7192" width="3.46484375" customWidth="1"/>
    <col min="7193" max="7193" width="3.19921875" customWidth="1"/>
    <col min="7194" max="7195" width="2.19921875" customWidth="1"/>
    <col min="7196" max="7198" width="3.796875" customWidth="1"/>
    <col min="7199" max="7199" width="4.53125" customWidth="1"/>
    <col min="7200" max="7205" width="3.796875" customWidth="1"/>
    <col min="7426" max="7426" width="3.796875" customWidth="1"/>
    <col min="7427" max="7427" width="3" customWidth="1"/>
    <col min="7428" max="7431" width="3.796875" customWidth="1"/>
    <col min="7432" max="7432" width="3.1328125" customWidth="1"/>
    <col min="7433" max="7435" width="2.19921875" customWidth="1"/>
    <col min="7436" max="7436" width="4.19921875" customWidth="1"/>
    <col min="7437" max="7438" width="3.19921875" customWidth="1"/>
    <col min="7439" max="7441" width="2.796875" customWidth="1"/>
    <col min="7442" max="7442" width="2.19921875" customWidth="1"/>
    <col min="7443" max="7443" width="1.86328125" customWidth="1"/>
    <col min="7444" max="7444" width="2.796875" customWidth="1"/>
    <col min="7445" max="7446" width="1.796875" customWidth="1"/>
    <col min="7447" max="7447" width="3.796875" customWidth="1"/>
    <col min="7448" max="7448" width="3.46484375" customWidth="1"/>
    <col min="7449" max="7449" width="3.19921875" customWidth="1"/>
    <col min="7450" max="7451" width="2.19921875" customWidth="1"/>
    <col min="7452" max="7454" width="3.796875" customWidth="1"/>
    <col min="7455" max="7455" width="4.53125" customWidth="1"/>
    <col min="7456" max="7461" width="3.796875" customWidth="1"/>
    <col min="7682" max="7682" width="3.796875" customWidth="1"/>
    <col min="7683" max="7683" width="3" customWidth="1"/>
    <col min="7684" max="7687" width="3.796875" customWidth="1"/>
    <col min="7688" max="7688" width="3.1328125" customWidth="1"/>
    <col min="7689" max="7691" width="2.19921875" customWidth="1"/>
    <col min="7692" max="7692" width="4.19921875" customWidth="1"/>
    <col min="7693" max="7694" width="3.19921875" customWidth="1"/>
    <col min="7695" max="7697" width="2.796875" customWidth="1"/>
    <col min="7698" max="7698" width="2.19921875" customWidth="1"/>
    <col min="7699" max="7699" width="1.86328125" customWidth="1"/>
    <col min="7700" max="7700" width="2.796875" customWidth="1"/>
    <col min="7701" max="7702" width="1.796875" customWidth="1"/>
    <col min="7703" max="7703" width="3.796875" customWidth="1"/>
    <col min="7704" max="7704" width="3.46484375" customWidth="1"/>
    <col min="7705" max="7705" width="3.19921875" customWidth="1"/>
    <col min="7706" max="7707" width="2.19921875" customWidth="1"/>
    <col min="7708" max="7710" width="3.796875" customWidth="1"/>
    <col min="7711" max="7711" width="4.53125" customWidth="1"/>
    <col min="7712" max="7717" width="3.796875" customWidth="1"/>
    <col min="7938" max="7938" width="3.796875" customWidth="1"/>
    <col min="7939" max="7939" width="3" customWidth="1"/>
    <col min="7940" max="7943" width="3.796875" customWidth="1"/>
    <col min="7944" max="7944" width="3.1328125" customWidth="1"/>
    <col min="7945" max="7947" width="2.19921875" customWidth="1"/>
    <col min="7948" max="7948" width="4.19921875" customWidth="1"/>
    <col min="7949" max="7950" width="3.19921875" customWidth="1"/>
    <col min="7951" max="7953" width="2.796875" customWidth="1"/>
    <col min="7954" max="7954" width="2.19921875" customWidth="1"/>
    <col min="7955" max="7955" width="1.86328125" customWidth="1"/>
    <col min="7956" max="7956" width="2.796875" customWidth="1"/>
    <col min="7957" max="7958" width="1.796875" customWidth="1"/>
    <col min="7959" max="7959" width="3.796875" customWidth="1"/>
    <col min="7960" max="7960" width="3.46484375" customWidth="1"/>
    <col min="7961" max="7961" width="3.19921875" customWidth="1"/>
    <col min="7962" max="7963" width="2.19921875" customWidth="1"/>
    <col min="7964" max="7966" width="3.796875" customWidth="1"/>
    <col min="7967" max="7967" width="4.53125" customWidth="1"/>
    <col min="7968" max="7973" width="3.796875" customWidth="1"/>
    <col min="8194" max="8194" width="3.796875" customWidth="1"/>
    <col min="8195" max="8195" width="3" customWidth="1"/>
    <col min="8196" max="8199" width="3.796875" customWidth="1"/>
    <col min="8200" max="8200" width="3.1328125" customWidth="1"/>
    <col min="8201" max="8203" width="2.19921875" customWidth="1"/>
    <col min="8204" max="8204" width="4.19921875" customWidth="1"/>
    <col min="8205" max="8206" width="3.19921875" customWidth="1"/>
    <col min="8207" max="8209" width="2.796875" customWidth="1"/>
    <col min="8210" max="8210" width="2.19921875" customWidth="1"/>
    <col min="8211" max="8211" width="1.86328125" customWidth="1"/>
    <col min="8212" max="8212" width="2.796875" customWidth="1"/>
    <col min="8213" max="8214" width="1.796875" customWidth="1"/>
    <col min="8215" max="8215" width="3.796875" customWidth="1"/>
    <col min="8216" max="8216" width="3.46484375" customWidth="1"/>
    <col min="8217" max="8217" width="3.19921875" customWidth="1"/>
    <col min="8218" max="8219" width="2.19921875" customWidth="1"/>
    <col min="8220" max="8222" width="3.796875" customWidth="1"/>
    <col min="8223" max="8223" width="4.53125" customWidth="1"/>
    <col min="8224" max="8229" width="3.796875" customWidth="1"/>
    <col min="8450" max="8450" width="3.796875" customWidth="1"/>
    <col min="8451" max="8451" width="3" customWidth="1"/>
    <col min="8452" max="8455" width="3.796875" customWidth="1"/>
    <col min="8456" max="8456" width="3.1328125" customWidth="1"/>
    <col min="8457" max="8459" width="2.19921875" customWidth="1"/>
    <col min="8460" max="8460" width="4.19921875" customWidth="1"/>
    <col min="8461" max="8462" width="3.19921875" customWidth="1"/>
    <col min="8463" max="8465" width="2.796875" customWidth="1"/>
    <col min="8466" max="8466" width="2.19921875" customWidth="1"/>
    <col min="8467" max="8467" width="1.86328125" customWidth="1"/>
    <col min="8468" max="8468" width="2.796875" customWidth="1"/>
    <col min="8469" max="8470" width="1.796875" customWidth="1"/>
    <col min="8471" max="8471" width="3.796875" customWidth="1"/>
    <col min="8472" max="8472" width="3.46484375" customWidth="1"/>
    <col min="8473" max="8473" width="3.19921875" customWidth="1"/>
    <col min="8474" max="8475" width="2.19921875" customWidth="1"/>
    <col min="8476" max="8478" width="3.796875" customWidth="1"/>
    <col min="8479" max="8479" width="4.53125" customWidth="1"/>
    <col min="8480" max="8485" width="3.796875" customWidth="1"/>
    <col min="8706" max="8706" width="3.796875" customWidth="1"/>
    <col min="8707" max="8707" width="3" customWidth="1"/>
    <col min="8708" max="8711" width="3.796875" customWidth="1"/>
    <col min="8712" max="8712" width="3.1328125" customWidth="1"/>
    <col min="8713" max="8715" width="2.19921875" customWidth="1"/>
    <col min="8716" max="8716" width="4.19921875" customWidth="1"/>
    <col min="8717" max="8718" width="3.19921875" customWidth="1"/>
    <col min="8719" max="8721" width="2.796875" customWidth="1"/>
    <col min="8722" max="8722" width="2.19921875" customWidth="1"/>
    <col min="8723" max="8723" width="1.86328125" customWidth="1"/>
    <col min="8724" max="8724" width="2.796875" customWidth="1"/>
    <col min="8725" max="8726" width="1.796875" customWidth="1"/>
    <col min="8727" max="8727" width="3.796875" customWidth="1"/>
    <col min="8728" max="8728" width="3.46484375" customWidth="1"/>
    <col min="8729" max="8729" width="3.19921875" customWidth="1"/>
    <col min="8730" max="8731" width="2.19921875" customWidth="1"/>
    <col min="8732" max="8734" width="3.796875" customWidth="1"/>
    <col min="8735" max="8735" width="4.53125" customWidth="1"/>
    <col min="8736" max="8741" width="3.796875" customWidth="1"/>
    <col min="8962" max="8962" width="3.796875" customWidth="1"/>
    <col min="8963" max="8963" width="3" customWidth="1"/>
    <col min="8964" max="8967" width="3.796875" customWidth="1"/>
    <col min="8968" max="8968" width="3.1328125" customWidth="1"/>
    <col min="8969" max="8971" width="2.19921875" customWidth="1"/>
    <col min="8972" max="8972" width="4.19921875" customWidth="1"/>
    <col min="8973" max="8974" width="3.19921875" customWidth="1"/>
    <col min="8975" max="8977" width="2.796875" customWidth="1"/>
    <col min="8978" max="8978" width="2.19921875" customWidth="1"/>
    <col min="8979" max="8979" width="1.86328125" customWidth="1"/>
    <col min="8980" max="8980" width="2.796875" customWidth="1"/>
    <col min="8981" max="8982" width="1.796875" customWidth="1"/>
    <col min="8983" max="8983" width="3.796875" customWidth="1"/>
    <col min="8984" max="8984" width="3.46484375" customWidth="1"/>
    <col min="8985" max="8985" width="3.19921875" customWidth="1"/>
    <col min="8986" max="8987" width="2.19921875" customWidth="1"/>
    <col min="8988" max="8990" width="3.796875" customWidth="1"/>
    <col min="8991" max="8991" width="4.53125" customWidth="1"/>
    <col min="8992" max="8997" width="3.796875" customWidth="1"/>
    <col min="9218" max="9218" width="3.796875" customWidth="1"/>
    <col min="9219" max="9219" width="3" customWidth="1"/>
    <col min="9220" max="9223" width="3.796875" customWidth="1"/>
    <col min="9224" max="9224" width="3.1328125" customWidth="1"/>
    <col min="9225" max="9227" width="2.19921875" customWidth="1"/>
    <col min="9228" max="9228" width="4.19921875" customWidth="1"/>
    <col min="9229" max="9230" width="3.19921875" customWidth="1"/>
    <col min="9231" max="9233" width="2.796875" customWidth="1"/>
    <col min="9234" max="9234" width="2.19921875" customWidth="1"/>
    <col min="9235" max="9235" width="1.86328125" customWidth="1"/>
    <col min="9236" max="9236" width="2.796875" customWidth="1"/>
    <col min="9237" max="9238" width="1.796875" customWidth="1"/>
    <col min="9239" max="9239" width="3.796875" customWidth="1"/>
    <col min="9240" max="9240" width="3.46484375" customWidth="1"/>
    <col min="9241" max="9241" width="3.19921875" customWidth="1"/>
    <col min="9242" max="9243" width="2.19921875" customWidth="1"/>
    <col min="9244" max="9246" width="3.796875" customWidth="1"/>
    <col min="9247" max="9247" width="4.53125" customWidth="1"/>
    <col min="9248" max="9253" width="3.796875" customWidth="1"/>
    <col min="9474" max="9474" width="3.796875" customWidth="1"/>
    <col min="9475" max="9475" width="3" customWidth="1"/>
    <col min="9476" max="9479" width="3.796875" customWidth="1"/>
    <col min="9480" max="9480" width="3.1328125" customWidth="1"/>
    <col min="9481" max="9483" width="2.19921875" customWidth="1"/>
    <col min="9484" max="9484" width="4.19921875" customWidth="1"/>
    <col min="9485" max="9486" width="3.19921875" customWidth="1"/>
    <col min="9487" max="9489" width="2.796875" customWidth="1"/>
    <col min="9490" max="9490" width="2.19921875" customWidth="1"/>
    <col min="9491" max="9491" width="1.86328125" customWidth="1"/>
    <col min="9492" max="9492" width="2.796875" customWidth="1"/>
    <col min="9493" max="9494" width="1.796875" customWidth="1"/>
    <col min="9495" max="9495" width="3.796875" customWidth="1"/>
    <col min="9496" max="9496" width="3.46484375" customWidth="1"/>
    <col min="9497" max="9497" width="3.19921875" customWidth="1"/>
    <col min="9498" max="9499" width="2.19921875" customWidth="1"/>
    <col min="9500" max="9502" width="3.796875" customWidth="1"/>
    <col min="9503" max="9503" width="4.53125" customWidth="1"/>
    <col min="9504" max="9509" width="3.796875" customWidth="1"/>
    <col min="9730" max="9730" width="3.796875" customWidth="1"/>
    <col min="9731" max="9731" width="3" customWidth="1"/>
    <col min="9732" max="9735" width="3.796875" customWidth="1"/>
    <col min="9736" max="9736" width="3.1328125" customWidth="1"/>
    <col min="9737" max="9739" width="2.19921875" customWidth="1"/>
    <col min="9740" max="9740" width="4.19921875" customWidth="1"/>
    <col min="9741" max="9742" width="3.19921875" customWidth="1"/>
    <col min="9743" max="9745" width="2.796875" customWidth="1"/>
    <col min="9746" max="9746" width="2.19921875" customWidth="1"/>
    <col min="9747" max="9747" width="1.86328125" customWidth="1"/>
    <col min="9748" max="9748" width="2.796875" customWidth="1"/>
    <col min="9749" max="9750" width="1.796875" customWidth="1"/>
    <col min="9751" max="9751" width="3.796875" customWidth="1"/>
    <col min="9752" max="9752" width="3.46484375" customWidth="1"/>
    <col min="9753" max="9753" width="3.19921875" customWidth="1"/>
    <col min="9754" max="9755" width="2.19921875" customWidth="1"/>
    <col min="9756" max="9758" width="3.796875" customWidth="1"/>
    <col min="9759" max="9759" width="4.53125" customWidth="1"/>
    <col min="9760" max="9765" width="3.796875" customWidth="1"/>
    <col min="9986" max="9986" width="3.796875" customWidth="1"/>
    <col min="9987" max="9987" width="3" customWidth="1"/>
    <col min="9988" max="9991" width="3.796875" customWidth="1"/>
    <col min="9992" max="9992" width="3.1328125" customWidth="1"/>
    <col min="9993" max="9995" width="2.19921875" customWidth="1"/>
    <col min="9996" max="9996" width="4.19921875" customWidth="1"/>
    <col min="9997" max="9998" width="3.19921875" customWidth="1"/>
    <col min="9999" max="10001" width="2.796875" customWidth="1"/>
    <col min="10002" max="10002" width="2.19921875" customWidth="1"/>
    <col min="10003" max="10003" width="1.86328125" customWidth="1"/>
    <col min="10004" max="10004" width="2.796875" customWidth="1"/>
    <col min="10005" max="10006" width="1.796875" customWidth="1"/>
    <col min="10007" max="10007" width="3.796875" customWidth="1"/>
    <col min="10008" max="10008" width="3.46484375" customWidth="1"/>
    <col min="10009" max="10009" width="3.19921875" customWidth="1"/>
    <col min="10010" max="10011" width="2.19921875" customWidth="1"/>
    <col min="10012" max="10014" width="3.796875" customWidth="1"/>
    <col min="10015" max="10015" width="4.53125" customWidth="1"/>
    <col min="10016" max="10021" width="3.796875" customWidth="1"/>
    <col min="10242" max="10242" width="3.796875" customWidth="1"/>
    <col min="10243" max="10243" width="3" customWidth="1"/>
    <col min="10244" max="10247" width="3.796875" customWidth="1"/>
    <col min="10248" max="10248" width="3.1328125" customWidth="1"/>
    <col min="10249" max="10251" width="2.19921875" customWidth="1"/>
    <col min="10252" max="10252" width="4.19921875" customWidth="1"/>
    <col min="10253" max="10254" width="3.19921875" customWidth="1"/>
    <col min="10255" max="10257" width="2.796875" customWidth="1"/>
    <col min="10258" max="10258" width="2.19921875" customWidth="1"/>
    <col min="10259" max="10259" width="1.86328125" customWidth="1"/>
    <col min="10260" max="10260" width="2.796875" customWidth="1"/>
    <col min="10261" max="10262" width="1.796875" customWidth="1"/>
    <col min="10263" max="10263" width="3.796875" customWidth="1"/>
    <col min="10264" max="10264" width="3.46484375" customWidth="1"/>
    <col min="10265" max="10265" width="3.19921875" customWidth="1"/>
    <col min="10266" max="10267" width="2.19921875" customWidth="1"/>
    <col min="10268" max="10270" width="3.796875" customWidth="1"/>
    <col min="10271" max="10271" width="4.53125" customWidth="1"/>
    <col min="10272" max="10277" width="3.796875" customWidth="1"/>
    <col min="10498" max="10498" width="3.796875" customWidth="1"/>
    <col min="10499" max="10499" width="3" customWidth="1"/>
    <col min="10500" max="10503" width="3.796875" customWidth="1"/>
    <col min="10504" max="10504" width="3.1328125" customWidth="1"/>
    <col min="10505" max="10507" width="2.19921875" customWidth="1"/>
    <col min="10508" max="10508" width="4.19921875" customWidth="1"/>
    <col min="10509" max="10510" width="3.19921875" customWidth="1"/>
    <col min="10511" max="10513" width="2.796875" customWidth="1"/>
    <col min="10514" max="10514" width="2.19921875" customWidth="1"/>
    <col min="10515" max="10515" width="1.86328125" customWidth="1"/>
    <col min="10516" max="10516" width="2.796875" customWidth="1"/>
    <col min="10517" max="10518" width="1.796875" customWidth="1"/>
    <col min="10519" max="10519" width="3.796875" customWidth="1"/>
    <col min="10520" max="10520" width="3.46484375" customWidth="1"/>
    <col min="10521" max="10521" width="3.19921875" customWidth="1"/>
    <col min="10522" max="10523" width="2.19921875" customWidth="1"/>
    <col min="10524" max="10526" width="3.796875" customWidth="1"/>
    <col min="10527" max="10527" width="4.53125" customWidth="1"/>
    <col min="10528" max="10533" width="3.796875" customWidth="1"/>
    <col min="10754" max="10754" width="3.796875" customWidth="1"/>
    <col min="10755" max="10755" width="3" customWidth="1"/>
    <col min="10756" max="10759" width="3.796875" customWidth="1"/>
    <col min="10760" max="10760" width="3.1328125" customWidth="1"/>
    <col min="10761" max="10763" width="2.19921875" customWidth="1"/>
    <col min="10764" max="10764" width="4.19921875" customWidth="1"/>
    <col min="10765" max="10766" width="3.19921875" customWidth="1"/>
    <col min="10767" max="10769" width="2.796875" customWidth="1"/>
    <col min="10770" max="10770" width="2.19921875" customWidth="1"/>
    <col min="10771" max="10771" width="1.86328125" customWidth="1"/>
    <col min="10772" max="10772" width="2.796875" customWidth="1"/>
    <col min="10773" max="10774" width="1.796875" customWidth="1"/>
    <col min="10775" max="10775" width="3.796875" customWidth="1"/>
    <col min="10776" max="10776" width="3.46484375" customWidth="1"/>
    <col min="10777" max="10777" width="3.19921875" customWidth="1"/>
    <col min="10778" max="10779" width="2.19921875" customWidth="1"/>
    <col min="10780" max="10782" width="3.796875" customWidth="1"/>
    <col min="10783" max="10783" width="4.53125" customWidth="1"/>
    <col min="10784" max="10789" width="3.796875" customWidth="1"/>
    <col min="11010" max="11010" width="3.796875" customWidth="1"/>
    <col min="11011" max="11011" width="3" customWidth="1"/>
    <col min="11012" max="11015" width="3.796875" customWidth="1"/>
    <col min="11016" max="11016" width="3.1328125" customWidth="1"/>
    <col min="11017" max="11019" width="2.19921875" customWidth="1"/>
    <col min="11020" max="11020" width="4.19921875" customWidth="1"/>
    <col min="11021" max="11022" width="3.19921875" customWidth="1"/>
    <col min="11023" max="11025" width="2.796875" customWidth="1"/>
    <col min="11026" max="11026" width="2.19921875" customWidth="1"/>
    <col min="11027" max="11027" width="1.86328125" customWidth="1"/>
    <col min="11028" max="11028" width="2.796875" customWidth="1"/>
    <col min="11029" max="11030" width="1.796875" customWidth="1"/>
    <col min="11031" max="11031" width="3.796875" customWidth="1"/>
    <col min="11032" max="11032" width="3.46484375" customWidth="1"/>
    <col min="11033" max="11033" width="3.19921875" customWidth="1"/>
    <col min="11034" max="11035" width="2.19921875" customWidth="1"/>
    <col min="11036" max="11038" width="3.796875" customWidth="1"/>
    <col min="11039" max="11039" width="4.53125" customWidth="1"/>
    <col min="11040" max="11045" width="3.796875" customWidth="1"/>
    <col min="11266" max="11266" width="3.796875" customWidth="1"/>
    <col min="11267" max="11267" width="3" customWidth="1"/>
    <col min="11268" max="11271" width="3.796875" customWidth="1"/>
    <col min="11272" max="11272" width="3.1328125" customWidth="1"/>
    <col min="11273" max="11275" width="2.19921875" customWidth="1"/>
    <col min="11276" max="11276" width="4.19921875" customWidth="1"/>
    <col min="11277" max="11278" width="3.19921875" customWidth="1"/>
    <col min="11279" max="11281" width="2.796875" customWidth="1"/>
    <col min="11282" max="11282" width="2.19921875" customWidth="1"/>
    <col min="11283" max="11283" width="1.86328125" customWidth="1"/>
    <col min="11284" max="11284" width="2.796875" customWidth="1"/>
    <col min="11285" max="11286" width="1.796875" customWidth="1"/>
    <col min="11287" max="11287" width="3.796875" customWidth="1"/>
    <col min="11288" max="11288" width="3.46484375" customWidth="1"/>
    <col min="11289" max="11289" width="3.19921875" customWidth="1"/>
    <col min="11290" max="11291" width="2.19921875" customWidth="1"/>
    <col min="11292" max="11294" width="3.796875" customWidth="1"/>
    <col min="11295" max="11295" width="4.53125" customWidth="1"/>
    <col min="11296" max="11301" width="3.796875" customWidth="1"/>
    <col min="11522" max="11522" width="3.796875" customWidth="1"/>
    <col min="11523" max="11523" width="3" customWidth="1"/>
    <col min="11524" max="11527" width="3.796875" customWidth="1"/>
    <col min="11528" max="11528" width="3.1328125" customWidth="1"/>
    <col min="11529" max="11531" width="2.19921875" customWidth="1"/>
    <col min="11532" max="11532" width="4.19921875" customWidth="1"/>
    <col min="11533" max="11534" width="3.19921875" customWidth="1"/>
    <col min="11535" max="11537" width="2.796875" customWidth="1"/>
    <col min="11538" max="11538" width="2.19921875" customWidth="1"/>
    <col min="11539" max="11539" width="1.86328125" customWidth="1"/>
    <col min="11540" max="11540" width="2.796875" customWidth="1"/>
    <col min="11541" max="11542" width="1.796875" customWidth="1"/>
    <col min="11543" max="11543" width="3.796875" customWidth="1"/>
    <col min="11544" max="11544" width="3.46484375" customWidth="1"/>
    <col min="11545" max="11545" width="3.19921875" customWidth="1"/>
    <col min="11546" max="11547" width="2.19921875" customWidth="1"/>
    <col min="11548" max="11550" width="3.796875" customWidth="1"/>
    <col min="11551" max="11551" width="4.53125" customWidth="1"/>
    <col min="11552" max="11557" width="3.796875" customWidth="1"/>
    <col min="11778" max="11778" width="3.796875" customWidth="1"/>
    <col min="11779" max="11779" width="3" customWidth="1"/>
    <col min="11780" max="11783" width="3.796875" customWidth="1"/>
    <col min="11784" max="11784" width="3.1328125" customWidth="1"/>
    <col min="11785" max="11787" width="2.19921875" customWidth="1"/>
    <col min="11788" max="11788" width="4.19921875" customWidth="1"/>
    <col min="11789" max="11790" width="3.19921875" customWidth="1"/>
    <col min="11791" max="11793" width="2.796875" customWidth="1"/>
    <col min="11794" max="11794" width="2.19921875" customWidth="1"/>
    <col min="11795" max="11795" width="1.86328125" customWidth="1"/>
    <col min="11796" max="11796" width="2.796875" customWidth="1"/>
    <col min="11797" max="11798" width="1.796875" customWidth="1"/>
    <col min="11799" max="11799" width="3.796875" customWidth="1"/>
    <col min="11800" max="11800" width="3.46484375" customWidth="1"/>
    <col min="11801" max="11801" width="3.19921875" customWidth="1"/>
    <col min="11802" max="11803" width="2.19921875" customWidth="1"/>
    <col min="11804" max="11806" width="3.796875" customWidth="1"/>
    <col min="11807" max="11807" width="4.53125" customWidth="1"/>
    <col min="11808" max="11813" width="3.796875" customWidth="1"/>
    <col min="12034" max="12034" width="3.796875" customWidth="1"/>
    <col min="12035" max="12035" width="3" customWidth="1"/>
    <col min="12036" max="12039" width="3.796875" customWidth="1"/>
    <col min="12040" max="12040" width="3.1328125" customWidth="1"/>
    <col min="12041" max="12043" width="2.19921875" customWidth="1"/>
    <col min="12044" max="12044" width="4.19921875" customWidth="1"/>
    <col min="12045" max="12046" width="3.19921875" customWidth="1"/>
    <col min="12047" max="12049" width="2.796875" customWidth="1"/>
    <col min="12050" max="12050" width="2.19921875" customWidth="1"/>
    <col min="12051" max="12051" width="1.86328125" customWidth="1"/>
    <col min="12052" max="12052" width="2.796875" customWidth="1"/>
    <col min="12053" max="12054" width="1.796875" customWidth="1"/>
    <col min="12055" max="12055" width="3.796875" customWidth="1"/>
    <col min="12056" max="12056" width="3.46484375" customWidth="1"/>
    <col min="12057" max="12057" width="3.19921875" customWidth="1"/>
    <col min="12058" max="12059" width="2.19921875" customWidth="1"/>
    <col min="12060" max="12062" width="3.796875" customWidth="1"/>
    <col min="12063" max="12063" width="4.53125" customWidth="1"/>
    <col min="12064" max="12069" width="3.796875" customWidth="1"/>
    <col min="12290" max="12290" width="3.796875" customWidth="1"/>
    <col min="12291" max="12291" width="3" customWidth="1"/>
    <col min="12292" max="12295" width="3.796875" customWidth="1"/>
    <col min="12296" max="12296" width="3.1328125" customWidth="1"/>
    <col min="12297" max="12299" width="2.19921875" customWidth="1"/>
    <col min="12300" max="12300" width="4.19921875" customWidth="1"/>
    <col min="12301" max="12302" width="3.19921875" customWidth="1"/>
    <col min="12303" max="12305" width="2.796875" customWidth="1"/>
    <col min="12306" max="12306" width="2.19921875" customWidth="1"/>
    <col min="12307" max="12307" width="1.86328125" customWidth="1"/>
    <col min="12308" max="12308" width="2.796875" customWidth="1"/>
    <col min="12309" max="12310" width="1.796875" customWidth="1"/>
    <col min="12311" max="12311" width="3.796875" customWidth="1"/>
    <col min="12312" max="12312" width="3.46484375" customWidth="1"/>
    <col min="12313" max="12313" width="3.19921875" customWidth="1"/>
    <col min="12314" max="12315" width="2.19921875" customWidth="1"/>
    <col min="12316" max="12318" width="3.796875" customWidth="1"/>
    <col min="12319" max="12319" width="4.53125" customWidth="1"/>
    <col min="12320" max="12325" width="3.796875" customWidth="1"/>
    <col min="12546" max="12546" width="3.796875" customWidth="1"/>
    <col min="12547" max="12547" width="3" customWidth="1"/>
    <col min="12548" max="12551" width="3.796875" customWidth="1"/>
    <col min="12552" max="12552" width="3.1328125" customWidth="1"/>
    <col min="12553" max="12555" width="2.19921875" customWidth="1"/>
    <col min="12556" max="12556" width="4.19921875" customWidth="1"/>
    <col min="12557" max="12558" width="3.19921875" customWidth="1"/>
    <col min="12559" max="12561" width="2.796875" customWidth="1"/>
    <col min="12562" max="12562" width="2.19921875" customWidth="1"/>
    <col min="12563" max="12563" width="1.86328125" customWidth="1"/>
    <col min="12564" max="12564" width="2.796875" customWidth="1"/>
    <col min="12565" max="12566" width="1.796875" customWidth="1"/>
    <col min="12567" max="12567" width="3.796875" customWidth="1"/>
    <col min="12568" max="12568" width="3.46484375" customWidth="1"/>
    <col min="12569" max="12569" width="3.19921875" customWidth="1"/>
    <col min="12570" max="12571" width="2.19921875" customWidth="1"/>
    <col min="12572" max="12574" width="3.796875" customWidth="1"/>
    <col min="12575" max="12575" width="4.53125" customWidth="1"/>
    <col min="12576" max="12581" width="3.796875" customWidth="1"/>
    <col min="12802" max="12802" width="3.796875" customWidth="1"/>
    <col min="12803" max="12803" width="3" customWidth="1"/>
    <col min="12804" max="12807" width="3.796875" customWidth="1"/>
    <col min="12808" max="12808" width="3.1328125" customWidth="1"/>
    <col min="12809" max="12811" width="2.19921875" customWidth="1"/>
    <col min="12812" max="12812" width="4.19921875" customWidth="1"/>
    <col min="12813" max="12814" width="3.19921875" customWidth="1"/>
    <col min="12815" max="12817" width="2.796875" customWidth="1"/>
    <col min="12818" max="12818" width="2.19921875" customWidth="1"/>
    <col min="12819" max="12819" width="1.86328125" customWidth="1"/>
    <col min="12820" max="12820" width="2.796875" customWidth="1"/>
    <col min="12821" max="12822" width="1.796875" customWidth="1"/>
    <col min="12823" max="12823" width="3.796875" customWidth="1"/>
    <col min="12824" max="12824" width="3.46484375" customWidth="1"/>
    <col min="12825" max="12825" width="3.19921875" customWidth="1"/>
    <col min="12826" max="12827" width="2.19921875" customWidth="1"/>
    <col min="12828" max="12830" width="3.796875" customWidth="1"/>
    <col min="12831" max="12831" width="4.53125" customWidth="1"/>
    <col min="12832" max="12837" width="3.796875" customWidth="1"/>
    <col min="13058" max="13058" width="3.796875" customWidth="1"/>
    <col min="13059" max="13059" width="3" customWidth="1"/>
    <col min="13060" max="13063" width="3.796875" customWidth="1"/>
    <col min="13064" max="13064" width="3.1328125" customWidth="1"/>
    <col min="13065" max="13067" width="2.19921875" customWidth="1"/>
    <col min="13068" max="13068" width="4.19921875" customWidth="1"/>
    <col min="13069" max="13070" width="3.19921875" customWidth="1"/>
    <col min="13071" max="13073" width="2.796875" customWidth="1"/>
    <col min="13074" max="13074" width="2.19921875" customWidth="1"/>
    <col min="13075" max="13075" width="1.86328125" customWidth="1"/>
    <col min="13076" max="13076" width="2.796875" customWidth="1"/>
    <col min="13077" max="13078" width="1.796875" customWidth="1"/>
    <col min="13079" max="13079" width="3.796875" customWidth="1"/>
    <col min="13080" max="13080" width="3.46484375" customWidth="1"/>
    <col min="13081" max="13081" width="3.19921875" customWidth="1"/>
    <col min="13082" max="13083" width="2.19921875" customWidth="1"/>
    <col min="13084" max="13086" width="3.796875" customWidth="1"/>
    <col min="13087" max="13087" width="4.53125" customWidth="1"/>
    <col min="13088" max="13093" width="3.796875" customWidth="1"/>
    <col min="13314" max="13314" width="3.796875" customWidth="1"/>
    <col min="13315" max="13315" width="3" customWidth="1"/>
    <col min="13316" max="13319" width="3.796875" customWidth="1"/>
    <col min="13320" max="13320" width="3.1328125" customWidth="1"/>
    <col min="13321" max="13323" width="2.19921875" customWidth="1"/>
    <col min="13324" max="13324" width="4.19921875" customWidth="1"/>
    <col min="13325" max="13326" width="3.19921875" customWidth="1"/>
    <col min="13327" max="13329" width="2.796875" customWidth="1"/>
    <col min="13330" max="13330" width="2.19921875" customWidth="1"/>
    <col min="13331" max="13331" width="1.86328125" customWidth="1"/>
    <col min="13332" max="13332" width="2.796875" customWidth="1"/>
    <col min="13333" max="13334" width="1.796875" customWidth="1"/>
    <col min="13335" max="13335" width="3.796875" customWidth="1"/>
    <col min="13336" max="13336" width="3.46484375" customWidth="1"/>
    <col min="13337" max="13337" width="3.19921875" customWidth="1"/>
    <col min="13338" max="13339" width="2.19921875" customWidth="1"/>
    <col min="13340" max="13342" width="3.796875" customWidth="1"/>
    <col min="13343" max="13343" width="4.53125" customWidth="1"/>
    <col min="13344" max="13349" width="3.796875" customWidth="1"/>
    <col min="13570" max="13570" width="3.796875" customWidth="1"/>
    <col min="13571" max="13571" width="3" customWidth="1"/>
    <col min="13572" max="13575" width="3.796875" customWidth="1"/>
    <col min="13576" max="13576" width="3.1328125" customWidth="1"/>
    <col min="13577" max="13579" width="2.19921875" customWidth="1"/>
    <col min="13580" max="13580" width="4.19921875" customWidth="1"/>
    <col min="13581" max="13582" width="3.19921875" customWidth="1"/>
    <col min="13583" max="13585" width="2.796875" customWidth="1"/>
    <col min="13586" max="13586" width="2.19921875" customWidth="1"/>
    <col min="13587" max="13587" width="1.86328125" customWidth="1"/>
    <col min="13588" max="13588" width="2.796875" customWidth="1"/>
    <col min="13589" max="13590" width="1.796875" customWidth="1"/>
    <col min="13591" max="13591" width="3.796875" customWidth="1"/>
    <col min="13592" max="13592" width="3.46484375" customWidth="1"/>
    <col min="13593" max="13593" width="3.19921875" customWidth="1"/>
    <col min="13594" max="13595" width="2.19921875" customWidth="1"/>
    <col min="13596" max="13598" width="3.796875" customWidth="1"/>
    <col min="13599" max="13599" width="4.53125" customWidth="1"/>
    <col min="13600" max="13605" width="3.796875" customWidth="1"/>
    <col min="13826" max="13826" width="3.796875" customWidth="1"/>
    <col min="13827" max="13827" width="3" customWidth="1"/>
    <col min="13828" max="13831" width="3.796875" customWidth="1"/>
    <col min="13832" max="13832" width="3.1328125" customWidth="1"/>
    <col min="13833" max="13835" width="2.19921875" customWidth="1"/>
    <col min="13836" max="13836" width="4.19921875" customWidth="1"/>
    <col min="13837" max="13838" width="3.19921875" customWidth="1"/>
    <col min="13839" max="13841" width="2.796875" customWidth="1"/>
    <col min="13842" max="13842" width="2.19921875" customWidth="1"/>
    <col min="13843" max="13843" width="1.86328125" customWidth="1"/>
    <col min="13844" max="13844" width="2.796875" customWidth="1"/>
    <col min="13845" max="13846" width="1.796875" customWidth="1"/>
    <col min="13847" max="13847" width="3.796875" customWidth="1"/>
    <col min="13848" max="13848" width="3.46484375" customWidth="1"/>
    <col min="13849" max="13849" width="3.19921875" customWidth="1"/>
    <col min="13850" max="13851" width="2.19921875" customWidth="1"/>
    <col min="13852" max="13854" width="3.796875" customWidth="1"/>
    <col min="13855" max="13855" width="4.53125" customWidth="1"/>
    <col min="13856" max="13861" width="3.796875" customWidth="1"/>
    <col min="14082" max="14082" width="3.796875" customWidth="1"/>
    <col min="14083" max="14083" width="3" customWidth="1"/>
    <col min="14084" max="14087" width="3.796875" customWidth="1"/>
    <col min="14088" max="14088" width="3.1328125" customWidth="1"/>
    <col min="14089" max="14091" width="2.19921875" customWidth="1"/>
    <col min="14092" max="14092" width="4.19921875" customWidth="1"/>
    <col min="14093" max="14094" width="3.19921875" customWidth="1"/>
    <col min="14095" max="14097" width="2.796875" customWidth="1"/>
    <col min="14098" max="14098" width="2.19921875" customWidth="1"/>
    <col min="14099" max="14099" width="1.86328125" customWidth="1"/>
    <col min="14100" max="14100" width="2.796875" customWidth="1"/>
    <col min="14101" max="14102" width="1.796875" customWidth="1"/>
    <col min="14103" max="14103" width="3.796875" customWidth="1"/>
    <col min="14104" max="14104" width="3.46484375" customWidth="1"/>
    <col min="14105" max="14105" width="3.19921875" customWidth="1"/>
    <col min="14106" max="14107" width="2.19921875" customWidth="1"/>
    <col min="14108" max="14110" width="3.796875" customWidth="1"/>
    <col min="14111" max="14111" width="4.53125" customWidth="1"/>
    <col min="14112" max="14117" width="3.796875" customWidth="1"/>
    <col min="14338" max="14338" width="3.796875" customWidth="1"/>
    <col min="14339" max="14339" width="3" customWidth="1"/>
    <col min="14340" max="14343" width="3.796875" customWidth="1"/>
    <col min="14344" max="14344" width="3.1328125" customWidth="1"/>
    <col min="14345" max="14347" width="2.19921875" customWidth="1"/>
    <col min="14348" max="14348" width="4.19921875" customWidth="1"/>
    <col min="14349" max="14350" width="3.19921875" customWidth="1"/>
    <col min="14351" max="14353" width="2.796875" customWidth="1"/>
    <col min="14354" max="14354" width="2.19921875" customWidth="1"/>
    <col min="14355" max="14355" width="1.86328125" customWidth="1"/>
    <col min="14356" max="14356" width="2.796875" customWidth="1"/>
    <col min="14357" max="14358" width="1.796875" customWidth="1"/>
    <col min="14359" max="14359" width="3.796875" customWidth="1"/>
    <col min="14360" max="14360" width="3.46484375" customWidth="1"/>
    <col min="14361" max="14361" width="3.19921875" customWidth="1"/>
    <col min="14362" max="14363" width="2.19921875" customWidth="1"/>
    <col min="14364" max="14366" width="3.796875" customWidth="1"/>
    <col min="14367" max="14367" width="4.53125" customWidth="1"/>
    <col min="14368" max="14373" width="3.796875" customWidth="1"/>
    <col min="14594" max="14594" width="3.796875" customWidth="1"/>
    <col min="14595" max="14595" width="3" customWidth="1"/>
    <col min="14596" max="14599" width="3.796875" customWidth="1"/>
    <col min="14600" max="14600" width="3.1328125" customWidth="1"/>
    <col min="14601" max="14603" width="2.19921875" customWidth="1"/>
    <col min="14604" max="14604" width="4.19921875" customWidth="1"/>
    <col min="14605" max="14606" width="3.19921875" customWidth="1"/>
    <col min="14607" max="14609" width="2.796875" customWidth="1"/>
    <col min="14610" max="14610" width="2.19921875" customWidth="1"/>
    <col min="14611" max="14611" width="1.86328125" customWidth="1"/>
    <col min="14612" max="14612" width="2.796875" customWidth="1"/>
    <col min="14613" max="14614" width="1.796875" customWidth="1"/>
    <col min="14615" max="14615" width="3.796875" customWidth="1"/>
    <col min="14616" max="14616" width="3.46484375" customWidth="1"/>
    <col min="14617" max="14617" width="3.19921875" customWidth="1"/>
    <col min="14618" max="14619" width="2.19921875" customWidth="1"/>
    <col min="14620" max="14622" width="3.796875" customWidth="1"/>
    <col min="14623" max="14623" width="4.53125" customWidth="1"/>
    <col min="14624" max="14629" width="3.796875" customWidth="1"/>
    <col min="14850" max="14850" width="3.796875" customWidth="1"/>
    <col min="14851" max="14851" width="3" customWidth="1"/>
    <col min="14852" max="14855" width="3.796875" customWidth="1"/>
    <col min="14856" max="14856" width="3.1328125" customWidth="1"/>
    <col min="14857" max="14859" width="2.19921875" customWidth="1"/>
    <col min="14860" max="14860" width="4.19921875" customWidth="1"/>
    <col min="14861" max="14862" width="3.19921875" customWidth="1"/>
    <col min="14863" max="14865" width="2.796875" customWidth="1"/>
    <col min="14866" max="14866" width="2.19921875" customWidth="1"/>
    <col min="14867" max="14867" width="1.86328125" customWidth="1"/>
    <col min="14868" max="14868" width="2.796875" customWidth="1"/>
    <col min="14869" max="14870" width="1.796875" customWidth="1"/>
    <col min="14871" max="14871" width="3.796875" customWidth="1"/>
    <col min="14872" max="14872" width="3.46484375" customWidth="1"/>
    <col min="14873" max="14873" width="3.19921875" customWidth="1"/>
    <col min="14874" max="14875" width="2.19921875" customWidth="1"/>
    <col min="14876" max="14878" width="3.796875" customWidth="1"/>
    <col min="14879" max="14879" width="4.53125" customWidth="1"/>
    <col min="14880" max="14885" width="3.796875" customWidth="1"/>
    <col min="15106" max="15106" width="3.796875" customWidth="1"/>
    <col min="15107" max="15107" width="3" customWidth="1"/>
    <col min="15108" max="15111" width="3.796875" customWidth="1"/>
    <col min="15112" max="15112" width="3.1328125" customWidth="1"/>
    <col min="15113" max="15115" width="2.19921875" customWidth="1"/>
    <col min="15116" max="15116" width="4.19921875" customWidth="1"/>
    <col min="15117" max="15118" width="3.19921875" customWidth="1"/>
    <col min="15119" max="15121" width="2.796875" customWidth="1"/>
    <col min="15122" max="15122" width="2.19921875" customWidth="1"/>
    <col min="15123" max="15123" width="1.86328125" customWidth="1"/>
    <col min="15124" max="15124" width="2.796875" customWidth="1"/>
    <col min="15125" max="15126" width="1.796875" customWidth="1"/>
    <col min="15127" max="15127" width="3.796875" customWidth="1"/>
    <col min="15128" max="15128" width="3.46484375" customWidth="1"/>
    <col min="15129" max="15129" width="3.19921875" customWidth="1"/>
    <col min="15130" max="15131" width="2.19921875" customWidth="1"/>
    <col min="15132" max="15134" width="3.796875" customWidth="1"/>
    <col min="15135" max="15135" width="4.53125" customWidth="1"/>
    <col min="15136" max="15141" width="3.796875" customWidth="1"/>
    <col min="15362" max="15362" width="3.796875" customWidth="1"/>
    <col min="15363" max="15363" width="3" customWidth="1"/>
    <col min="15364" max="15367" width="3.796875" customWidth="1"/>
    <col min="15368" max="15368" width="3.1328125" customWidth="1"/>
    <col min="15369" max="15371" width="2.19921875" customWidth="1"/>
    <col min="15372" max="15372" width="4.19921875" customWidth="1"/>
    <col min="15373" max="15374" width="3.19921875" customWidth="1"/>
    <col min="15375" max="15377" width="2.796875" customWidth="1"/>
    <col min="15378" max="15378" width="2.19921875" customWidth="1"/>
    <col min="15379" max="15379" width="1.86328125" customWidth="1"/>
    <col min="15380" max="15380" width="2.796875" customWidth="1"/>
    <col min="15381" max="15382" width="1.796875" customWidth="1"/>
    <col min="15383" max="15383" width="3.796875" customWidth="1"/>
    <col min="15384" max="15384" width="3.46484375" customWidth="1"/>
    <col min="15385" max="15385" width="3.19921875" customWidth="1"/>
    <col min="15386" max="15387" width="2.19921875" customWidth="1"/>
    <col min="15388" max="15390" width="3.796875" customWidth="1"/>
    <col min="15391" max="15391" width="4.53125" customWidth="1"/>
    <col min="15392" max="15397" width="3.796875" customWidth="1"/>
    <col min="15618" max="15618" width="3.796875" customWidth="1"/>
    <col min="15619" max="15619" width="3" customWidth="1"/>
    <col min="15620" max="15623" width="3.796875" customWidth="1"/>
    <col min="15624" max="15624" width="3.1328125" customWidth="1"/>
    <col min="15625" max="15627" width="2.19921875" customWidth="1"/>
    <col min="15628" max="15628" width="4.19921875" customWidth="1"/>
    <col min="15629" max="15630" width="3.19921875" customWidth="1"/>
    <col min="15631" max="15633" width="2.796875" customWidth="1"/>
    <col min="15634" max="15634" width="2.19921875" customWidth="1"/>
    <col min="15635" max="15635" width="1.86328125" customWidth="1"/>
    <col min="15636" max="15636" width="2.796875" customWidth="1"/>
    <col min="15637" max="15638" width="1.796875" customWidth="1"/>
    <col min="15639" max="15639" width="3.796875" customWidth="1"/>
    <col min="15640" max="15640" width="3.46484375" customWidth="1"/>
    <col min="15641" max="15641" width="3.19921875" customWidth="1"/>
    <col min="15642" max="15643" width="2.19921875" customWidth="1"/>
    <col min="15644" max="15646" width="3.796875" customWidth="1"/>
    <col min="15647" max="15647" width="4.53125" customWidth="1"/>
    <col min="15648" max="15653" width="3.796875" customWidth="1"/>
    <col min="15874" max="15874" width="3.796875" customWidth="1"/>
    <col min="15875" max="15875" width="3" customWidth="1"/>
    <col min="15876" max="15879" width="3.796875" customWidth="1"/>
    <col min="15880" max="15880" width="3.1328125" customWidth="1"/>
    <col min="15881" max="15883" width="2.19921875" customWidth="1"/>
    <col min="15884" max="15884" width="4.19921875" customWidth="1"/>
    <col min="15885" max="15886" width="3.19921875" customWidth="1"/>
    <col min="15887" max="15889" width="2.796875" customWidth="1"/>
    <col min="15890" max="15890" width="2.19921875" customWidth="1"/>
    <col min="15891" max="15891" width="1.86328125" customWidth="1"/>
    <col min="15892" max="15892" width="2.796875" customWidth="1"/>
    <col min="15893" max="15894" width="1.796875" customWidth="1"/>
    <col min="15895" max="15895" width="3.796875" customWidth="1"/>
    <col min="15896" max="15896" width="3.46484375" customWidth="1"/>
    <col min="15897" max="15897" width="3.19921875" customWidth="1"/>
    <col min="15898" max="15899" width="2.19921875" customWidth="1"/>
    <col min="15900" max="15902" width="3.796875" customWidth="1"/>
    <col min="15903" max="15903" width="4.53125" customWidth="1"/>
    <col min="15904" max="15909" width="3.796875" customWidth="1"/>
    <col min="16130" max="16130" width="3.796875" customWidth="1"/>
    <col min="16131" max="16131" width="3" customWidth="1"/>
    <col min="16132" max="16135" width="3.796875" customWidth="1"/>
    <col min="16136" max="16136" width="3.1328125" customWidth="1"/>
    <col min="16137" max="16139" width="2.19921875" customWidth="1"/>
    <col min="16140" max="16140" width="4.19921875" customWidth="1"/>
    <col min="16141" max="16142" width="3.19921875" customWidth="1"/>
    <col min="16143" max="16145" width="2.796875" customWidth="1"/>
    <col min="16146" max="16146" width="2.19921875" customWidth="1"/>
    <col min="16147" max="16147" width="1.86328125" customWidth="1"/>
    <col min="16148" max="16148" width="2.796875" customWidth="1"/>
    <col min="16149" max="16150" width="1.796875" customWidth="1"/>
    <col min="16151" max="16151" width="3.796875" customWidth="1"/>
    <col min="16152" max="16152" width="3.46484375" customWidth="1"/>
    <col min="16153" max="16153" width="3.19921875" customWidth="1"/>
    <col min="16154" max="16155" width="2.19921875" customWidth="1"/>
    <col min="16156" max="16158" width="3.796875" customWidth="1"/>
    <col min="16159" max="16159" width="4.53125" customWidth="1"/>
    <col min="16160" max="16165" width="3.796875" customWidth="1"/>
  </cols>
  <sheetData>
    <row r="1" spans="2:44" ht="16.25" customHeight="1" x14ac:dyDescent="0.5">
      <c r="B1" s="1"/>
      <c r="C1" s="1"/>
      <c r="D1" s="1"/>
      <c r="E1" s="1"/>
      <c r="F1" s="1"/>
      <c r="G1" s="1"/>
      <c r="H1" s="1"/>
      <c r="I1" s="1"/>
      <c r="J1" s="1"/>
      <c r="K1" s="1"/>
      <c r="L1" s="1"/>
      <c r="M1" s="1"/>
      <c r="N1" s="1"/>
      <c r="O1" s="1"/>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row>
    <row r="2" spans="2:44" ht="30.75" customHeight="1" x14ac:dyDescent="0.45">
      <c r="B2" s="1"/>
      <c r="C2" s="1"/>
      <c r="D2" s="1"/>
      <c r="E2" s="1"/>
      <c r="F2" s="1"/>
      <c r="G2" s="1"/>
      <c r="H2" s="1"/>
      <c r="I2" s="1"/>
      <c r="J2" s="777" t="s">
        <v>74</v>
      </c>
      <c r="K2" s="777"/>
      <c r="L2" s="777"/>
      <c r="M2" s="777"/>
      <c r="N2" s="777"/>
      <c r="O2" s="777"/>
      <c r="P2" s="777"/>
      <c r="Q2" s="777"/>
      <c r="R2" s="777"/>
      <c r="S2" s="777"/>
      <c r="T2" s="777"/>
      <c r="U2" s="777"/>
      <c r="V2" s="777"/>
      <c r="W2" s="777"/>
      <c r="X2" s="777"/>
      <c r="Y2" s="777"/>
      <c r="Z2" s="777"/>
      <c r="AA2" s="777"/>
      <c r="AB2" s="777"/>
      <c r="AC2" s="777"/>
      <c r="AD2" s="777"/>
      <c r="AE2" s="777"/>
      <c r="AF2" s="777"/>
      <c r="AG2" s="777"/>
      <c r="AH2" s="4"/>
      <c r="AI2" s="4"/>
      <c r="AJ2" s="4"/>
      <c r="AK2" s="4"/>
      <c r="AL2" s="4"/>
      <c r="AM2" s="4"/>
      <c r="AN2" s="4"/>
      <c r="AO2" s="4"/>
      <c r="AP2" s="4"/>
      <c r="AQ2" s="4"/>
      <c r="AR2" s="4"/>
    </row>
    <row r="3" spans="2:44" ht="12" customHeight="1" x14ac:dyDescent="0.45">
      <c r="B3" s="1"/>
      <c r="C3" s="1"/>
      <c r="D3" s="1"/>
      <c r="E3" s="1"/>
      <c r="F3" s="1"/>
      <c r="G3" s="1"/>
      <c r="H3" s="1"/>
      <c r="I3" s="778" t="s">
        <v>106</v>
      </c>
      <c r="J3" s="778"/>
      <c r="K3" s="778"/>
      <c r="L3" s="778"/>
      <c r="M3" s="778"/>
      <c r="N3" s="778"/>
      <c r="O3" s="778"/>
      <c r="P3" s="778"/>
      <c r="Q3" s="778"/>
      <c r="R3" s="778"/>
      <c r="S3" s="778"/>
      <c r="T3" s="778"/>
      <c r="U3" s="778"/>
      <c r="V3" s="778"/>
      <c r="W3" s="778"/>
      <c r="X3" s="778"/>
      <c r="Y3" s="778"/>
      <c r="Z3" s="778"/>
      <c r="AA3" s="778"/>
      <c r="AB3" s="778"/>
      <c r="AC3" s="778"/>
      <c r="AD3" s="778"/>
      <c r="AE3" s="778"/>
      <c r="AF3" s="778"/>
      <c r="AG3" s="778"/>
      <c r="AH3" s="5"/>
      <c r="AI3" s="5"/>
      <c r="AJ3" s="5"/>
      <c r="AK3" s="5"/>
      <c r="AL3" s="5"/>
      <c r="AM3" s="5"/>
      <c r="AN3" s="5"/>
      <c r="AO3" s="5"/>
      <c r="AP3" s="5"/>
      <c r="AQ3" s="5"/>
      <c r="AR3" s="5"/>
    </row>
    <row r="4" spans="2:44" ht="12" customHeight="1" x14ac:dyDescent="0.45">
      <c r="B4" s="779" t="s">
        <v>107</v>
      </c>
      <c r="C4" s="926"/>
      <c r="D4" s="926"/>
      <c r="E4" s="926"/>
      <c r="F4" s="926"/>
      <c r="G4" s="926"/>
      <c r="H4" s="926"/>
      <c r="I4" s="926"/>
      <c r="J4" s="926"/>
      <c r="K4" s="926"/>
      <c r="L4" s="926"/>
      <c r="M4" s="926"/>
      <c r="N4" s="926"/>
      <c r="O4" s="926"/>
      <c r="P4" s="926"/>
      <c r="Q4" s="926"/>
      <c r="R4" s="926"/>
      <c r="S4" s="926"/>
      <c r="T4" s="926"/>
      <c r="U4" s="926"/>
      <c r="V4" s="926"/>
      <c r="W4" s="926"/>
      <c r="X4" s="926"/>
      <c r="Y4" s="926"/>
      <c r="Z4" s="926"/>
      <c r="AA4" s="926"/>
      <c r="AB4" s="926"/>
      <c r="AC4" s="926"/>
      <c r="AD4" s="926"/>
      <c r="AE4" s="926"/>
      <c r="AF4" s="926"/>
      <c r="AG4" s="927"/>
      <c r="AH4" s="20"/>
      <c r="AI4" s="20"/>
      <c r="AJ4" s="20"/>
    </row>
    <row r="5" spans="2:44" ht="11.1" customHeight="1" x14ac:dyDescent="0.45">
      <c r="B5" s="637" t="s">
        <v>63</v>
      </c>
      <c r="C5" s="928"/>
      <c r="D5" s="928"/>
      <c r="E5" s="928"/>
      <c r="F5" s="928"/>
      <c r="G5" s="928"/>
      <c r="H5" s="928"/>
      <c r="I5" s="928"/>
      <c r="J5" s="928"/>
      <c r="K5" s="928"/>
      <c r="L5" s="928"/>
      <c r="M5" s="928"/>
      <c r="N5" s="928"/>
      <c r="O5" s="928"/>
      <c r="P5" s="928"/>
      <c r="Q5" s="639"/>
      <c r="R5" s="929" t="s">
        <v>64</v>
      </c>
      <c r="S5" s="929"/>
      <c r="T5" s="929"/>
      <c r="U5" s="929"/>
      <c r="V5" s="929"/>
      <c r="W5" s="929"/>
      <c r="X5" s="929"/>
      <c r="Y5" s="929"/>
      <c r="Z5" s="929"/>
      <c r="AA5" s="929"/>
      <c r="AB5" s="929"/>
      <c r="AC5" s="929"/>
      <c r="AD5" s="929"/>
      <c r="AE5" s="929"/>
      <c r="AF5" s="929"/>
      <c r="AG5" s="386"/>
      <c r="AH5" s="11"/>
      <c r="AI5" s="11"/>
      <c r="AJ5" s="11"/>
      <c r="AK5" s="11"/>
    </row>
    <row r="6" spans="2:44" ht="15" customHeight="1" x14ac:dyDescent="0.45">
      <c r="B6" s="930"/>
      <c r="C6" s="931"/>
      <c r="D6" s="931"/>
      <c r="E6" s="931"/>
      <c r="F6" s="931"/>
      <c r="G6" s="931"/>
      <c r="H6" s="931"/>
      <c r="I6" s="931"/>
      <c r="J6" s="931"/>
      <c r="K6" s="931"/>
      <c r="L6" s="931"/>
      <c r="M6" s="931"/>
      <c r="N6" s="931"/>
      <c r="O6" s="931"/>
      <c r="P6" s="931"/>
      <c r="Q6" s="932"/>
      <c r="R6" s="931"/>
      <c r="S6" s="931"/>
      <c r="T6" s="931"/>
      <c r="U6" s="931"/>
      <c r="V6" s="931"/>
      <c r="W6" s="931"/>
      <c r="X6" s="931"/>
      <c r="Y6" s="931"/>
      <c r="Z6" s="931"/>
      <c r="AA6" s="931"/>
      <c r="AB6" s="931"/>
      <c r="AC6" s="931"/>
      <c r="AD6" s="931"/>
      <c r="AE6" s="931"/>
      <c r="AF6" s="931"/>
      <c r="AG6" s="933"/>
    </row>
    <row r="7" spans="2:44" ht="23.25" customHeight="1" x14ac:dyDescent="0.45">
      <c r="B7" s="675" t="s">
        <v>132</v>
      </c>
      <c r="C7" s="676"/>
      <c r="D7" s="676"/>
      <c r="E7" s="676"/>
      <c r="F7" s="676"/>
      <c r="G7" s="676"/>
      <c r="H7" s="676"/>
      <c r="I7" s="676"/>
      <c r="J7" s="676"/>
      <c r="K7" s="676"/>
      <c r="L7" s="676"/>
      <c r="M7" s="676"/>
      <c r="N7" s="676"/>
      <c r="O7" s="676"/>
      <c r="P7" s="676"/>
      <c r="Q7" s="676"/>
      <c r="R7" s="676"/>
      <c r="S7" s="676"/>
      <c r="T7" s="898" t="s">
        <v>110</v>
      </c>
      <c r="U7" s="899"/>
      <c r="V7" s="900"/>
      <c r="W7" s="675" t="s">
        <v>133</v>
      </c>
      <c r="X7" s="676"/>
      <c r="Y7" s="676"/>
      <c r="Z7" s="676"/>
      <c r="AA7" s="676"/>
      <c r="AB7" s="676"/>
      <c r="AC7" s="676"/>
      <c r="AD7" s="676"/>
      <c r="AE7" s="676"/>
      <c r="AF7" s="676"/>
      <c r="AG7" s="782"/>
    </row>
    <row r="8" spans="2:44" ht="12" customHeight="1" x14ac:dyDescent="0.45">
      <c r="B8" s="646" t="s">
        <v>93</v>
      </c>
      <c r="C8" s="647"/>
      <c r="D8" s="704" t="s">
        <v>20</v>
      </c>
      <c r="E8" s="705"/>
      <c r="F8" s="705"/>
      <c r="G8" s="705"/>
      <c r="H8" s="705"/>
      <c r="I8" s="705"/>
      <c r="J8" s="705"/>
      <c r="K8" s="705"/>
      <c r="L8" s="706"/>
      <c r="M8" s="957" t="s">
        <v>21</v>
      </c>
      <c r="N8" s="958"/>
      <c r="O8" s="947" t="s">
        <v>22</v>
      </c>
      <c r="P8" s="948"/>
      <c r="Q8" s="948"/>
      <c r="R8" s="948"/>
      <c r="S8" s="948"/>
      <c r="T8" s="901"/>
      <c r="U8" s="902"/>
      <c r="V8" s="903"/>
      <c r="W8" s="934" t="s">
        <v>23</v>
      </c>
      <c r="X8" s="934"/>
      <c r="Y8" s="934"/>
      <c r="Z8" s="934"/>
      <c r="AA8" s="934"/>
      <c r="AB8" s="934"/>
      <c r="AC8" s="934"/>
      <c r="AD8" s="934"/>
      <c r="AE8" s="935"/>
      <c r="AF8" s="934" t="s">
        <v>24</v>
      </c>
      <c r="AG8" s="935"/>
      <c r="AH8" s="66"/>
      <c r="AI8" s="66"/>
      <c r="AJ8" s="66"/>
      <c r="AK8" s="66"/>
    </row>
    <row r="9" spans="2:44" ht="12" customHeight="1" x14ac:dyDescent="0.45">
      <c r="B9" s="646"/>
      <c r="C9" s="647"/>
      <c r="D9" s="936" t="s">
        <v>26</v>
      </c>
      <c r="E9" s="936"/>
      <c r="F9" s="936"/>
      <c r="G9" s="936"/>
      <c r="H9" s="936"/>
      <c r="I9" s="936"/>
      <c r="J9" s="936"/>
      <c r="K9" s="936"/>
      <c r="L9" s="937"/>
      <c r="M9" s="959"/>
      <c r="N9" s="960"/>
      <c r="O9" s="947"/>
      <c r="P9" s="948"/>
      <c r="Q9" s="948"/>
      <c r="R9" s="948"/>
      <c r="S9" s="948"/>
      <c r="T9" s="901"/>
      <c r="U9" s="902"/>
      <c r="V9" s="903"/>
      <c r="W9" s="938">
        <v>112</v>
      </c>
      <c r="X9" s="650">
        <v>80</v>
      </c>
      <c r="Y9" s="650">
        <v>56</v>
      </c>
      <c r="Z9" s="952">
        <v>31.5</v>
      </c>
      <c r="AA9" s="953"/>
      <c r="AB9" s="945">
        <v>20</v>
      </c>
      <c r="AC9" s="284">
        <v>14</v>
      </c>
      <c r="AD9" s="284">
        <v>5</v>
      </c>
      <c r="AE9" s="940">
        <v>1.25</v>
      </c>
      <c r="AF9" s="941">
        <v>315</v>
      </c>
      <c r="AG9" s="943">
        <v>80</v>
      </c>
      <c r="AH9" s="66"/>
      <c r="AI9" s="66"/>
      <c r="AJ9" s="66"/>
      <c r="AK9" s="66"/>
    </row>
    <row r="10" spans="2:44" ht="14.1" customHeight="1" x14ac:dyDescent="0.45">
      <c r="B10" s="955"/>
      <c r="C10" s="956"/>
      <c r="D10" s="337"/>
      <c r="E10" s="334"/>
      <c r="F10" s="334"/>
      <c r="G10" s="334"/>
      <c r="H10" s="334"/>
      <c r="I10" s="334"/>
      <c r="J10" s="334"/>
      <c r="K10" s="334"/>
      <c r="L10" s="336"/>
      <c r="M10" s="46" t="s">
        <v>28</v>
      </c>
      <c r="N10" s="18" t="s">
        <v>29</v>
      </c>
      <c r="O10" s="949"/>
      <c r="P10" s="950"/>
      <c r="Q10" s="950"/>
      <c r="R10" s="950"/>
      <c r="S10" s="950"/>
      <c r="T10" s="904"/>
      <c r="U10" s="905"/>
      <c r="V10" s="906"/>
      <c r="W10" s="939"/>
      <c r="X10" s="285"/>
      <c r="Y10" s="285"/>
      <c r="Z10" s="954"/>
      <c r="AA10" s="942"/>
      <c r="AB10" s="946"/>
      <c r="AC10" s="285"/>
      <c r="AD10" s="285"/>
      <c r="AE10" s="437"/>
      <c r="AF10" s="942"/>
      <c r="AG10" s="944"/>
      <c r="AH10" s="47"/>
      <c r="AI10" s="6"/>
      <c r="AJ10" s="6"/>
      <c r="AK10" s="6"/>
      <c r="AL10" s="6"/>
      <c r="AM10" s="6"/>
      <c r="AN10" s="6"/>
      <c r="AO10" s="6"/>
      <c r="AP10" s="6"/>
      <c r="AQ10" s="6"/>
      <c r="AR10" s="6"/>
    </row>
    <row r="11" spans="2:44" ht="17.45" customHeight="1" x14ac:dyDescent="0.45">
      <c r="B11" s="651">
        <v>1</v>
      </c>
      <c r="C11" s="860"/>
      <c r="D11" s="863"/>
      <c r="E11" s="864"/>
      <c r="F11" s="864"/>
      <c r="G11" s="864"/>
      <c r="H11" s="864"/>
      <c r="I11" s="864"/>
      <c r="J11" s="864"/>
      <c r="K11" s="864"/>
      <c r="L11" s="865"/>
      <c r="M11" s="127"/>
      <c r="N11" s="212"/>
      <c r="O11" s="499"/>
      <c r="P11" s="888"/>
      <c r="Q11" s="888"/>
      <c r="R11" s="888"/>
      <c r="S11" s="500"/>
      <c r="T11" s="892"/>
      <c r="U11" s="893"/>
      <c r="V11" s="894"/>
      <c r="W11" s="166"/>
      <c r="X11" s="200"/>
      <c r="Y11" s="200"/>
      <c r="Z11" s="866"/>
      <c r="AA11" s="300"/>
      <c r="AB11" s="200"/>
      <c r="AC11" s="200"/>
      <c r="AD11" s="200"/>
      <c r="AE11" s="201"/>
      <c r="AF11" s="166"/>
      <c r="AG11" s="216"/>
      <c r="AJ11" s="38"/>
      <c r="AK11" s="38"/>
    </row>
    <row r="12" spans="2:44" ht="17.45" customHeight="1" x14ac:dyDescent="0.45">
      <c r="B12" s="861"/>
      <c r="C12" s="862"/>
      <c r="D12" s="951"/>
      <c r="E12" s="951"/>
      <c r="F12" s="951"/>
      <c r="G12" s="951"/>
      <c r="H12" s="951"/>
      <c r="I12" s="951"/>
      <c r="J12" s="951"/>
      <c r="K12" s="951"/>
      <c r="L12" s="345"/>
      <c r="M12" s="213"/>
      <c r="N12" s="214"/>
      <c r="O12" s="889"/>
      <c r="P12" s="890"/>
      <c r="Q12" s="890"/>
      <c r="R12" s="890"/>
      <c r="S12" s="891"/>
      <c r="T12" s="895"/>
      <c r="U12" s="896"/>
      <c r="V12" s="897"/>
      <c r="W12" s="217"/>
      <c r="X12" s="218"/>
      <c r="Y12" s="218"/>
      <c r="Z12" s="870"/>
      <c r="AA12" s="871"/>
      <c r="AB12" s="218"/>
      <c r="AC12" s="218"/>
      <c r="AD12" s="218"/>
      <c r="AE12" s="219"/>
      <c r="AF12" s="220"/>
      <c r="AG12" s="221"/>
      <c r="AH12" s="67"/>
      <c r="AI12" s="67"/>
      <c r="AJ12" s="68"/>
      <c r="AK12" s="68"/>
    </row>
    <row r="13" spans="2:44" ht="18" customHeight="1" x14ac:dyDescent="0.45">
      <c r="B13" s="842" t="s">
        <v>75</v>
      </c>
      <c r="C13" s="843"/>
      <c r="D13" s="907"/>
      <c r="E13" s="907"/>
      <c r="F13" s="907"/>
      <c r="G13" s="907"/>
      <c r="H13" s="907"/>
      <c r="I13" s="907"/>
      <c r="J13" s="907"/>
      <c r="K13" s="907"/>
      <c r="L13" s="908"/>
      <c r="M13" s="69"/>
      <c r="N13" s="70"/>
      <c r="O13" s="922"/>
      <c r="P13" s="923"/>
      <c r="Q13" s="923"/>
      <c r="R13" s="923"/>
      <c r="S13" s="924"/>
      <c r="T13" s="922"/>
      <c r="U13" s="923"/>
      <c r="V13" s="924"/>
      <c r="W13" s="171" t="str">
        <f>IF(COUNTA($W$11:$W$12)=0,"",AVERAGE($W$11:$W$12))</f>
        <v/>
      </c>
      <c r="X13" s="171" t="str">
        <f>IF(COUNTA($X$11:$X$12)=0,"",AVERAGE($X$11:$X$12))</f>
        <v/>
      </c>
      <c r="Y13" s="148" t="str">
        <f>IF(COUNTA($Y$11:$Y$12)=0,"",AVERAGE($Y$11:$Y$12))</f>
        <v/>
      </c>
      <c r="Z13" s="875" t="str">
        <f>IF(COUNTA($Z$11:$Z$12)=0,"",AVERAGE($Z$11:$Z$12))</f>
        <v/>
      </c>
      <c r="AA13" s="876"/>
      <c r="AB13" s="148" t="str">
        <f>IF(COUNTA($AB$11:$AB$12)=0,"",AVERAGE($AB$11:$AB$12))</f>
        <v/>
      </c>
      <c r="AC13" s="148" t="str">
        <f>IF(COUNTA($AC$11:$AC$12)=0,"",AVERAGE($AC$11:$AC$12))</f>
        <v/>
      </c>
      <c r="AD13" s="148" t="str">
        <f>IF(COUNTA($AD$11:$AD$12)=0,"",AVERAGE($AD$11:$AD$12))</f>
        <v/>
      </c>
      <c r="AE13" s="149" t="str">
        <f>IF(COUNTA($AE$11:$AE$12)=0,"",AVERAGE($AE$11:$AE$12))</f>
        <v/>
      </c>
      <c r="AF13" s="171" t="str">
        <f>IF(COUNTA($AF$11:$AF$12)=0,"",AVERAGE($AF$11:$AF$12))</f>
        <v/>
      </c>
      <c r="AG13" s="194" t="str">
        <f>IF(COUNTA($AG$11:$AG$12)=0,"",AVERAGE($AG$11:$AG$12))</f>
        <v/>
      </c>
      <c r="AH13" s="67"/>
      <c r="AI13" s="67"/>
      <c r="AJ13" s="68"/>
      <c r="AK13" s="68"/>
    </row>
    <row r="14" spans="2:44" ht="17.45" customHeight="1" x14ac:dyDescent="0.45">
      <c r="B14" s="651">
        <v>2</v>
      </c>
      <c r="C14" s="860"/>
      <c r="D14" s="909"/>
      <c r="E14" s="910"/>
      <c r="F14" s="910"/>
      <c r="G14" s="910"/>
      <c r="H14" s="910"/>
      <c r="I14" s="910"/>
      <c r="J14" s="910"/>
      <c r="K14" s="910"/>
      <c r="L14" s="911"/>
      <c r="M14" s="186"/>
      <c r="N14" s="175"/>
      <c r="O14" s="543"/>
      <c r="P14" s="544"/>
      <c r="Q14" s="544"/>
      <c r="R14" s="544"/>
      <c r="S14" s="925"/>
      <c r="T14" s="916"/>
      <c r="U14" s="917"/>
      <c r="V14" s="918"/>
      <c r="W14" s="186"/>
      <c r="X14" s="187"/>
      <c r="Y14" s="187"/>
      <c r="Z14" s="912"/>
      <c r="AA14" s="912"/>
      <c r="AB14" s="187"/>
      <c r="AC14" s="187"/>
      <c r="AD14" s="187"/>
      <c r="AE14" s="175"/>
      <c r="AF14" s="186"/>
      <c r="AG14" s="188"/>
      <c r="AH14" s="71"/>
      <c r="AI14" s="71"/>
      <c r="AJ14" s="71"/>
      <c r="AK14" s="71"/>
    </row>
    <row r="15" spans="2:44" ht="17.45" customHeight="1" x14ac:dyDescent="0.45">
      <c r="B15" s="861"/>
      <c r="C15" s="862"/>
      <c r="D15" s="913"/>
      <c r="E15" s="914"/>
      <c r="F15" s="914"/>
      <c r="G15" s="914"/>
      <c r="H15" s="914"/>
      <c r="I15" s="914"/>
      <c r="J15" s="914"/>
      <c r="K15" s="914"/>
      <c r="L15" s="915"/>
      <c r="M15" s="190"/>
      <c r="N15" s="191"/>
      <c r="O15" s="886"/>
      <c r="P15" s="351"/>
      <c r="Q15" s="351"/>
      <c r="R15" s="351"/>
      <c r="S15" s="887"/>
      <c r="T15" s="919"/>
      <c r="U15" s="920"/>
      <c r="V15" s="921"/>
      <c r="W15" s="190"/>
      <c r="X15" s="192"/>
      <c r="Y15" s="192"/>
      <c r="Z15" s="872"/>
      <c r="AA15" s="872"/>
      <c r="AB15" s="192"/>
      <c r="AC15" s="192"/>
      <c r="AD15" s="192"/>
      <c r="AE15" s="191"/>
      <c r="AF15" s="190"/>
      <c r="AG15" s="193"/>
      <c r="AH15" s="67"/>
      <c r="AI15" s="67"/>
      <c r="AJ15" s="68"/>
      <c r="AK15" s="68"/>
    </row>
    <row r="16" spans="2:44" ht="18" customHeight="1" x14ac:dyDescent="0.45">
      <c r="B16" s="842" t="s">
        <v>75</v>
      </c>
      <c r="C16" s="843"/>
      <c r="D16" s="873"/>
      <c r="E16" s="873"/>
      <c r="F16" s="873"/>
      <c r="G16" s="873"/>
      <c r="H16" s="873"/>
      <c r="I16" s="873"/>
      <c r="J16" s="873"/>
      <c r="K16" s="873"/>
      <c r="L16" s="874"/>
      <c r="M16" s="72"/>
      <c r="N16" s="73"/>
      <c r="O16" s="883"/>
      <c r="P16" s="884"/>
      <c r="Q16" s="884"/>
      <c r="R16" s="884"/>
      <c r="S16" s="885"/>
      <c r="T16" s="883"/>
      <c r="U16" s="884"/>
      <c r="V16" s="885"/>
      <c r="W16" s="171" t="str">
        <f>IF(COUNTA($W$14:$W$15)=0,"",AVERAGE($W$14:$W$15))</f>
        <v/>
      </c>
      <c r="X16" s="148" t="str">
        <f>IF(COUNTA($X$14:$X$15)=0,"",AVERAGE($X$14:$X$15))</f>
        <v/>
      </c>
      <c r="Y16" s="148" t="str">
        <f>IF(COUNTA($Y$14:$Y$15)=0,"",AVERAGE($Y$14:$Y$15))</f>
        <v/>
      </c>
      <c r="Z16" s="875" t="str">
        <f>IF(COUNTA($Z$14:$Z$15)=0,"",AVERAGE($Z$14:$Z$15))</f>
        <v/>
      </c>
      <c r="AA16" s="876"/>
      <c r="AB16" s="148" t="str">
        <f>IF(COUNTA($AB$14:$AB$15)=0,"",AVERAGE($AB$14:$AB$15))</f>
        <v/>
      </c>
      <c r="AC16" s="148" t="str">
        <f>IF(COUNTA($AC$14:$AC$15)=0,"",AVERAGE($AC$14:$AC$15))</f>
        <v/>
      </c>
      <c r="AD16" s="148" t="str">
        <f>IF(COUNTA($AD$14:$AD$15)=0,"",AVERAGE($AD$14:$AD$15))</f>
        <v/>
      </c>
      <c r="AE16" s="149" t="str">
        <f>IF(COUNTA($AE$14:$AE$15)=0,"",AVERAGE($AE$14:$AE$15))</f>
        <v/>
      </c>
      <c r="AF16" s="171" t="str">
        <f>IF(COUNTA($AF$14:$AF$15)=0,"",AVERAGE($AF$14:$AF$15))</f>
        <v/>
      </c>
      <c r="AG16" s="194" t="str">
        <f>IF(COUNTA($AG$14:$AG$15)=0,"",AVERAGE($AG$14:$AG$15))</f>
        <v/>
      </c>
      <c r="AH16" s="67"/>
      <c r="AI16" s="67"/>
      <c r="AJ16" s="68"/>
      <c r="AK16" s="68"/>
      <c r="AL16" s="39"/>
    </row>
    <row r="17" spans="1:38" ht="17.45" customHeight="1" x14ac:dyDescent="0.45">
      <c r="B17" s="651">
        <v>3</v>
      </c>
      <c r="C17" s="860"/>
      <c r="D17" s="863"/>
      <c r="E17" s="864"/>
      <c r="F17" s="864"/>
      <c r="G17" s="864"/>
      <c r="H17" s="864"/>
      <c r="I17" s="864"/>
      <c r="J17" s="864"/>
      <c r="K17" s="864"/>
      <c r="L17" s="865"/>
      <c r="M17" s="127"/>
      <c r="N17" s="212"/>
      <c r="O17" s="499"/>
      <c r="P17" s="888"/>
      <c r="Q17" s="888"/>
      <c r="R17" s="888"/>
      <c r="S17" s="500"/>
      <c r="T17" s="877"/>
      <c r="U17" s="878"/>
      <c r="V17" s="879"/>
      <c r="W17" s="166"/>
      <c r="X17" s="200"/>
      <c r="Y17" s="200"/>
      <c r="Z17" s="866"/>
      <c r="AA17" s="300"/>
      <c r="AB17" s="200"/>
      <c r="AC17" s="200"/>
      <c r="AD17" s="200"/>
      <c r="AE17" s="201"/>
      <c r="AF17" s="166"/>
      <c r="AG17" s="216"/>
      <c r="AH17" s="67"/>
      <c r="AI17" s="67"/>
      <c r="AJ17" s="68"/>
      <c r="AK17" s="68"/>
    </row>
    <row r="18" spans="1:38" ht="17.45" customHeight="1" x14ac:dyDescent="0.45">
      <c r="B18" s="861"/>
      <c r="C18" s="862"/>
      <c r="D18" s="867"/>
      <c r="E18" s="868"/>
      <c r="F18" s="868"/>
      <c r="G18" s="868"/>
      <c r="H18" s="868"/>
      <c r="I18" s="868"/>
      <c r="J18" s="868"/>
      <c r="K18" s="868"/>
      <c r="L18" s="869"/>
      <c r="M18" s="215"/>
      <c r="N18" s="214"/>
      <c r="O18" s="889"/>
      <c r="P18" s="890"/>
      <c r="Q18" s="890"/>
      <c r="R18" s="890"/>
      <c r="S18" s="891"/>
      <c r="T18" s="880"/>
      <c r="U18" s="881"/>
      <c r="V18" s="882"/>
      <c r="W18" s="220"/>
      <c r="X18" s="218"/>
      <c r="Y18" s="218"/>
      <c r="Z18" s="870"/>
      <c r="AA18" s="871"/>
      <c r="AB18" s="218"/>
      <c r="AC18" s="218"/>
      <c r="AD18" s="218"/>
      <c r="AE18" s="219"/>
      <c r="AF18" s="220"/>
      <c r="AG18" s="221"/>
      <c r="AH18" s="71"/>
      <c r="AI18" s="71"/>
      <c r="AJ18" s="71"/>
      <c r="AK18" s="71"/>
    </row>
    <row r="19" spans="1:38" ht="18" customHeight="1" x14ac:dyDescent="0.45">
      <c r="B19" s="842" t="s">
        <v>75</v>
      </c>
      <c r="C19" s="843"/>
      <c r="D19" s="844"/>
      <c r="E19" s="844"/>
      <c r="F19" s="844"/>
      <c r="G19" s="844"/>
      <c r="H19" s="844"/>
      <c r="I19" s="844"/>
      <c r="J19" s="844"/>
      <c r="K19" s="844"/>
      <c r="L19" s="845"/>
      <c r="M19" s="74"/>
      <c r="N19" s="75"/>
      <c r="O19" s="857"/>
      <c r="P19" s="858"/>
      <c r="Q19" s="858"/>
      <c r="R19" s="858"/>
      <c r="S19" s="859"/>
      <c r="T19" s="857"/>
      <c r="U19" s="858"/>
      <c r="V19" s="859"/>
      <c r="W19" s="171" t="str">
        <f>IF(COUNTA($W$17:$W$18)=0,"",AVERAGE($W$17:$W$18))</f>
        <v/>
      </c>
      <c r="X19" s="148" t="str">
        <f>IF(COUNTA($X$17:$X$18)=0,"",AVERAGE($X$17:$X$18))</f>
        <v/>
      </c>
      <c r="Y19" s="148" t="str">
        <f>IF(COUNTA($Y$17:$Y$18)=0,"",AVERAGE($Y$17:$Y$18))</f>
        <v/>
      </c>
      <c r="Z19" s="846" t="str">
        <f>IF(COUNTA($Z$17:$Z$18)=0,"",AVERAGE($Z$17:$Z$18))</f>
        <v/>
      </c>
      <c r="AA19" s="847"/>
      <c r="AB19" s="150" t="str">
        <f>IF(COUNTA($AB$17:$AB$18)=0,"",AVERAGE($AB$17:$AB$18))</f>
        <v/>
      </c>
      <c r="AC19" s="150" t="str">
        <f>IF(COUNTA($AC$17:$AC$18)=0,"",AVERAGE($AC$17:$AC$18))</f>
        <v/>
      </c>
      <c r="AD19" s="150" t="str">
        <f>IF(COUNTA($AD$17:$AD$18)=0,"",AVERAGE($AD$17:$AD$18))</f>
        <v/>
      </c>
      <c r="AE19" s="151" t="str">
        <f>IF(COUNTA($AE$17:$AE$18)=0,"",AVERAGE($AE$17:$AE$18))</f>
        <v/>
      </c>
      <c r="AF19" s="172" t="str">
        <f>IF(COUNTA($AF$17:$AF$18)=0,"",AVERAGE($AF$17:$AF$18))</f>
        <v/>
      </c>
      <c r="AG19" s="195" t="str">
        <f>IF(COUNTA($AG$17:$AG$18)=0,"",AVERAGE($AG$17:$AG$18))</f>
        <v/>
      </c>
      <c r="AH19" s="67"/>
      <c r="AI19" s="67"/>
      <c r="AJ19" s="68"/>
      <c r="AK19" s="68"/>
    </row>
    <row r="20" spans="1:38" ht="13.5" customHeight="1" x14ac:dyDescent="0.45">
      <c r="B20" s="848" t="s">
        <v>129</v>
      </c>
      <c r="C20" s="849"/>
      <c r="D20" s="849"/>
      <c r="E20" s="849"/>
      <c r="F20" s="849"/>
      <c r="G20" s="849"/>
      <c r="H20" s="849"/>
      <c r="I20" s="849"/>
      <c r="J20" s="849"/>
      <c r="K20" s="849"/>
      <c r="L20" s="850"/>
      <c r="M20" s="851" t="s">
        <v>31</v>
      </c>
      <c r="N20" s="852"/>
      <c r="O20" s="852"/>
      <c r="P20" s="852"/>
      <c r="Q20" s="852"/>
      <c r="R20" s="852"/>
      <c r="S20" s="852"/>
      <c r="T20" s="853"/>
      <c r="U20" s="853"/>
      <c r="V20" s="854"/>
      <c r="W20" s="126">
        <v>100</v>
      </c>
      <c r="X20" s="173">
        <v>80</v>
      </c>
      <c r="Y20" s="173">
        <v>60</v>
      </c>
      <c r="Z20" s="855">
        <v>35</v>
      </c>
      <c r="AA20" s="855"/>
      <c r="AB20" s="173" t="s">
        <v>79</v>
      </c>
      <c r="AC20" s="173">
        <v>23</v>
      </c>
      <c r="AD20" s="173">
        <v>12</v>
      </c>
      <c r="AE20" s="137">
        <v>5</v>
      </c>
      <c r="AF20" s="138">
        <v>1</v>
      </c>
      <c r="AG20" s="180">
        <v>0</v>
      </c>
      <c r="AH20" s="67"/>
      <c r="AI20" s="67"/>
      <c r="AJ20" s="68"/>
      <c r="AK20" s="68"/>
    </row>
    <row r="21" spans="1:38" ht="13.5" customHeight="1" x14ac:dyDescent="0.45">
      <c r="B21" s="686"/>
      <c r="C21" s="687"/>
      <c r="D21" s="687"/>
      <c r="E21" s="687"/>
      <c r="F21" s="687"/>
      <c r="G21" s="687"/>
      <c r="H21" s="687"/>
      <c r="I21" s="687"/>
      <c r="J21" s="687"/>
      <c r="K21" s="687"/>
      <c r="L21" s="688"/>
      <c r="M21" s="686" t="s">
        <v>33</v>
      </c>
      <c r="N21" s="687"/>
      <c r="O21" s="687"/>
      <c r="P21" s="687"/>
      <c r="Q21" s="687"/>
      <c r="R21" s="687"/>
      <c r="S21" s="687"/>
      <c r="T21" s="687"/>
      <c r="U21" s="687"/>
      <c r="V21" s="688"/>
      <c r="W21" s="152" t="s">
        <v>79</v>
      </c>
      <c r="X21" s="174">
        <v>100</v>
      </c>
      <c r="Y21" s="174">
        <v>85</v>
      </c>
      <c r="Z21" s="856">
        <v>60</v>
      </c>
      <c r="AA21" s="856"/>
      <c r="AB21" s="174" t="s">
        <v>79</v>
      </c>
      <c r="AC21" s="174">
        <v>45</v>
      </c>
      <c r="AD21" s="174">
        <v>29</v>
      </c>
      <c r="AE21" s="153">
        <v>17</v>
      </c>
      <c r="AF21" s="152">
        <v>15</v>
      </c>
      <c r="AG21" s="154">
        <v>10</v>
      </c>
      <c r="AH21" s="35"/>
      <c r="AI21" s="35"/>
      <c r="AJ21" s="76"/>
      <c r="AK21" s="76"/>
    </row>
    <row r="22" spans="1:38" ht="15" customHeight="1" x14ac:dyDescent="0.45">
      <c r="B22" s="757" t="s">
        <v>108</v>
      </c>
      <c r="C22" s="758"/>
      <c r="D22" s="758"/>
      <c r="E22" s="758"/>
      <c r="F22" s="758"/>
      <c r="G22" s="758"/>
      <c r="H22" s="758"/>
      <c r="I22" s="758"/>
      <c r="J22" s="758"/>
      <c r="K22" s="758"/>
      <c r="L22" s="759"/>
      <c r="M22" s="835" t="s">
        <v>76</v>
      </c>
      <c r="N22" s="836"/>
      <c r="O22" s="836"/>
      <c r="P22" s="836"/>
      <c r="Q22" s="836"/>
      <c r="R22" s="836"/>
      <c r="S22" s="836"/>
      <c r="T22" s="836"/>
      <c r="U22" s="836"/>
      <c r="V22" s="837"/>
      <c r="W22" s="155" t="str">
        <f>IF(COUNTA($W$11:$W$12,$W$14:$W$15,$W$17:$W$18)=0,"",AVERAGE($W$11:$W$12,$W$14:$W$15,$W$17:$W$18))</f>
        <v/>
      </c>
      <c r="X22" s="143" t="str">
        <f>IF(COUNTA($X$11:$X$12,$X$14:$X$15,$X$17:$X$18)=0,"",AVERAGE($X$11:$X$12,$X$14:$X$15,$X$17:$X$18))</f>
        <v/>
      </c>
      <c r="Y22" s="143" t="str">
        <f>IF(COUNTA($Y$11:$Y$12,$Y$14:$Y$15,$Y$17:$Y$18)=0,"",AVERAGE($Y$11:$Y$12,$Y$14:$Y$15,$Y$17:$Y$18))</f>
        <v/>
      </c>
      <c r="Z22" s="838" t="str">
        <f>IF(COUNTA($Z$11:$Z$12,$Z$14:$Z$15,$Z$17:$Z$18)=0,"",AVERAGE($Z$11:$Z$12,$Z$14:$Z$15,$Z$17:$Z$18))</f>
        <v/>
      </c>
      <c r="AA22" s="838"/>
      <c r="AB22" s="143" t="str">
        <f>IF(COUNTA($AB$11:$AB$12,$AB$14:$AB$15,$AB$17:$AB$18)=0,"",AVERAGE($AB$11:$AB$12,$AB$14:$AB$15,$AB$17:$AB$18))</f>
        <v/>
      </c>
      <c r="AC22" s="143" t="str">
        <f>IF(COUNTA($AC$11:$AC$12,$AC$14:$AC$15,$AC$17:$AC$18)=0,"",AVERAGE($AC$11:$AC$12,$AC$14:$AC$15,$AC$17:$AC$18))</f>
        <v/>
      </c>
      <c r="AD22" s="143" t="str">
        <f>IF(COUNTA($AD$11:$AD$12,$AD$14:$AD$15,$AD$17:$AD$18)=0,"",AVERAGE($AD$11:$AD$12,$AD$14:$AD$15,$AD$17:$AD$18))</f>
        <v/>
      </c>
      <c r="AE22" s="145" t="str">
        <f>IF(COUNTA($AE$11:$AE$12,$AE$14:$AE$15,$AE$17:$AE$18)=0,"",AVERAGE($AE$11:$AE$12,$AE$14:$AE$15,$AE$17:$AE$18))</f>
        <v/>
      </c>
      <c r="AF22" s="155" t="str">
        <f>IF(COUNTA($AF$11:$AF$12,$AF$14:$AF$15,$AF$17:$AF$18)=0,"",AVERAGE($AF$11:$AF$12,$AF$14:$AF$15,$AF$17:$AF$18))</f>
        <v/>
      </c>
      <c r="AG22" s="147" t="str">
        <f>IF(COUNTA($AG$11:$AG$12,$AG$14:$AG$15,$AG$17:$AG$18)=0,"",AVERAGE($AG$11:$AG$12,$AG$14:$AG$15,$AG$17:$AG$18))</f>
        <v/>
      </c>
      <c r="AH22" s="35"/>
      <c r="AI22" s="35"/>
      <c r="AJ22" s="76"/>
      <c r="AK22" s="76"/>
    </row>
    <row r="23" spans="1:38" ht="15" customHeight="1" x14ac:dyDescent="0.45">
      <c r="B23" s="760"/>
      <c r="C23" s="761"/>
      <c r="D23" s="761"/>
      <c r="E23" s="761"/>
      <c r="F23" s="761"/>
      <c r="G23" s="761"/>
      <c r="H23" s="761"/>
      <c r="I23" s="761"/>
      <c r="J23" s="761"/>
      <c r="K23" s="761"/>
      <c r="L23" s="762"/>
      <c r="M23" s="839" t="s">
        <v>109</v>
      </c>
      <c r="N23" s="840"/>
      <c r="O23" s="840"/>
      <c r="P23" s="840"/>
      <c r="Q23" s="840"/>
      <c r="R23" s="840"/>
      <c r="S23" s="840"/>
      <c r="T23" s="840"/>
      <c r="U23" s="840"/>
      <c r="V23" s="841"/>
      <c r="W23" s="183" t="str">
        <f>IF(W22="","",IF(W22-W20&gt;0,"",(W22-W20)))</f>
        <v/>
      </c>
      <c r="X23" s="77"/>
      <c r="Y23" s="78"/>
      <c r="Z23" s="79"/>
      <c r="AA23" s="53"/>
      <c r="AB23" s="52"/>
      <c r="AC23" s="52"/>
      <c r="AD23" s="80"/>
      <c r="AE23" s="80"/>
      <c r="AF23" s="52"/>
      <c r="AG23" s="81"/>
      <c r="AH23" s="67"/>
      <c r="AI23" s="67"/>
      <c r="AJ23" s="71"/>
      <c r="AK23" s="71"/>
    </row>
    <row r="24" spans="1:38" ht="15" customHeight="1" x14ac:dyDescent="0.45">
      <c r="B24" s="760"/>
      <c r="C24" s="761"/>
      <c r="D24" s="761"/>
      <c r="E24" s="761"/>
      <c r="F24" s="761"/>
      <c r="G24" s="761"/>
      <c r="H24" s="761"/>
      <c r="I24" s="761"/>
      <c r="J24" s="761"/>
      <c r="K24" s="761"/>
      <c r="L24" s="762"/>
      <c r="M24" s="839" t="s">
        <v>89</v>
      </c>
      <c r="N24" s="840"/>
      <c r="O24" s="840"/>
      <c r="P24" s="840"/>
      <c r="Q24" s="840"/>
      <c r="R24" s="840"/>
      <c r="S24" s="840"/>
      <c r="T24" s="840"/>
      <c r="U24" s="840"/>
      <c r="V24" s="841"/>
      <c r="W24" s="82"/>
      <c r="X24" s="83"/>
      <c r="Y24" s="83"/>
      <c r="Z24" s="56"/>
      <c r="AA24" s="56"/>
      <c r="AB24" s="52"/>
      <c r="AC24" s="52"/>
      <c r="AD24" s="52"/>
      <c r="AE24" s="52"/>
      <c r="AF24" s="84"/>
      <c r="AG24" s="182" t="str">
        <f>IF(AG22="","",IF((AG22-AG21)&lt;0,0,(AG22-AG21)))</f>
        <v/>
      </c>
      <c r="AH24" s="67"/>
      <c r="AI24" s="67"/>
      <c r="AJ24" s="67"/>
      <c r="AK24" s="67"/>
    </row>
    <row r="25" spans="1:38" ht="15" customHeight="1" x14ac:dyDescent="0.45">
      <c r="B25" s="832"/>
      <c r="C25" s="833"/>
      <c r="D25" s="833"/>
      <c r="E25" s="833"/>
      <c r="F25" s="833"/>
      <c r="G25" s="833"/>
      <c r="H25" s="833"/>
      <c r="I25" s="833"/>
      <c r="J25" s="833"/>
      <c r="K25" s="833"/>
      <c r="L25" s="834"/>
      <c r="M25" s="835" t="s">
        <v>90</v>
      </c>
      <c r="N25" s="836"/>
      <c r="O25" s="836"/>
      <c r="P25" s="836"/>
      <c r="Q25" s="836"/>
      <c r="R25" s="836"/>
      <c r="S25" s="836"/>
      <c r="T25" s="836"/>
      <c r="U25" s="836"/>
      <c r="V25" s="837"/>
      <c r="W25" s="85"/>
      <c r="X25" s="85"/>
      <c r="Y25" s="85"/>
      <c r="Z25" s="86"/>
      <c r="AA25" s="86"/>
      <c r="AB25" s="87"/>
      <c r="AC25" s="87"/>
      <c r="AD25" s="87"/>
      <c r="AE25" s="87"/>
      <c r="AF25" s="88"/>
      <c r="AG25" s="185" t="str">
        <f>IF(COUNTA($AG$11:$AG$12,$AG$14:$AG$15,$AG$17:$AG$18)=0,"",IF(MAX($AG$11:$AG$12,$AG$14:$AG$15,$AG$17:$AG$18)&lt;=10,"0,0",IF(MAX($AG$11:$AG$12,$AG$14:$AG$15,$AG$17:$AG$18)-MIN($AG$11:$AG$12,$AG$14:$AG$15,$AG$17:$AG$18)&gt;8,8,MAX($AG$11:$AG$12,$AG$14:$AG$15,$AG$17:$AG$18)-MIN($AG$11:$AG$12,$AG$14:$AG$15,$AG$17:$AG$18))))</f>
        <v/>
      </c>
      <c r="AH25" s="67"/>
      <c r="AI25" s="67"/>
      <c r="AJ25" s="71"/>
      <c r="AK25" s="71"/>
    </row>
    <row r="26" spans="1:38" ht="12" customHeight="1" x14ac:dyDescent="0.45">
      <c r="B26" s="829" t="s">
        <v>111</v>
      </c>
      <c r="C26" s="830"/>
      <c r="D26" s="830"/>
      <c r="E26" s="830"/>
      <c r="F26" s="830"/>
      <c r="G26" s="830"/>
      <c r="H26" s="830"/>
      <c r="I26" s="830"/>
      <c r="J26" s="830"/>
      <c r="K26" s="830"/>
      <c r="L26" s="830"/>
      <c r="M26" s="830"/>
      <c r="N26" s="830"/>
      <c r="O26" s="830"/>
      <c r="P26" s="830"/>
      <c r="Q26" s="830"/>
      <c r="R26" s="830"/>
      <c r="S26" s="830"/>
      <c r="T26" s="830"/>
      <c r="U26" s="830"/>
      <c r="V26" s="830"/>
      <c r="W26" s="830"/>
      <c r="X26" s="830"/>
      <c r="Y26" s="830"/>
      <c r="Z26" s="830"/>
      <c r="AA26" s="830"/>
      <c r="AB26" s="830"/>
      <c r="AC26" s="830"/>
      <c r="AD26" s="830"/>
      <c r="AE26" s="830"/>
      <c r="AF26" s="830"/>
      <c r="AG26" s="831"/>
      <c r="AJ26" s="71"/>
      <c r="AK26" s="71"/>
    </row>
    <row r="27" spans="1:38" ht="20" customHeight="1" x14ac:dyDescent="0.45">
      <c r="B27" s="261"/>
      <c r="C27" s="262"/>
      <c r="D27" s="262"/>
      <c r="E27" s="263"/>
      <c r="F27" s="264"/>
      <c r="G27" s="262"/>
      <c r="H27" s="262"/>
      <c r="I27" s="262"/>
      <c r="J27" s="262"/>
      <c r="K27" s="262"/>
      <c r="L27" s="262"/>
      <c r="M27" s="262"/>
      <c r="N27" s="262"/>
      <c r="O27" s="262"/>
      <c r="P27" s="262"/>
      <c r="Q27" s="262"/>
      <c r="R27" s="262"/>
      <c r="S27" s="262"/>
      <c r="T27" s="262"/>
      <c r="U27" s="262"/>
      <c r="V27" s="262"/>
      <c r="W27" s="262"/>
      <c r="X27" s="262"/>
      <c r="Y27" s="262"/>
      <c r="Z27" s="262"/>
      <c r="AA27" s="262"/>
      <c r="AB27" s="262"/>
      <c r="AC27" s="262"/>
      <c r="AD27" s="262"/>
      <c r="AE27" s="262"/>
      <c r="AF27" s="262"/>
      <c r="AG27" s="265"/>
      <c r="AH27" s="17"/>
      <c r="AI27" s="17"/>
      <c r="AJ27" s="17"/>
      <c r="AK27" s="17"/>
    </row>
    <row r="28" spans="1:38" ht="24.6" customHeight="1" x14ac:dyDescent="0.45">
      <c r="B28" s="518"/>
      <c r="C28" s="519"/>
      <c r="D28" s="519"/>
      <c r="E28" s="519"/>
      <c r="F28" s="519"/>
      <c r="G28" s="519"/>
      <c r="H28" s="519"/>
      <c r="I28" s="519"/>
      <c r="J28" s="519"/>
      <c r="K28" s="519"/>
      <c r="L28" s="519"/>
      <c r="M28" s="519"/>
      <c r="N28" s="519"/>
      <c r="O28" s="519"/>
      <c r="P28" s="519"/>
      <c r="Q28" s="519"/>
      <c r="R28" s="519"/>
      <c r="S28" s="520"/>
      <c r="T28" s="521"/>
      <c r="U28" s="519"/>
      <c r="V28" s="519"/>
      <c r="W28" s="519"/>
      <c r="X28" s="519"/>
      <c r="Y28" s="519"/>
      <c r="Z28" s="519"/>
      <c r="AA28" s="519"/>
      <c r="AB28" s="519"/>
      <c r="AC28" s="519"/>
      <c r="AD28" s="519"/>
      <c r="AE28" s="519"/>
      <c r="AF28" s="519"/>
      <c r="AG28" s="522"/>
      <c r="AH28" s="89"/>
      <c r="AI28" s="89"/>
      <c r="AJ28" s="89"/>
      <c r="AK28" s="89"/>
    </row>
    <row r="29" spans="1:38" s="162" customFormat="1" ht="25.8" customHeight="1" x14ac:dyDescent="0.45">
      <c r="A29" s="165"/>
      <c r="B29" s="523"/>
      <c r="C29" s="524"/>
      <c r="D29" s="524"/>
      <c r="E29" s="524"/>
      <c r="F29" s="524"/>
      <c r="G29" s="524"/>
      <c r="H29" s="524"/>
      <c r="I29" s="524"/>
      <c r="J29" s="524"/>
      <c r="K29" s="524"/>
      <c r="L29" s="524"/>
      <c r="M29" s="524"/>
      <c r="N29" s="524"/>
      <c r="O29" s="524"/>
      <c r="P29" s="524"/>
      <c r="Q29" s="524"/>
      <c r="R29" s="524"/>
      <c r="S29" s="524"/>
      <c r="T29" s="524"/>
      <c r="U29" s="524"/>
      <c r="V29" s="524"/>
      <c r="W29" s="524"/>
      <c r="X29" s="524"/>
      <c r="Y29" s="524"/>
      <c r="Z29" s="524"/>
      <c r="AA29" s="524"/>
      <c r="AB29" s="524"/>
      <c r="AC29" s="524"/>
      <c r="AD29" s="524"/>
      <c r="AE29" s="524"/>
      <c r="AF29" s="524"/>
      <c r="AG29" s="525"/>
      <c r="AH29" s="23"/>
      <c r="AI29" s="23"/>
      <c r="AJ29" s="23"/>
      <c r="AK29" s="23"/>
      <c r="AL29" s="39"/>
    </row>
    <row r="30" spans="1:38" s="162" customFormat="1" ht="36" customHeight="1" x14ac:dyDescent="0.45">
      <c r="A30" s="165"/>
      <c r="B30" s="817"/>
      <c r="C30" s="818"/>
      <c r="D30" s="818"/>
      <c r="E30" s="818"/>
      <c r="F30" s="818"/>
      <c r="G30" s="818"/>
      <c r="H30" s="818"/>
      <c r="I30" s="818"/>
      <c r="J30" s="818"/>
      <c r="K30" s="818"/>
      <c r="L30" s="818"/>
      <c r="M30" s="818"/>
      <c r="N30" s="818"/>
      <c r="O30" s="818"/>
      <c r="P30" s="818"/>
      <c r="Q30" s="818"/>
      <c r="R30" s="818"/>
      <c r="S30" s="818"/>
      <c r="T30" s="818"/>
      <c r="U30" s="818"/>
      <c r="V30" s="818"/>
      <c r="W30" s="818"/>
      <c r="X30" s="818"/>
      <c r="Y30" s="818"/>
      <c r="Z30" s="818"/>
      <c r="AA30" s="818"/>
      <c r="AB30" s="818"/>
      <c r="AC30" s="818"/>
      <c r="AD30" s="818"/>
      <c r="AE30" s="818"/>
      <c r="AF30" s="818"/>
      <c r="AG30" s="819"/>
      <c r="AH30" s="23"/>
      <c r="AI30" s="23"/>
      <c r="AJ30" s="23"/>
      <c r="AK30" s="23"/>
      <c r="AL30" s="39"/>
    </row>
    <row r="31" spans="1:38" s="165" customFormat="1" ht="23" customHeight="1" x14ac:dyDescent="0.45">
      <c r="B31" s="523"/>
      <c r="C31" s="524"/>
      <c r="D31" s="524"/>
      <c r="E31" s="524"/>
      <c r="F31" s="524"/>
      <c r="G31" s="524"/>
      <c r="H31" s="524"/>
      <c r="I31" s="524"/>
      <c r="J31" s="524"/>
      <c r="K31" s="524"/>
      <c r="L31" s="524"/>
      <c r="M31" s="524"/>
      <c r="N31" s="524"/>
      <c r="O31" s="524"/>
      <c r="P31" s="524"/>
      <c r="Q31" s="524"/>
      <c r="R31" s="524"/>
      <c r="S31" s="524"/>
      <c r="T31" s="524"/>
      <c r="U31" s="524"/>
      <c r="V31" s="524"/>
      <c r="W31" s="524"/>
      <c r="X31" s="524"/>
      <c r="Y31" s="524"/>
      <c r="Z31" s="524"/>
      <c r="AA31" s="524"/>
      <c r="AB31" s="524"/>
      <c r="AC31" s="524"/>
      <c r="AD31" s="524"/>
      <c r="AE31" s="524"/>
      <c r="AF31" s="524"/>
      <c r="AG31" s="525"/>
      <c r="AH31" s="23"/>
      <c r="AI31" s="23"/>
      <c r="AJ31" s="23"/>
      <c r="AK31" s="23"/>
      <c r="AL31" s="39"/>
    </row>
    <row r="32" spans="1:38" s="165" customFormat="1" ht="23" customHeight="1" x14ac:dyDescent="0.45">
      <c r="B32" s="523"/>
      <c r="C32" s="524"/>
      <c r="D32" s="524"/>
      <c r="E32" s="524"/>
      <c r="F32" s="524"/>
      <c r="G32" s="524"/>
      <c r="H32" s="524"/>
      <c r="I32" s="524"/>
      <c r="J32" s="524"/>
      <c r="K32" s="524"/>
      <c r="L32" s="524"/>
      <c r="M32" s="524"/>
      <c r="N32" s="524"/>
      <c r="O32" s="524"/>
      <c r="P32" s="524"/>
      <c r="Q32" s="524"/>
      <c r="R32" s="524"/>
      <c r="S32" s="524"/>
      <c r="T32" s="524"/>
      <c r="U32" s="524"/>
      <c r="V32" s="524"/>
      <c r="W32" s="524"/>
      <c r="X32" s="524"/>
      <c r="Y32" s="524"/>
      <c r="Z32" s="524"/>
      <c r="AA32" s="524"/>
      <c r="AB32" s="524"/>
      <c r="AC32" s="524"/>
      <c r="AD32" s="524"/>
      <c r="AE32" s="524"/>
      <c r="AF32" s="524"/>
      <c r="AG32" s="525"/>
      <c r="AH32" s="23"/>
      <c r="AI32" s="23"/>
      <c r="AJ32" s="23"/>
      <c r="AK32" s="23"/>
      <c r="AL32" s="39"/>
    </row>
    <row r="33" spans="1:38" s="163" customFormat="1" ht="23" customHeight="1" x14ac:dyDescent="0.45">
      <c r="A33" s="165"/>
      <c r="B33" s="817"/>
      <c r="C33" s="818"/>
      <c r="D33" s="818"/>
      <c r="E33" s="818"/>
      <c r="F33" s="818"/>
      <c r="G33" s="818"/>
      <c r="H33" s="818"/>
      <c r="I33" s="818"/>
      <c r="J33" s="818"/>
      <c r="K33" s="818"/>
      <c r="L33" s="828"/>
      <c r="M33" s="825"/>
      <c r="N33" s="825"/>
      <c r="O33" s="825"/>
      <c r="P33" s="825"/>
      <c r="Q33" s="825"/>
      <c r="R33" s="825"/>
      <c r="S33" s="825"/>
      <c r="T33" s="825"/>
      <c r="U33" s="825"/>
      <c r="V33" s="825"/>
      <c r="W33" s="826"/>
      <c r="X33" s="826"/>
      <c r="Y33" s="826"/>
      <c r="Z33" s="826"/>
      <c r="AA33" s="826"/>
      <c r="AB33" s="826"/>
      <c r="AC33" s="826"/>
      <c r="AD33" s="826"/>
      <c r="AE33" s="826"/>
      <c r="AF33" s="826"/>
      <c r="AG33" s="827"/>
      <c r="AH33" s="23"/>
      <c r="AI33" s="23"/>
      <c r="AJ33" s="23"/>
      <c r="AK33" s="23"/>
      <c r="AL33" s="39"/>
    </row>
    <row r="34" spans="1:38" ht="12" customHeight="1" x14ac:dyDescent="0.45">
      <c r="B34" s="741" t="s">
        <v>91</v>
      </c>
      <c r="C34" s="742"/>
      <c r="D34" s="742"/>
      <c r="E34" s="742"/>
      <c r="F34" s="742"/>
      <c r="G34" s="742"/>
      <c r="H34" s="742"/>
      <c r="I34" s="742"/>
      <c r="J34" s="742"/>
      <c r="K34" s="742"/>
      <c r="L34" s="742"/>
      <c r="M34" s="742"/>
      <c r="N34" s="742"/>
      <c r="O34" s="742"/>
      <c r="P34" s="742"/>
      <c r="Q34" s="742"/>
      <c r="R34" s="742"/>
      <c r="S34" s="742"/>
      <c r="T34" s="742"/>
      <c r="U34" s="742"/>
      <c r="V34" s="742"/>
      <c r="W34" s="742"/>
      <c r="X34" s="742"/>
      <c r="Y34" s="742"/>
      <c r="Z34" s="742"/>
      <c r="AA34" s="742"/>
      <c r="AB34" s="742"/>
      <c r="AC34" s="742"/>
      <c r="AD34" s="742"/>
      <c r="AE34" s="742"/>
      <c r="AF34" s="742"/>
      <c r="AG34" s="743"/>
      <c r="AH34" s="23"/>
      <c r="AI34" s="23"/>
      <c r="AJ34" s="23"/>
      <c r="AK34" s="23"/>
    </row>
    <row r="35" spans="1:38" ht="12" customHeight="1" x14ac:dyDescent="0.45">
      <c r="B35" s="744" t="s">
        <v>86</v>
      </c>
      <c r="C35" s="745"/>
      <c r="D35" s="745"/>
      <c r="E35" s="745"/>
      <c r="F35" s="745"/>
      <c r="G35" s="745"/>
      <c r="H35" s="745"/>
      <c r="I35" s="745"/>
      <c r="J35" s="745"/>
      <c r="K35" s="745"/>
      <c r="L35" s="745"/>
      <c r="M35" s="745"/>
      <c r="N35" s="745"/>
      <c r="O35" s="745"/>
      <c r="P35" s="745"/>
      <c r="Q35" s="746"/>
      <c r="R35" s="744" t="s">
        <v>87</v>
      </c>
      <c r="S35" s="745"/>
      <c r="T35" s="745"/>
      <c r="U35" s="745"/>
      <c r="V35" s="745"/>
      <c r="W35" s="745"/>
      <c r="X35" s="745"/>
      <c r="Y35" s="745"/>
      <c r="Z35" s="745"/>
      <c r="AA35" s="745"/>
      <c r="AB35" s="745"/>
      <c r="AC35" s="745"/>
      <c r="AD35" s="745"/>
      <c r="AE35" s="745"/>
      <c r="AF35" s="745"/>
      <c r="AG35" s="746"/>
      <c r="AH35" s="23"/>
      <c r="AI35" s="23"/>
      <c r="AJ35" s="23"/>
      <c r="AK35" s="23"/>
    </row>
    <row r="36" spans="1:38" ht="15" customHeight="1" x14ac:dyDescent="0.45">
      <c r="B36" s="605" t="s">
        <v>71</v>
      </c>
      <c r="C36" s="710"/>
      <c r="D36" s="710"/>
      <c r="E36" s="710"/>
      <c r="F36" s="710"/>
      <c r="G36" s="821"/>
      <c r="H36" s="821"/>
      <c r="I36" s="35" t="s">
        <v>77</v>
      </c>
      <c r="J36" s="35"/>
      <c r="K36" s="35"/>
      <c r="L36" s="726" t="str">
        <f>IF(G36="","",IF(3*(100-G36)/100&lt;0,0,3*(100-G36)/100))</f>
        <v/>
      </c>
      <c r="M36" s="726"/>
      <c r="N36" s="726"/>
      <c r="O36" s="726"/>
      <c r="P36" s="726"/>
      <c r="Q36" s="295"/>
      <c r="R36" s="820"/>
      <c r="S36" s="617"/>
      <c r="T36" s="617"/>
      <c r="U36" s="617"/>
      <c r="V36" s="740" t="s">
        <v>40</v>
      </c>
      <c r="W36" s="740"/>
      <c r="X36" s="822"/>
      <c r="Y36" s="822"/>
      <c r="Z36" s="822"/>
      <c r="AA36" s="823" t="s">
        <v>78</v>
      </c>
      <c r="AB36" s="824"/>
      <c r="AC36" s="824"/>
      <c r="AD36" s="726" t="str">
        <f>IF(X36="","",(IF(45*(X36-10)/100&lt;0,0,ROUNDUP(45*(X36-10)/100,2))))</f>
        <v/>
      </c>
      <c r="AE36" s="726"/>
      <c r="AF36" s="726"/>
      <c r="AG36" s="295"/>
      <c r="AH36" s="17"/>
      <c r="AI36" s="17"/>
      <c r="AJ36" s="17"/>
      <c r="AK36" s="17"/>
    </row>
    <row r="37" spans="1:38" ht="12" customHeight="1" x14ac:dyDescent="0.45">
      <c r="B37" s="816" t="s">
        <v>42</v>
      </c>
      <c r="C37" s="816"/>
      <c r="D37" s="816"/>
      <c r="E37" s="816"/>
      <c r="F37" s="816"/>
      <c r="G37" s="816"/>
      <c r="H37" s="816"/>
      <c r="I37" s="816"/>
      <c r="J37" s="816"/>
      <c r="K37" s="816"/>
      <c r="L37" s="816"/>
      <c r="M37" s="816"/>
      <c r="N37" s="816"/>
      <c r="O37" s="816"/>
      <c r="P37" s="816"/>
      <c r="Q37" s="816"/>
      <c r="R37" s="816" t="s">
        <v>82</v>
      </c>
      <c r="S37" s="816"/>
      <c r="T37" s="816"/>
      <c r="U37" s="816"/>
      <c r="V37" s="816"/>
      <c r="W37" s="816"/>
      <c r="X37" s="816"/>
      <c r="Y37" s="816"/>
      <c r="Z37" s="816"/>
      <c r="AA37" s="816"/>
      <c r="AB37" s="816"/>
      <c r="AC37" s="816"/>
      <c r="AD37" s="816"/>
      <c r="AE37" s="816"/>
      <c r="AF37" s="816"/>
      <c r="AG37" s="816"/>
      <c r="AH37" s="90"/>
      <c r="AI37" s="90"/>
      <c r="AJ37" s="90"/>
      <c r="AK37" s="90"/>
    </row>
    <row r="38" spans="1:38" ht="15" customHeight="1" x14ac:dyDescent="0.45">
      <c r="B38" s="605" t="s">
        <v>44</v>
      </c>
      <c r="C38" s="710"/>
      <c r="D38" s="710"/>
      <c r="E38" s="710"/>
      <c r="F38" s="710"/>
      <c r="G38" s="121"/>
      <c r="H38" s="91" t="s">
        <v>73</v>
      </c>
      <c r="I38" s="35"/>
      <c r="J38" s="35"/>
      <c r="K38" s="31" t="s">
        <v>39</v>
      </c>
      <c r="L38" s="710" t="s">
        <v>46</v>
      </c>
      <c r="M38" s="710"/>
      <c r="N38" s="710"/>
      <c r="O38" s="726" t="str">
        <f>IF(G38&gt;8,0.2,(IF(G38="","",(IF((10*(G38-6)/100)&lt;=0,0,(10*(G38-6)/100))))))</f>
        <v/>
      </c>
      <c r="P38" s="726"/>
      <c r="Q38" s="295"/>
      <c r="R38" s="772"/>
      <c r="S38" s="472"/>
      <c r="T38" s="472"/>
      <c r="U38" s="472"/>
      <c r="V38" s="239" t="s">
        <v>47</v>
      </c>
      <c r="W38" s="726" t="str">
        <f>$L$36</f>
        <v/>
      </c>
      <c r="X38" s="726"/>
      <c r="Y38" s="31" t="s">
        <v>48</v>
      </c>
      <c r="Z38" s="726" t="str">
        <f>$AD$36</f>
        <v/>
      </c>
      <c r="AA38" s="726"/>
      <c r="AB38" s="726"/>
      <c r="AC38" s="31" t="s">
        <v>48</v>
      </c>
      <c r="AD38" s="36" t="str">
        <f>$O$38</f>
        <v/>
      </c>
      <c r="AE38" s="31" t="s">
        <v>39</v>
      </c>
      <c r="AF38" s="726" t="str">
        <f>IF(OR(W38="",Z38="",AD38=""),"",(W38+Z38+AD38))</f>
        <v/>
      </c>
      <c r="AG38" s="295"/>
      <c r="AH38" s="17"/>
      <c r="AI38" s="17"/>
      <c r="AJ38" s="17"/>
      <c r="AK38" s="17"/>
    </row>
    <row r="39" spans="1:38" ht="12" customHeight="1" x14ac:dyDescent="0.45">
      <c r="B39" s="800" t="s">
        <v>83</v>
      </c>
      <c r="C39" s="801"/>
      <c r="D39" s="801"/>
      <c r="E39" s="801"/>
      <c r="F39" s="801"/>
      <c r="G39" s="801"/>
      <c r="H39" s="801"/>
      <c r="I39" s="801"/>
      <c r="J39" s="801"/>
      <c r="K39" s="801"/>
      <c r="L39" s="801"/>
      <c r="M39" s="801"/>
      <c r="N39" s="801"/>
      <c r="O39" s="801"/>
      <c r="P39" s="801"/>
      <c r="Q39" s="802"/>
      <c r="R39" s="720"/>
      <c r="S39" s="721"/>
      <c r="T39" s="721"/>
      <c r="U39" s="721"/>
      <c r="V39" s="721"/>
      <c r="W39" s="721"/>
      <c r="X39" s="721"/>
      <c r="Y39" s="721"/>
      <c r="Z39" s="721"/>
      <c r="AA39" s="721"/>
      <c r="AB39" s="721"/>
      <c r="AC39" s="721"/>
      <c r="AD39" s="721"/>
      <c r="AE39" s="721"/>
      <c r="AF39" s="721"/>
      <c r="AG39" s="722"/>
      <c r="AH39" s="67"/>
      <c r="AI39" s="92"/>
      <c r="AJ39" s="92"/>
      <c r="AK39" s="92"/>
    </row>
    <row r="40" spans="1:38" ht="15" customHeight="1" x14ac:dyDescent="0.45">
      <c r="B40" s="503" t="s">
        <v>97</v>
      </c>
      <c r="C40" s="504"/>
      <c r="D40" s="41" t="s">
        <v>51</v>
      </c>
      <c r="E40" s="93" t="str">
        <f>AF38</f>
        <v/>
      </c>
      <c r="F40" s="505" t="s">
        <v>52</v>
      </c>
      <c r="G40" s="505"/>
      <c r="H40" s="94" t="s">
        <v>39</v>
      </c>
      <c r="I40" s="506" t="str">
        <f>IF(OR(W38="",Z38="",AD38=""),"",(1-(W38+Z38+AD38))*100)</f>
        <v/>
      </c>
      <c r="J40" s="506"/>
      <c r="K40" s="506"/>
      <c r="L40" s="95" t="s">
        <v>53</v>
      </c>
      <c r="M40" s="96" t="s">
        <v>54</v>
      </c>
      <c r="N40" s="504" t="s">
        <v>55</v>
      </c>
      <c r="O40" s="504"/>
      <c r="P40" s="803"/>
      <c r="Q40" s="804"/>
      <c r="R40" s="723"/>
      <c r="S40" s="724"/>
      <c r="T40" s="724"/>
      <c r="U40" s="724"/>
      <c r="V40" s="724"/>
      <c r="W40" s="724"/>
      <c r="X40" s="724"/>
      <c r="Y40" s="724"/>
      <c r="Z40" s="724"/>
      <c r="AA40" s="724"/>
      <c r="AB40" s="724"/>
      <c r="AC40" s="724"/>
      <c r="AD40" s="724"/>
      <c r="AE40" s="724"/>
      <c r="AF40" s="724"/>
      <c r="AG40" s="725"/>
      <c r="AH40" s="17"/>
      <c r="AI40" s="17"/>
      <c r="AJ40" s="17"/>
      <c r="AK40" s="17"/>
    </row>
    <row r="41" spans="1:38" ht="12" customHeight="1" x14ac:dyDescent="0.45">
      <c r="B41" s="735" t="s">
        <v>32</v>
      </c>
      <c r="C41" s="736"/>
      <c r="D41" s="736"/>
      <c r="E41" s="736"/>
      <c r="F41" s="736"/>
      <c r="G41" s="736"/>
      <c r="H41" s="736"/>
      <c r="I41" s="736"/>
      <c r="J41" s="736"/>
      <c r="K41" s="736"/>
      <c r="L41" s="736"/>
      <c r="M41" s="736"/>
      <c r="N41" s="736"/>
      <c r="O41" s="736"/>
      <c r="P41" s="736"/>
      <c r="Q41" s="736"/>
      <c r="R41" s="736"/>
      <c r="S41" s="736"/>
      <c r="T41" s="736"/>
      <c r="U41" s="736"/>
      <c r="V41" s="736"/>
      <c r="W41" s="736"/>
      <c r="X41" s="736"/>
      <c r="Y41" s="736"/>
      <c r="Z41" s="736"/>
      <c r="AA41" s="736"/>
      <c r="AB41" s="736"/>
      <c r="AC41" s="736"/>
      <c r="AD41" s="736"/>
      <c r="AE41" s="736"/>
      <c r="AF41" s="736"/>
      <c r="AG41" s="737"/>
      <c r="AH41" s="97"/>
      <c r="AI41" s="97"/>
      <c r="AJ41" s="97"/>
      <c r="AK41" s="97"/>
    </row>
    <row r="42" spans="1:38" ht="14.1" customHeight="1" x14ac:dyDescent="0.45">
      <c r="B42" s="669"/>
      <c r="C42" s="670"/>
      <c r="D42" s="670"/>
      <c r="E42" s="670"/>
      <c r="F42" s="670"/>
      <c r="G42" s="670"/>
      <c r="H42" s="670"/>
      <c r="I42" s="670"/>
      <c r="J42" s="670"/>
      <c r="K42" s="670"/>
      <c r="L42" s="670"/>
      <c r="M42" s="670"/>
      <c r="N42" s="670"/>
      <c r="O42" s="670"/>
      <c r="P42" s="670"/>
      <c r="Q42" s="670"/>
      <c r="R42" s="670"/>
      <c r="S42" s="670"/>
      <c r="T42" s="670"/>
      <c r="U42" s="670"/>
      <c r="V42" s="670"/>
      <c r="W42" s="670"/>
      <c r="X42" s="670"/>
      <c r="Y42" s="670"/>
      <c r="Z42" s="670"/>
      <c r="AA42" s="670"/>
      <c r="AB42" s="670"/>
      <c r="AC42" s="670"/>
      <c r="AD42" s="670"/>
      <c r="AE42" s="670"/>
      <c r="AF42" s="670"/>
      <c r="AG42" s="671"/>
      <c r="AH42" s="97"/>
      <c r="AI42" s="97"/>
      <c r="AJ42" s="97"/>
      <c r="AK42" s="97"/>
    </row>
    <row r="43" spans="1:38" ht="14.1" customHeight="1" x14ac:dyDescent="0.45">
      <c r="B43" s="669"/>
      <c r="C43" s="670"/>
      <c r="D43" s="670"/>
      <c r="E43" s="670"/>
      <c r="F43" s="670"/>
      <c r="G43" s="670"/>
      <c r="H43" s="670"/>
      <c r="I43" s="670"/>
      <c r="J43" s="670"/>
      <c r="K43" s="670"/>
      <c r="L43" s="670"/>
      <c r="M43" s="670"/>
      <c r="N43" s="670"/>
      <c r="O43" s="670"/>
      <c r="P43" s="670"/>
      <c r="Q43" s="670"/>
      <c r="R43" s="670"/>
      <c r="S43" s="670"/>
      <c r="T43" s="670"/>
      <c r="U43" s="670"/>
      <c r="V43" s="670"/>
      <c r="W43" s="670"/>
      <c r="X43" s="670"/>
      <c r="Y43" s="670"/>
      <c r="Z43" s="670"/>
      <c r="AA43" s="670"/>
      <c r="AB43" s="670"/>
      <c r="AC43" s="670"/>
      <c r="AD43" s="670"/>
      <c r="AE43" s="670"/>
      <c r="AF43" s="670"/>
      <c r="AG43" s="671"/>
      <c r="AH43" s="97"/>
      <c r="AI43" s="97"/>
      <c r="AJ43" s="97"/>
      <c r="AK43" s="97"/>
    </row>
    <row r="44" spans="1:38" ht="14.1" customHeight="1" x14ac:dyDescent="0.45">
      <c r="B44" s="669"/>
      <c r="C44" s="670"/>
      <c r="D44" s="670"/>
      <c r="E44" s="670"/>
      <c r="F44" s="670"/>
      <c r="G44" s="670"/>
      <c r="H44" s="670"/>
      <c r="I44" s="670"/>
      <c r="J44" s="670"/>
      <c r="K44" s="670"/>
      <c r="L44" s="670"/>
      <c r="M44" s="670"/>
      <c r="N44" s="670"/>
      <c r="O44" s="670"/>
      <c r="P44" s="670"/>
      <c r="Q44" s="670"/>
      <c r="R44" s="670"/>
      <c r="S44" s="670"/>
      <c r="T44" s="670"/>
      <c r="U44" s="670"/>
      <c r="V44" s="670"/>
      <c r="W44" s="670"/>
      <c r="X44" s="670"/>
      <c r="Y44" s="670"/>
      <c r="Z44" s="670"/>
      <c r="AA44" s="670"/>
      <c r="AB44" s="670"/>
      <c r="AC44" s="670"/>
      <c r="AD44" s="670"/>
      <c r="AE44" s="670"/>
      <c r="AF44" s="670"/>
      <c r="AG44" s="671"/>
      <c r="AH44" s="67"/>
      <c r="AI44" s="67"/>
      <c r="AJ44" s="67"/>
      <c r="AK44" s="67"/>
    </row>
    <row r="45" spans="1:38" ht="14.1" customHeight="1" x14ac:dyDescent="0.45">
      <c r="B45" s="669"/>
      <c r="C45" s="670"/>
      <c r="D45" s="670"/>
      <c r="E45" s="670"/>
      <c r="F45" s="670"/>
      <c r="G45" s="670"/>
      <c r="H45" s="670"/>
      <c r="I45" s="670"/>
      <c r="J45" s="670"/>
      <c r="K45" s="670"/>
      <c r="L45" s="670"/>
      <c r="M45" s="670"/>
      <c r="N45" s="670"/>
      <c r="O45" s="670"/>
      <c r="P45" s="670"/>
      <c r="Q45" s="670"/>
      <c r="R45" s="670"/>
      <c r="S45" s="670"/>
      <c r="T45" s="670"/>
      <c r="U45" s="670"/>
      <c r="V45" s="670"/>
      <c r="W45" s="670"/>
      <c r="X45" s="670"/>
      <c r="Y45" s="670"/>
      <c r="Z45" s="670"/>
      <c r="AA45" s="670"/>
      <c r="AB45" s="670"/>
      <c r="AC45" s="670"/>
      <c r="AD45" s="670"/>
      <c r="AE45" s="670"/>
      <c r="AF45" s="670"/>
      <c r="AG45" s="671"/>
      <c r="AH45" s="67"/>
      <c r="AI45" s="67"/>
      <c r="AJ45" s="67"/>
      <c r="AK45" s="67"/>
    </row>
    <row r="46" spans="1:38" ht="14.1" customHeight="1" x14ac:dyDescent="0.45">
      <c r="B46" s="669"/>
      <c r="C46" s="670"/>
      <c r="D46" s="670"/>
      <c r="E46" s="670"/>
      <c r="F46" s="670"/>
      <c r="G46" s="670"/>
      <c r="H46" s="670"/>
      <c r="I46" s="670"/>
      <c r="J46" s="670"/>
      <c r="K46" s="670"/>
      <c r="L46" s="670"/>
      <c r="M46" s="670"/>
      <c r="N46" s="670"/>
      <c r="O46" s="670"/>
      <c r="P46" s="670"/>
      <c r="Q46" s="670"/>
      <c r="R46" s="670"/>
      <c r="S46" s="670"/>
      <c r="T46" s="670"/>
      <c r="U46" s="670"/>
      <c r="V46" s="670"/>
      <c r="W46" s="670"/>
      <c r="X46" s="670"/>
      <c r="Y46" s="670"/>
      <c r="Z46" s="670"/>
      <c r="AA46" s="670"/>
      <c r="AB46" s="670"/>
      <c r="AC46" s="670"/>
      <c r="AD46" s="670"/>
      <c r="AE46" s="670"/>
      <c r="AF46" s="670"/>
      <c r="AG46" s="671"/>
      <c r="AH46" s="67"/>
      <c r="AI46" s="67"/>
      <c r="AJ46" s="67"/>
      <c r="AK46" s="67"/>
    </row>
    <row r="47" spans="1:38" ht="14.1" customHeight="1" x14ac:dyDescent="0.45">
      <c r="B47" s="669"/>
      <c r="C47" s="670"/>
      <c r="D47" s="670"/>
      <c r="E47" s="670"/>
      <c r="F47" s="670"/>
      <c r="G47" s="670"/>
      <c r="H47" s="670"/>
      <c r="I47" s="670"/>
      <c r="J47" s="670"/>
      <c r="K47" s="670"/>
      <c r="L47" s="670"/>
      <c r="M47" s="670"/>
      <c r="N47" s="670"/>
      <c r="O47" s="670"/>
      <c r="P47" s="670"/>
      <c r="Q47" s="670"/>
      <c r="R47" s="670"/>
      <c r="S47" s="670"/>
      <c r="T47" s="670"/>
      <c r="U47" s="670"/>
      <c r="V47" s="670"/>
      <c r="W47" s="670"/>
      <c r="X47" s="670"/>
      <c r="Y47" s="670"/>
      <c r="Z47" s="670"/>
      <c r="AA47" s="670"/>
      <c r="AB47" s="670"/>
      <c r="AC47" s="670"/>
      <c r="AD47" s="670"/>
      <c r="AE47" s="670"/>
      <c r="AF47" s="670"/>
      <c r="AG47" s="671"/>
    </row>
    <row r="48" spans="1:38" ht="14.1" customHeight="1" x14ac:dyDescent="0.45">
      <c r="B48" s="669"/>
      <c r="C48" s="670"/>
      <c r="D48" s="670"/>
      <c r="E48" s="670"/>
      <c r="F48" s="670"/>
      <c r="G48" s="670"/>
      <c r="H48" s="670"/>
      <c r="I48" s="670"/>
      <c r="J48" s="670"/>
      <c r="K48" s="670"/>
      <c r="L48" s="670"/>
      <c r="M48" s="670"/>
      <c r="N48" s="670"/>
      <c r="O48" s="670"/>
      <c r="P48" s="670"/>
      <c r="Q48" s="670"/>
      <c r="R48" s="670"/>
      <c r="S48" s="670"/>
      <c r="T48" s="670"/>
      <c r="U48" s="670"/>
      <c r="V48" s="670"/>
      <c r="W48" s="670"/>
      <c r="X48" s="670"/>
      <c r="Y48" s="670"/>
      <c r="Z48" s="670"/>
      <c r="AA48" s="670"/>
      <c r="AB48" s="670"/>
      <c r="AC48" s="670"/>
      <c r="AD48" s="670"/>
      <c r="AE48" s="670"/>
      <c r="AF48" s="670"/>
      <c r="AG48" s="671"/>
      <c r="AH48" s="67"/>
      <c r="AI48" s="67"/>
      <c r="AJ48" s="67"/>
      <c r="AK48" s="67"/>
    </row>
    <row r="49" spans="1:37" ht="14.1" customHeight="1" x14ac:dyDescent="0.45">
      <c r="B49" s="669"/>
      <c r="C49" s="670"/>
      <c r="D49" s="670"/>
      <c r="E49" s="670"/>
      <c r="F49" s="670"/>
      <c r="G49" s="670"/>
      <c r="H49" s="670"/>
      <c r="I49" s="670"/>
      <c r="J49" s="670"/>
      <c r="K49" s="670"/>
      <c r="L49" s="670"/>
      <c r="M49" s="670"/>
      <c r="N49" s="670"/>
      <c r="O49" s="670"/>
      <c r="P49" s="670"/>
      <c r="Q49" s="670"/>
      <c r="R49" s="670"/>
      <c r="S49" s="670"/>
      <c r="T49" s="670"/>
      <c r="U49" s="670"/>
      <c r="V49" s="670"/>
      <c r="W49" s="670"/>
      <c r="X49" s="670"/>
      <c r="Y49" s="670"/>
      <c r="Z49" s="670"/>
      <c r="AA49" s="670"/>
      <c r="AB49" s="670"/>
      <c r="AC49" s="670"/>
      <c r="AD49" s="670"/>
      <c r="AE49" s="670"/>
      <c r="AF49" s="670"/>
      <c r="AG49" s="671"/>
      <c r="AH49" s="67"/>
      <c r="AI49" s="67"/>
      <c r="AJ49" s="67"/>
      <c r="AK49" s="67"/>
    </row>
    <row r="50" spans="1:37" ht="14.1" customHeight="1" x14ac:dyDescent="0.45">
      <c r="B50" s="669"/>
      <c r="C50" s="670"/>
      <c r="D50" s="670"/>
      <c r="E50" s="670"/>
      <c r="F50" s="670"/>
      <c r="G50" s="670"/>
      <c r="H50" s="670"/>
      <c r="I50" s="670"/>
      <c r="J50" s="670"/>
      <c r="K50" s="670"/>
      <c r="L50" s="670"/>
      <c r="M50" s="670"/>
      <c r="N50" s="670"/>
      <c r="O50" s="670"/>
      <c r="P50" s="670"/>
      <c r="Q50" s="670"/>
      <c r="R50" s="670"/>
      <c r="S50" s="670"/>
      <c r="T50" s="670"/>
      <c r="U50" s="670"/>
      <c r="V50" s="670"/>
      <c r="W50" s="670"/>
      <c r="X50" s="670"/>
      <c r="Y50" s="670"/>
      <c r="Z50" s="670"/>
      <c r="AA50" s="670"/>
      <c r="AB50" s="670"/>
      <c r="AC50" s="670"/>
      <c r="AD50" s="670"/>
      <c r="AE50" s="670"/>
      <c r="AF50" s="670"/>
      <c r="AG50" s="671"/>
    </row>
    <row r="51" spans="1:37" s="156" customFormat="1" ht="14.1" customHeight="1" x14ac:dyDescent="0.45">
      <c r="A51" s="165"/>
      <c r="B51" s="669"/>
      <c r="C51" s="670"/>
      <c r="D51" s="670"/>
      <c r="E51" s="670"/>
      <c r="F51" s="670"/>
      <c r="G51" s="670"/>
      <c r="H51" s="670"/>
      <c r="I51" s="670"/>
      <c r="J51" s="670"/>
      <c r="K51" s="670"/>
      <c r="L51" s="670"/>
      <c r="M51" s="670"/>
      <c r="N51" s="670"/>
      <c r="O51" s="670"/>
      <c r="P51" s="670"/>
      <c r="Q51" s="670"/>
      <c r="R51" s="670"/>
      <c r="S51" s="670"/>
      <c r="T51" s="670"/>
      <c r="U51" s="670"/>
      <c r="V51" s="670"/>
      <c r="W51" s="670"/>
      <c r="X51" s="670"/>
      <c r="Y51" s="670"/>
      <c r="Z51" s="670"/>
      <c r="AA51" s="670"/>
      <c r="AB51" s="670"/>
      <c r="AC51" s="670"/>
      <c r="AD51" s="670"/>
      <c r="AE51" s="670"/>
      <c r="AF51" s="670"/>
      <c r="AG51" s="671"/>
    </row>
    <row r="52" spans="1:37" s="156" customFormat="1" ht="14.1" customHeight="1" x14ac:dyDescent="0.45">
      <c r="A52" s="165"/>
      <c r="B52" s="669"/>
      <c r="C52" s="670"/>
      <c r="D52" s="670"/>
      <c r="E52" s="670"/>
      <c r="F52" s="670"/>
      <c r="G52" s="670"/>
      <c r="H52" s="670"/>
      <c r="I52" s="670"/>
      <c r="J52" s="670"/>
      <c r="K52" s="670"/>
      <c r="L52" s="670"/>
      <c r="M52" s="670"/>
      <c r="N52" s="670"/>
      <c r="O52" s="670"/>
      <c r="P52" s="670"/>
      <c r="Q52" s="670"/>
      <c r="R52" s="670"/>
      <c r="S52" s="670"/>
      <c r="T52" s="670"/>
      <c r="U52" s="670"/>
      <c r="V52" s="670"/>
      <c r="W52" s="670"/>
      <c r="X52" s="670"/>
      <c r="Y52" s="670"/>
      <c r="Z52" s="670"/>
      <c r="AA52" s="670"/>
      <c r="AB52" s="670"/>
      <c r="AC52" s="670"/>
      <c r="AD52" s="670"/>
      <c r="AE52" s="670"/>
      <c r="AF52" s="670"/>
      <c r="AG52" s="671"/>
    </row>
    <row r="53" spans="1:37" ht="14.1" customHeight="1" x14ac:dyDescent="0.45">
      <c r="B53" s="669"/>
      <c r="C53" s="670"/>
      <c r="D53" s="670"/>
      <c r="E53" s="670"/>
      <c r="F53" s="670"/>
      <c r="G53" s="670"/>
      <c r="H53" s="670"/>
      <c r="I53" s="670"/>
      <c r="J53" s="670"/>
      <c r="K53" s="670"/>
      <c r="L53" s="670"/>
      <c r="M53" s="670"/>
      <c r="N53" s="670"/>
      <c r="O53" s="670"/>
      <c r="P53" s="670"/>
      <c r="Q53" s="670"/>
      <c r="R53" s="670"/>
      <c r="S53" s="670"/>
      <c r="T53" s="670"/>
      <c r="U53" s="670"/>
      <c r="V53" s="670"/>
      <c r="W53" s="670"/>
      <c r="X53" s="670"/>
      <c r="Y53" s="670"/>
      <c r="Z53" s="670"/>
      <c r="AA53" s="670"/>
      <c r="AB53" s="670"/>
      <c r="AC53" s="670"/>
      <c r="AD53" s="670"/>
      <c r="AE53" s="670"/>
      <c r="AF53" s="670"/>
      <c r="AG53" s="671"/>
    </row>
    <row r="54" spans="1:37" ht="14.1" customHeight="1" x14ac:dyDescent="0.45">
      <c r="B54" s="669"/>
      <c r="C54" s="670"/>
      <c r="D54" s="670"/>
      <c r="E54" s="670"/>
      <c r="F54" s="670"/>
      <c r="G54" s="670"/>
      <c r="H54" s="670"/>
      <c r="I54" s="670"/>
      <c r="J54" s="670"/>
      <c r="K54" s="670"/>
      <c r="L54" s="670"/>
      <c r="M54" s="670"/>
      <c r="N54" s="670"/>
      <c r="O54" s="670"/>
      <c r="P54" s="670"/>
      <c r="Q54" s="670"/>
      <c r="R54" s="670"/>
      <c r="S54" s="670"/>
      <c r="T54" s="670"/>
      <c r="U54" s="670"/>
      <c r="V54" s="670"/>
      <c r="W54" s="670"/>
      <c r="X54" s="670"/>
      <c r="Y54" s="670"/>
      <c r="Z54" s="670"/>
      <c r="AA54" s="670"/>
      <c r="AB54" s="670"/>
      <c r="AC54" s="670"/>
      <c r="AD54" s="670"/>
      <c r="AE54" s="670"/>
      <c r="AF54" s="670"/>
      <c r="AG54" s="671"/>
    </row>
    <row r="55" spans="1:37" ht="14.1" customHeight="1" x14ac:dyDescent="0.45">
      <c r="B55" s="669"/>
      <c r="C55" s="670"/>
      <c r="D55" s="670"/>
      <c r="E55" s="670"/>
      <c r="F55" s="670"/>
      <c r="G55" s="670"/>
      <c r="H55" s="670"/>
      <c r="I55" s="670"/>
      <c r="J55" s="670"/>
      <c r="K55" s="670"/>
      <c r="L55" s="670"/>
      <c r="M55" s="670"/>
      <c r="N55" s="670"/>
      <c r="O55" s="670"/>
      <c r="P55" s="670"/>
      <c r="Q55" s="670"/>
      <c r="R55" s="670"/>
      <c r="S55" s="670"/>
      <c r="T55" s="670"/>
      <c r="U55" s="670"/>
      <c r="V55" s="670"/>
      <c r="W55" s="670"/>
      <c r="X55" s="670"/>
      <c r="Y55" s="670"/>
      <c r="Z55" s="670"/>
      <c r="AA55" s="670"/>
      <c r="AB55" s="670"/>
      <c r="AC55" s="670"/>
      <c r="AD55" s="670"/>
      <c r="AE55" s="670"/>
      <c r="AF55" s="670"/>
      <c r="AG55" s="671"/>
    </row>
    <row r="56" spans="1:37" s="116" customFormat="1" ht="14.1" customHeight="1" x14ac:dyDescent="0.45">
      <c r="A56" s="165"/>
      <c r="B56" s="672"/>
      <c r="C56" s="673"/>
      <c r="D56" s="673"/>
      <c r="E56" s="673"/>
      <c r="F56" s="673"/>
      <c r="G56" s="673"/>
      <c r="H56" s="673"/>
      <c r="I56" s="673"/>
      <c r="J56" s="673"/>
      <c r="K56" s="673"/>
      <c r="L56" s="673"/>
      <c r="M56" s="673"/>
      <c r="N56" s="673"/>
      <c r="O56" s="673"/>
      <c r="P56" s="673"/>
      <c r="Q56" s="673"/>
      <c r="R56" s="673"/>
      <c r="S56" s="673"/>
      <c r="T56" s="673"/>
      <c r="U56" s="673"/>
      <c r="V56" s="673"/>
      <c r="W56" s="673"/>
      <c r="X56" s="673"/>
      <c r="Y56" s="673"/>
      <c r="Z56" s="673"/>
      <c r="AA56" s="673"/>
      <c r="AB56" s="673"/>
      <c r="AC56" s="673"/>
      <c r="AD56" s="673"/>
      <c r="AE56" s="673"/>
      <c r="AF56" s="673"/>
      <c r="AG56" s="674"/>
    </row>
    <row r="57" spans="1:37" ht="14.1" customHeight="1" x14ac:dyDescent="0.45">
      <c r="B57" s="811"/>
      <c r="C57" s="811"/>
      <c r="D57" s="811"/>
      <c r="E57" s="811"/>
      <c r="F57" s="811"/>
      <c r="G57" s="811"/>
      <c r="H57" s="811"/>
      <c r="I57" s="811"/>
      <c r="J57" s="811"/>
      <c r="K57" s="811"/>
      <c r="L57" s="811"/>
      <c r="M57" s="811"/>
      <c r="N57" s="811"/>
      <c r="O57" s="811"/>
      <c r="P57" s="811"/>
      <c r="Q57" s="811"/>
      <c r="R57" s="811"/>
      <c r="S57" s="811"/>
      <c r="T57" s="811"/>
      <c r="U57" s="811"/>
      <c r="V57" s="811"/>
      <c r="W57" s="811"/>
      <c r="X57" s="811"/>
      <c r="Y57" s="811"/>
      <c r="Z57" s="811"/>
      <c r="AA57" s="811"/>
      <c r="AB57" s="811"/>
      <c r="AC57" s="811"/>
      <c r="AD57" s="811"/>
      <c r="AE57" s="811"/>
      <c r="AF57" s="811"/>
      <c r="AG57" s="811"/>
    </row>
    <row r="58" spans="1:37" ht="12" customHeight="1" x14ac:dyDescent="0.45">
      <c r="B58" s="805" t="s">
        <v>147</v>
      </c>
      <c r="C58" s="806"/>
      <c r="D58" s="806"/>
      <c r="E58" s="806"/>
      <c r="F58" s="806"/>
      <c r="G58" s="806"/>
      <c r="H58" s="806"/>
      <c r="I58" s="806"/>
      <c r="J58" s="806"/>
      <c r="K58" s="806"/>
      <c r="L58" s="806"/>
      <c r="M58" s="806"/>
      <c r="N58" s="806"/>
      <c r="O58" s="806"/>
      <c r="P58" s="806"/>
      <c r="Q58" s="806"/>
      <c r="R58" s="806"/>
      <c r="S58" s="806"/>
      <c r="T58" s="806"/>
      <c r="U58" s="806"/>
      <c r="V58" s="806"/>
      <c r="W58" s="806"/>
      <c r="X58" s="806"/>
      <c r="Y58" s="806"/>
      <c r="Z58" s="806"/>
      <c r="AA58" s="806"/>
      <c r="AB58" s="806"/>
      <c r="AC58" s="806"/>
      <c r="AD58" s="806"/>
      <c r="AE58" s="806"/>
      <c r="AF58" s="806"/>
      <c r="AG58" s="807"/>
    </row>
    <row r="59" spans="1:37" ht="30" customHeight="1" x14ac:dyDescent="0.45">
      <c r="B59" s="805"/>
      <c r="C59" s="806"/>
      <c r="D59" s="806"/>
      <c r="E59" s="806"/>
      <c r="F59" s="806"/>
      <c r="G59" s="806"/>
      <c r="H59" s="806"/>
      <c r="I59" s="806"/>
      <c r="J59" s="806"/>
      <c r="K59" s="806"/>
      <c r="L59" s="806"/>
      <c r="M59" s="806"/>
      <c r="N59" s="806"/>
      <c r="O59" s="806"/>
      <c r="P59" s="806"/>
      <c r="Q59" s="806"/>
      <c r="R59" s="806"/>
      <c r="S59" s="806"/>
      <c r="T59" s="806"/>
      <c r="U59" s="806"/>
      <c r="V59" s="806"/>
      <c r="W59" s="806"/>
      <c r="X59" s="806"/>
      <c r="Y59" s="806"/>
      <c r="Z59" s="806"/>
      <c r="AA59" s="806"/>
      <c r="AB59" s="806"/>
      <c r="AC59" s="806"/>
      <c r="AD59" s="806"/>
      <c r="AE59" s="806"/>
      <c r="AF59" s="806"/>
      <c r="AG59" s="807"/>
    </row>
    <row r="60" spans="1:37" ht="30" customHeight="1" x14ac:dyDescent="0.45">
      <c r="B60" s="805"/>
      <c r="C60" s="806"/>
      <c r="D60" s="806"/>
      <c r="E60" s="806"/>
      <c r="F60" s="806"/>
      <c r="G60" s="806"/>
      <c r="H60" s="806"/>
      <c r="I60" s="806"/>
      <c r="J60" s="806"/>
      <c r="K60" s="806"/>
      <c r="L60" s="806"/>
      <c r="M60" s="806"/>
      <c r="N60" s="806"/>
      <c r="O60" s="806"/>
      <c r="P60" s="806"/>
      <c r="Q60" s="806"/>
      <c r="R60" s="806"/>
      <c r="S60" s="806"/>
      <c r="T60" s="806"/>
      <c r="U60" s="806"/>
      <c r="V60" s="806"/>
      <c r="W60" s="806"/>
      <c r="X60" s="806"/>
      <c r="Y60" s="806"/>
      <c r="Z60" s="806"/>
      <c r="AA60" s="806"/>
      <c r="AB60" s="806"/>
      <c r="AC60" s="806"/>
      <c r="AD60" s="806"/>
      <c r="AE60" s="806"/>
      <c r="AF60" s="806"/>
      <c r="AG60" s="807"/>
    </row>
    <row r="61" spans="1:37" s="156" customFormat="1" ht="30" customHeight="1" x14ac:dyDescent="0.45">
      <c r="A61" s="165"/>
      <c r="B61" s="808"/>
      <c r="C61" s="809"/>
      <c r="D61" s="809"/>
      <c r="E61" s="809"/>
      <c r="F61" s="809"/>
      <c r="G61" s="809"/>
      <c r="H61" s="809"/>
      <c r="I61" s="809"/>
      <c r="J61" s="809"/>
      <c r="K61" s="809"/>
      <c r="L61" s="809"/>
      <c r="M61" s="809"/>
      <c r="N61" s="809"/>
      <c r="O61" s="809"/>
      <c r="P61" s="809"/>
      <c r="Q61" s="809"/>
      <c r="R61" s="809"/>
      <c r="S61" s="809"/>
      <c r="T61" s="809"/>
      <c r="U61" s="809"/>
      <c r="V61" s="809"/>
      <c r="W61" s="809"/>
      <c r="X61" s="809"/>
      <c r="Y61" s="809"/>
      <c r="Z61" s="809"/>
      <c r="AA61" s="809"/>
      <c r="AB61" s="809"/>
      <c r="AC61" s="809"/>
      <c r="AD61" s="809"/>
      <c r="AE61" s="809"/>
      <c r="AF61" s="809"/>
      <c r="AG61" s="810"/>
    </row>
    <row r="62" spans="1:37" ht="9.6" customHeight="1" x14ac:dyDescent="0.45">
      <c r="B62" s="99"/>
      <c r="C62" s="99"/>
      <c r="D62" s="99"/>
      <c r="E62" s="99"/>
      <c r="F62" s="99"/>
      <c r="G62" s="99"/>
      <c r="H62" s="99"/>
      <c r="I62" s="99"/>
      <c r="J62" s="99"/>
      <c r="K62" s="99"/>
      <c r="L62" s="99"/>
      <c r="M62" s="99"/>
      <c r="N62" s="99"/>
      <c r="O62" s="99"/>
      <c r="P62" s="99"/>
      <c r="Q62" s="99"/>
      <c r="R62" s="99"/>
      <c r="S62" s="99"/>
      <c r="T62" s="99"/>
      <c r="U62" s="99"/>
      <c r="V62" s="99"/>
      <c r="W62" s="99"/>
      <c r="X62" s="99"/>
      <c r="Y62" s="99"/>
      <c r="Z62" s="99"/>
      <c r="AA62" s="100"/>
      <c r="AB62" s="101"/>
      <c r="AC62" s="101"/>
      <c r="AD62" s="101"/>
      <c r="AE62" s="101"/>
      <c r="AF62" s="101"/>
      <c r="AG62" s="101"/>
      <c r="AH62" s="98"/>
      <c r="AI62" s="98"/>
      <c r="AJ62" s="98"/>
      <c r="AK62" s="98"/>
    </row>
    <row r="63" spans="1:37" ht="11.45" customHeight="1" x14ac:dyDescent="0.45">
      <c r="B63" s="565" t="s">
        <v>56</v>
      </c>
      <c r="C63" s="566"/>
      <c r="D63" s="566"/>
      <c r="E63" s="566"/>
      <c r="F63" s="566"/>
      <c r="G63" s="566"/>
      <c r="H63" s="566"/>
      <c r="I63" s="566"/>
      <c r="J63" s="566"/>
      <c r="K63" s="566"/>
      <c r="L63" s="566"/>
      <c r="M63" s="566"/>
      <c r="N63" s="566"/>
      <c r="O63" s="566"/>
      <c r="P63" s="566"/>
      <c r="Q63" s="566"/>
      <c r="R63" s="566"/>
      <c r="S63" s="566"/>
      <c r="T63" s="566"/>
      <c r="U63" s="566"/>
      <c r="V63" s="566"/>
      <c r="W63" s="566"/>
      <c r="X63" s="566"/>
      <c r="Y63" s="566"/>
      <c r="Z63" s="566"/>
      <c r="AA63" s="566"/>
      <c r="AB63" s="566"/>
      <c r="AC63" s="566"/>
      <c r="AD63" s="566"/>
      <c r="AE63" s="566"/>
      <c r="AF63" s="566"/>
      <c r="AG63" s="567"/>
      <c r="AH63" s="67"/>
      <c r="AI63" s="67"/>
      <c r="AJ63" s="67"/>
      <c r="AK63" s="67"/>
    </row>
    <row r="64" spans="1:37" ht="12" customHeight="1" x14ac:dyDescent="0.45">
      <c r="B64" s="568" t="s">
        <v>57</v>
      </c>
      <c r="C64" s="569"/>
      <c r="D64" s="569"/>
      <c r="E64" s="569"/>
      <c r="F64" s="569"/>
      <c r="G64" s="569"/>
      <c r="H64" s="569"/>
      <c r="I64" s="569"/>
      <c r="J64" s="569"/>
      <c r="K64" s="569" t="s">
        <v>58</v>
      </c>
      <c r="L64" s="569"/>
      <c r="M64" s="569"/>
      <c r="N64" s="569"/>
      <c r="O64" s="569"/>
      <c r="P64" s="569"/>
      <c r="Q64" s="569"/>
      <c r="R64" s="569"/>
      <c r="S64" s="569"/>
      <c r="T64" s="569"/>
      <c r="U64" s="569"/>
      <c r="V64" s="569"/>
      <c r="W64" s="553" t="s">
        <v>59</v>
      </c>
      <c r="X64" s="554"/>
      <c r="Y64" s="554"/>
      <c r="Z64" s="554"/>
      <c r="AA64" s="554"/>
      <c r="AB64" s="554"/>
      <c r="AC64" s="555"/>
      <c r="AD64" s="553" t="s">
        <v>60</v>
      </c>
      <c r="AE64" s="554"/>
      <c r="AF64" s="554"/>
      <c r="AG64" s="707"/>
      <c r="AH64" s="102"/>
      <c r="AI64" s="102"/>
      <c r="AJ64" s="102"/>
      <c r="AK64" s="102"/>
    </row>
    <row r="65" spans="1:37" ht="24" customHeight="1" x14ac:dyDescent="0.45">
      <c r="B65" s="708"/>
      <c r="C65" s="388"/>
      <c r="D65" s="388"/>
      <c r="E65" s="388"/>
      <c r="F65" s="388"/>
      <c r="G65" s="388"/>
      <c r="H65" s="388"/>
      <c r="I65" s="388"/>
      <c r="J65" s="388"/>
      <c r="K65" s="813"/>
      <c r="L65" s="814"/>
      <c r="M65" s="814"/>
      <c r="N65" s="814"/>
      <c r="O65" s="814"/>
      <c r="P65" s="814"/>
      <c r="Q65" s="814"/>
      <c r="R65" s="814"/>
      <c r="S65" s="814"/>
      <c r="T65" s="814"/>
      <c r="U65" s="814"/>
      <c r="V65" s="815"/>
      <c r="W65" s="590"/>
      <c r="X65" s="591"/>
      <c r="Y65" s="591"/>
      <c r="Z65" s="591"/>
      <c r="AA65" s="591"/>
      <c r="AB65" s="591"/>
      <c r="AC65" s="592"/>
      <c r="AD65" s="593"/>
      <c r="AE65" s="591"/>
      <c r="AF65" s="591"/>
      <c r="AG65" s="594"/>
      <c r="AH65" s="102"/>
      <c r="AI65" s="102"/>
      <c r="AJ65" s="102"/>
      <c r="AK65" s="102"/>
    </row>
    <row r="66" spans="1:37" ht="11" customHeight="1" x14ac:dyDescent="0.45">
      <c r="B66" s="565" t="s">
        <v>61</v>
      </c>
      <c r="C66" s="566"/>
      <c r="D66" s="566"/>
      <c r="E66" s="566"/>
      <c r="F66" s="566"/>
      <c r="G66" s="566"/>
      <c r="H66" s="566"/>
      <c r="I66" s="566"/>
      <c r="J66" s="566"/>
      <c r="K66" s="566"/>
      <c r="L66" s="566"/>
      <c r="M66" s="566"/>
      <c r="N66" s="566"/>
      <c r="O66" s="566"/>
      <c r="P66" s="566"/>
      <c r="Q66" s="566"/>
      <c r="R66" s="566"/>
      <c r="S66" s="566"/>
      <c r="T66" s="566"/>
      <c r="U66" s="566"/>
      <c r="V66" s="566"/>
      <c r="W66" s="566"/>
      <c r="X66" s="566"/>
      <c r="Y66" s="566"/>
      <c r="Z66" s="566"/>
      <c r="AA66" s="566"/>
      <c r="AB66" s="566"/>
      <c r="AC66" s="566"/>
      <c r="AD66" s="566"/>
      <c r="AE66" s="566"/>
      <c r="AF66" s="566"/>
      <c r="AG66" s="567"/>
      <c r="AH66" s="102"/>
      <c r="AI66" s="102"/>
      <c r="AJ66" s="102"/>
      <c r="AK66" s="102"/>
    </row>
    <row r="67" spans="1:37" ht="12" customHeight="1" x14ac:dyDescent="0.45">
      <c r="B67" s="568" t="s">
        <v>57</v>
      </c>
      <c r="C67" s="569"/>
      <c r="D67" s="569"/>
      <c r="E67" s="569"/>
      <c r="F67" s="569"/>
      <c r="G67" s="569"/>
      <c r="H67" s="569"/>
      <c r="I67" s="569"/>
      <c r="J67" s="569"/>
      <c r="K67" s="569" t="s">
        <v>58</v>
      </c>
      <c r="L67" s="569"/>
      <c r="M67" s="569"/>
      <c r="N67" s="569"/>
      <c r="O67" s="569"/>
      <c r="P67" s="569"/>
      <c r="Q67" s="569"/>
      <c r="R67" s="569"/>
      <c r="S67" s="569"/>
      <c r="T67" s="569"/>
      <c r="U67" s="569"/>
      <c r="V67" s="569"/>
      <c r="W67" s="553" t="s">
        <v>59</v>
      </c>
      <c r="X67" s="554"/>
      <c r="Y67" s="554"/>
      <c r="Z67" s="554"/>
      <c r="AA67" s="554"/>
      <c r="AB67" s="554"/>
      <c r="AC67" s="555"/>
      <c r="AD67" s="553" t="s">
        <v>60</v>
      </c>
      <c r="AE67" s="554"/>
      <c r="AF67" s="554"/>
      <c r="AG67" s="707"/>
      <c r="AH67" s="102"/>
      <c r="AI67" s="102"/>
      <c r="AJ67" s="102"/>
      <c r="AK67" s="102"/>
    </row>
    <row r="68" spans="1:37" ht="19.25" customHeight="1" x14ac:dyDescent="0.45">
      <c r="B68" s="585"/>
      <c r="C68" s="586"/>
      <c r="D68" s="586"/>
      <c r="E68" s="586"/>
      <c r="F68" s="586"/>
      <c r="G68" s="586"/>
      <c r="H68" s="586"/>
      <c r="I68" s="586"/>
      <c r="J68" s="586"/>
      <c r="K68" s="587"/>
      <c r="L68" s="588"/>
      <c r="M68" s="588"/>
      <c r="N68" s="588"/>
      <c r="O68" s="588"/>
      <c r="P68" s="588"/>
      <c r="Q68" s="588"/>
      <c r="R68" s="588"/>
      <c r="S68" s="588"/>
      <c r="T68" s="588"/>
      <c r="U68" s="588"/>
      <c r="V68" s="589"/>
      <c r="W68" s="590"/>
      <c r="X68" s="591"/>
      <c r="Y68" s="591"/>
      <c r="Z68" s="591"/>
      <c r="AA68" s="591"/>
      <c r="AB68" s="591"/>
      <c r="AC68" s="592"/>
      <c r="AD68" s="593"/>
      <c r="AE68" s="591"/>
      <c r="AF68" s="591"/>
      <c r="AG68" s="594"/>
      <c r="AH68" s="97"/>
      <c r="AI68" s="97"/>
      <c r="AJ68" s="97"/>
      <c r="AK68" s="97"/>
    </row>
    <row r="69" spans="1:37" ht="20.100000000000001" customHeight="1" x14ac:dyDescent="0.45">
      <c r="B69" s="103"/>
      <c r="C69" s="103"/>
      <c r="D69" s="103"/>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97"/>
      <c r="AI69" s="97"/>
      <c r="AJ69" s="97"/>
      <c r="AK69" s="97"/>
    </row>
    <row r="70" spans="1:37" ht="9.6" customHeight="1" x14ac:dyDescent="0.45">
      <c r="B70" s="168" t="s">
        <v>120</v>
      </c>
      <c r="C70" s="169"/>
      <c r="D70" s="169"/>
      <c r="E70" s="169"/>
      <c r="F70" s="169"/>
      <c r="G70" s="169"/>
      <c r="H70" s="169"/>
      <c r="I70" s="169"/>
      <c r="J70" s="169"/>
      <c r="K70" s="169"/>
      <c r="L70" s="169"/>
      <c r="M70" s="169"/>
      <c r="N70" s="169"/>
      <c r="O70" s="169"/>
      <c r="P70" s="169"/>
      <c r="Q70" s="169"/>
      <c r="R70" s="169"/>
      <c r="S70" s="169"/>
      <c r="T70" s="169"/>
      <c r="U70" s="169"/>
      <c r="V70" s="169"/>
      <c r="W70" s="169"/>
      <c r="X70" s="169"/>
      <c r="Y70" s="169"/>
      <c r="Z70" s="103"/>
      <c r="AA70" s="103"/>
      <c r="AB70" s="103"/>
      <c r="AC70" s="103"/>
      <c r="AD70" s="103"/>
      <c r="AE70" s="103"/>
      <c r="AF70" s="103"/>
      <c r="AG70" s="103"/>
      <c r="AH70" s="103"/>
      <c r="AI70" s="103"/>
      <c r="AJ70" s="103"/>
      <c r="AK70" s="103"/>
    </row>
    <row r="71" spans="1:37" ht="8" customHeight="1" x14ac:dyDescent="0.45">
      <c r="B71" s="812"/>
      <c r="C71" s="812"/>
      <c r="D71" s="812"/>
      <c r="E71" s="812"/>
      <c r="F71" s="812"/>
      <c r="G71" s="812"/>
      <c r="H71" s="812"/>
      <c r="I71" s="812"/>
      <c r="J71" s="812"/>
      <c r="K71" s="812"/>
      <c r="L71" s="812"/>
      <c r="M71" s="812"/>
      <c r="N71" s="812"/>
      <c r="O71" s="812"/>
      <c r="P71" s="812"/>
      <c r="Q71" s="812"/>
      <c r="R71" s="812"/>
      <c r="S71" s="812"/>
      <c r="T71" s="812"/>
      <c r="U71" s="812"/>
      <c r="V71" s="812"/>
      <c r="W71" s="812"/>
      <c r="X71" s="812"/>
      <c r="Y71" s="812"/>
      <c r="Z71" s="812"/>
      <c r="AA71" s="812"/>
      <c r="AB71" s="812"/>
      <c r="AC71" s="812"/>
      <c r="AD71" s="812"/>
      <c r="AE71" s="812"/>
      <c r="AF71" s="812"/>
      <c r="AG71" s="812"/>
      <c r="AH71" s="103"/>
      <c r="AI71" s="103"/>
      <c r="AJ71" s="103"/>
      <c r="AK71" s="103"/>
    </row>
    <row r="72" spans="1:37" ht="17.45" customHeight="1" x14ac:dyDescent="0.45">
      <c r="B72" s="165"/>
      <c r="C72" s="165"/>
      <c r="D72" s="165"/>
      <c r="E72" s="165"/>
      <c r="F72" s="165"/>
      <c r="G72" s="165"/>
      <c r="H72" s="165"/>
      <c r="I72" s="165"/>
      <c r="J72" s="165"/>
      <c r="K72" s="165"/>
      <c r="L72" s="165"/>
      <c r="M72" s="165"/>
      <c r="N72" s="165"/>
      <c r="O72" s="165"/>
      <c r="P72" s="165"/>
      <c r="Q72" s="165"/>
      <c r="R72" s="165"/>
      <c r="S72" s="165"/>
      <c r="T72" s="165"/>
      <c r="U72" s="165"/>
      <c r="V72" s="165"/>
      <c r="W72" s="165"/>
      <c r="X72" s="165"/>
      <c r="Y72" s="165"/>
      <c r="Z72" s="165"/>
      <c r="AA72" s="165"/>
      <c r="AB72" s="165"/>
      <c r="AC72" s="165"/>
      <c r="AD72" s="165"/>
      <c r="AE72" s="165"/>
      <c r="AF72" s="165"/>
      <c r="AG72" s="165"/>
    </row>
    <row r="73" spans="1:37" s="115" customFormat="1" ht="12" customHeight="1" x14ac:dyDescent="0.45">
      <c r="A73" s="165"/>
      <c r="B73"/>
      <c r="C73"/>
      <c r="D73"/>
      <c r="E73"/>
      <c r="F73"/>
      <c r="G73"/>
      <c r="H73"/>
      <c r="I73"/>
      <c r="J73"/>
      <c r="K73"/>
      <c r="L73"/>
      <c r="M73"/>
      <c r="N73"/>
      <c r="O73"/>
      <c r="P73"/>
      <c r="Q73"/>
      <c r="R73"/>
      <c r="S73"/>
      <c r="T73"/>
      <c r="U73"/>
      <c r="V73"/>
      <c r="W73"/>
      <c r="X73"/>
      <c r="Y73"/>
      <c r="Z73"/>
      <c r="AA73"/>
      <c r="AB73"/>
      <c r="AC73"/>
      <c r="AD73"/>
      <c r="AE73"/>
      <c r="AF73"/>
      <c r="AG73"/>
    </row>
  </sheetData>
  <sheetProtection algorithmName="SHA-512" hashValue="kkMrK7N02TdvMlIN+HZ9LqVwHMlwBET0ZBm/ZGFuuEvMG3nY8HmTVufrZRTmv9939W1MHUVwVCDxqZl/ltIb6w==" saltValue="vuqw/1ItwwB1Pq8bt+nwRw==" spinCount="100000" sheet="1" objects="1" scenarios="1" selectLockedCells="1"/>
  <mergeCells count="141">
    <mergeCell ref="AF8:AG8"/>
    <mergeCell ref="D9:L9"/>
    <mergeCell ref="W9:W10"/>
    <mergeCell ref="AE9:AE10"/>
    <mergeCell ref="AF9:AF10"/>
    <mergeCell ref="AG9:AG10"/>
    <mergeCell ref="D10:L10"/>
    <mergeCell ref="AB9:AB10"/>
    <mergeCell ref="AC9:AC10"/>
    <mergeCell ref="AD9:AD10"/>
    <mergeCell ref="O8:S10"/>
    <mergeCell ref="X9:X10"/>
    <mergeCell ref="Y9:Y10"/>
    <mergeCell ref="Z9:AA10"/>
    <mergeCell ref="D8:L8"/>
    <mergeCell ref="M8:N9"/>
    <mergeCell ref="W8:AE8"/>
    <mergeCell ref="J2:AG2"/>
    <mergeCell ref="I3:AG3"/>
    <mergeCell ref="B4:AG4"/>
    <mergeCell ref="B5:Q5"/>
    <mergeCell ref="R5:AG5"/>
    <mergeCell ref="B6:Q6"/>
    <mergeCell ref="R6:AG6"/>
    <mergeCell ref="W7:AG7"/>
    <mergeCell ref="B7:S7"/>
    <mergeCell ref="T11:V11"/>
    <mergeCell ref="T12:V12"/>
    <mergeCell ref="O11:S11"/>
    <mergeCell ref="O12:S12"/>
    <mergeCell ref="T7:V10"/>
    <mergeCell ref="B13:C13"/>
    <mergeCell ref="D13:L13"/>
    <mergeCell ref="Z13:AA13"/>
    <mergeCell ref="B14:C15"/>
    <mergeCell ref="D14:L14"/>
    <mergeCell ref="Z14:AA14"/>
    <mergeCell ref="D15:L15"/>
    <mergeCell ref="T14:V14"/>
    <mergeCell ref="T15:V15"/>
    <mergeCell ref="T13:V13"/>
    <mergeCell ref="O13:S13"/>
    <mergeCell ref="O14:S14"/>
    <mergeCell ref="B11:C12"/>
    <mergeCell ref="D11:L11"/>
    <mergeCell ref="Z11:AA11"/>
    <mergeCell ref="D12:L12"/>
    <mergeCell ref="Z12:AA12"/>
    <mergeCell ref="B8:C10"/>
    <mergeCell ref="B17:C18"/>
    <mergeCell ref="D17:L17"/>
    <mergeCell ref="Z17:AA17"/>
    <mergeCell ref="D18:L18"/>
    <mergeCell ref="Z18:AA18"/>
    <mergeCell ref="Z15:AA15"/>
    <mergeCell ref="B16:C16"/>
    <mergeCell ref="D16:L16"/>
    <mergeCell ref="Z16:AA16"/>
    <mergeCell ref="T17:V17"/>
    <mergeCell ref="T18:V18"/>
    <mergeCell ref="T16:V16"/>
    <mergeCell ref="O16:S16"/>
    <mergeCell ref="O15:S15"/>
    <mergeCell ref="O17:S17"/>
    <mergeCell ref="O18:S18"/>
    <mergeCell ref="B26:AG26"/>
    <mergeCell ref="B22:L25"/>
    <mergeCell ref="M22:V22"/>
    <mergeCell ref="Z22:AA22"/>
    <mergeCell ref="M23:V23"/>
    <mergeCell ref="M24:V24"/>
    <mergeCell ref="M25:V25"/>
    <mergeCell ref="B19:C19"/>
    <mergeCell ref="D19:L19"/>
    <mergeCell ref="Z19:AA19"/>
    <mergeCell ref="B20:L21"/>
    <mergeCell ref="M20:V20"/>
    <mergeCell ref="Z20:AA20"/>
    <mergeCell ref="M21:V21"/>
    <mergeCell ref="Z21:AA21"/>
    <mergeCell ref="T19:V19"/>
    <mergeCell ref="O19:S19"/>
    <mergeCell ref="B29:AG29"/>
    <mergeCell ref="B30:AG30"/>
    <mergeCell ref="B31:AG31"/>
    <mergeCell ref="V36:W36"/>
    <mergeCell ref="R36:U36"/>
    <mergeCell ref="T28:AG28"/>
    <mergeCell ref="B28:S28"/>
    <mergeCell ref="B34:AG34"/>
    <mergeCell ref="B35:Q35"/>
    <mergeCell ref="R35:AG35"/>
    <mergeCell ref="B36:F36"/>
    <mergeCell ref="G36:H36"/>
    <mergeCell ref="L36:Q36"/>
    <mergeCell ref="X36:Z36"/>
    <mergeCell ref="AA36:AC36"/>
    <mergeCell ref="AD36:AG36"/>
    <mergeCell ref="M33:V33"/>
    <mergeCell ref="W33:AG33"/>
    <mergeCell ref="B33:L33"/>
    <mergeCell ref="B32:AG32"/>
    <mergeCell ref="B37:Q37"/>
    <mergeCell ref="R37:AG37"/>
    <mergeCell ref="B38:F38"/>
    <mergeCell ref="L38:N38"/>
    <mergeCell ref="O38:Q38"/>
    <mergeCell ref="W38:X38"/>
    <mergeCell ref="Z38:AB38"/>
    <mergeCell ref="AF38:AG38"/>
    <mergeCell ref="R38:U38"/>
    <mergeCell ref="B71:AG71"/>
    <mergeCell ref="B65:J65"/>
    <mergeCell ref="K65:V65"/>
    <mergeCell ref="W65:AC65"/>
    <mergeCell ref="AD65:AG65"/>
    <mergeCell ref="B66:AG66"/>
    <mergeCell ref="B67:J67"/>
    <mergeCell ref="K67:V67"/>
    <mergeCell ref="W67:AC67"/>
    <mergeCell ref="AD67:AG67"/>
    <mergeCell ref="B63:AG63"/>
    <mergeCell ref="B64:J64"/>
    <mergeCell ref="K64:V64"/>
    <mergeCell ref="W64:AC64"/>
    <mergeCell ref="AD64:AG64"/>
    <mergeCell ref="B39:Q39"/>
    <mergeCell ref="B68:J68"/>
    <mergeCell ref="K68:V68"/>
    <mergeCell ref="W68:AC68"/>
    <mergeCell ref="AD68:AG68"/>
    <mergeCell ref="B40:C40"/>
    <mergeCell ref="F40:G40"/>
    <mergeCell ref="I40:K40"/>
    <mergeCell ref="N40:O40"/>
    <mergeCell ref="P40:Q40"/>
    <mergeCell ref="B41:AG41"/>
    <mergeCell ref="R39:AG40"/>
    <mergeCell ref="B58:AG61"/>
    <mergeCell ref="B57:AG57"/>
    <mergeCell ref="B42:AG56"/>
  </mergeCells>
  <conditionalFormatting sqref="AI39 G36 Z38 AF38 AD36 X22:AG22 W38 E40 I40 L40 L36 W22:W23 AG24 AH18:AK18 AJ25:AJ26 AJ23:AK23 AD23:AE23 AH14:AK14">
    <cfRule type="expression" dxfId="3" priority="4" stopIfTrue="1">
      <formula>ISERROR(E14)</formula>
    </cfRule>
  </conditionalFormatting>
  <conditionalFormatting sqref="AG22">
    <cfRule type="expression" dxfId="2" priority="5" stopIfTrue="1">
      <formula>ESTERREURT=$AG$22</formula>
    </cfRule>
  </conditionalFormatting>
  <conditionalFormatting sqref="AB14:AG14">
    <cfRule type="expression" dxfId="1" priority="3" stopIfTrue="1">
      <formula>ISERROR(AB14)</formula>
    </cfRule>
  </conditionalFormatting>
  <conditionalFormatting sqref="AB18:AG18">
    <cfRule type="expression" dxfId="0" priority="1" stopIfTrue="1">
      <formula>ISERROR(AB18)</formula>
    </cfRule>
  </conditionalFormatting>
  <printOptions horizontalCentered="1" verticalCentered="1"/>
  <pageMargins left="0.31496062992125984" right="0.15748031496062992" top="0.19685039370078741" bottom="0.19685039370078741" header="0" footer="0"/>
  <pageSetup paperSize="5"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xdr:col>
                    <xdr:colOff>28575</xdr:colOff>
                    <xdr:row>8</xdr:row>
                    <xdr:rowOff>104775</xdr:rowOff>
                  </from>
                  <to>
                    <xdr:col>4</xdr:col>
                    <xdr:colOff>85725</xdr:colOff>
                    <xdr:row>10</xdr:row>
                    <xdr:rowOff>9525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5</xdr:col>
                    <xdr:colOff>161925</xdr:colOff>
                    <xdr:row>8</xdr:row>
                    <xdr:rowOff>114300</xdr:rowOff>
                  </from>
                  <to>
                    <xdr:col>6</xdr:col>
                    <xdr:colOff>238125</xdr:colOff>
                    <xdr:row>10</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7</xdr:col>
                    <xdr:colOff>190500</xdr:colOff>
                    <xdr:row>8</xdr:row>
                    <xdr:rowOff>100013</xdr:rowOff>
                  </from>
                  <to>
                    <xdr:col>9</xdr:col>
                    <xdr:colOff>114300</xdr:colOff>
                    <xdr:row>10</xdr:row>
                    <xdr:rowOff>0</xdr:rowOff>
                  </to>
                </anchor>
              </controlPr>
            </control>
          </mc:Choice>
        </mc:AlternateContent>
        <mc:AlternateContent xmlns:mc="http://schemas.openxmlformats.org/markup-compatibility/2006">
          <mc:Choice Requires="x14">
            <control shapeId="3076" r:id="rId7" name="Check Box 4">
              <controlPr locked="0" defaultSize="0" autoFill="0" autoLine="0" autoPict="0">
                <anchor moveWithCells="1">
                  <from>
                    <xdr:col>1</xdr:col>
                    <xdr:colOff>9525</xdr:colOff>
                    <xdr:row>25</xdr:row>
                    <xdr:rowOff>123825</xdr:rowOff>
                  </from>
                  <to>
                    <xdr:col>2</xdr:col>
                    <xdr:colOff>66675</xdr:colOff>
                    <xdr:row>26</xdr:row>
                    <xdr:rowOff>200025</xdr:rowOff>
                  </to>
                </anchor>
              </controlPr>
            </control>
          </mc:Choice>
        </mc:AlternateContent>
        <mc:AlternateContent xmlns:mc="http://schemas.openxmlformats.org/markup-compatibility/2006">
          <mc:Choice Requires="x14">
            <control shapeId="3077" r:id="rId8" name="Check Box 5">
              <controlPr locked="0" defaultSize="0" autoFill="0" autoLine="0" autoPict="0">
                <anchor moveWithCells="1">
                  <from>
                    <xdr:col>5</xdr:col>
                    <xdr:colOff>23813</xdr:colOff>
                    <xdr:row>25</xdr:row>
                    <xdr:rowOff>123825</xdr:rowOff>
                  </from>
                  <to>
                    <xdr:col>6</xdr:col>
                    <xdr:colOff>76200</xdr:colOff>
                    <xdr:row>26</xdr:row>
                    <xdr:rowOff>200025</xdr:rowOff>
                  </to>
                </anchor>
              </controlPr>
            </control>
          </mc:Choice>
        </mc:AlternateContent>
        <mc:AlternateContent xmlns:mc="http://schemas.openxmlformats.org/markup-compatibility/2006">
          <mc:Choice Requires="x14">
            <control shapeId="3078" r:id="rId9" name="Check Box 6">
              <controlPr locked="0" defaultSize="0" autoFill="0" autoLine="0" autoPict="0">
                <anchor moveWithCells="1">
                  <from>
                    <xdr:col>1</xdr:col>
                    <xdr:colOff>0</xdr:colOff>
                    <xdr:row>26</xdr:row>
                    <xdr:rowOff>214313</xdr:rowOff>
                  </from>
                  <to>
                    <xdr:col>2</xdr:col>
                    <xdr:colOff>47625</xdr:colOff>
                    <xdr:row>27</xdr:row>
                    <xdr:rowOff>214313</xdr:rowOff>
                  </to>
                </anchor>
              </controlPr>
            </control>
          </mc:Choice>
        </mc:AlternateContent>
        <mc:AlternateContent xmlns:mc="http://schemas.openxmlformats.org/markup-compatibility/2006">
          <mc:Choice Requires="x14">
            <control shapeId="3079" r:id="rId10" name="Check Box 7">
              <controlPr locked="0" defaultSize="0" autoFill="0" autoLine="0" autoPict="0">
                <anchor moveWithCells="1">
                  <from>
                    <xdr:col>0</xdr:col>
                    <xdr:colOff>100013</xdr:colOff>
                    <xdr:row>31</xdr:row>
                    <xdr:rowOff>38100</xdr:rowOff>
                  </from>
                  <to>
                    <xdr:col>2</xdr:col>
                    <xdr:colOff>47625</xdr:colOff>
                    <xdr:row>31</xdr:row>
                    <xdr:rowOff>252413</xdr:rowOff>
                  </to>
                </anchor>
              </controlPr>
            </control>
          </mc:Choice>
        </mc:AlternateContent>
        <mc:AlternateContent xmlns:mc="http://schemas.openxmlformats.org/markup-compatibility/2006">
          <mc:Choice Requires="x14">
            <control shapeId="3080" r:id="rId11" name="Check Box 8">
              <controlPr locked="0" defaultSize="0" autoFill="0" autoLine="0" autoPict="0">
                <anchor moveWithCells="1">
                  <from>
                    <xdr:col>19</xdr:col>
                    <xdr:colOff>61913</xdr:colOff>
                    <xdr:row>26</xdr:row>
                    <xdr:rowOff>228600</xdr:rowOff>
                  </from>
                  <to>
                    <xdr:col>21</xdr:col>
                    <xdr:colOff>76200</xdr:colOff>
                    <xdr:row>27</xdr:row>
                    <xdr:rowOff>228600</xdr:rowOff>
                  </to>
                </anchor>
              </controlPr>
            </control>
          </mc:Choice>
        </mc:AlternateContent>
        <mc:AlternateContent xmlns:mc="http://schemas.openxmlformats.org/markup-compatibility/2006">
          <mc:Choice Requires="x14">
            <control shapeId="3081" r:id="rId12" name="Check Box 9">
              <controlPr locked="0" defaultSize="0" autoFill="0" autoLine="0" autoPict="0">
                <anchor moveWithCells="1">
                  <from>
                    <xdr:col>1</xdr:col>
                    <xdr:colOff>23813</xdr:colOff>
                    <xdr:row>32</xdr:row>
                    <xdr:rowOff>38100</xdr:rowOff>
                  </from>
                  <to>
                    <xdr:col>2</xdr:col>
                    <xdr:colOff>61913</xdr:colOff>
                    <xdr:row>32</xdr:row>
                    <xdr:rowOff>266700</xdr:rowOff>
                  </to>
                </anchor>
              </controlPr>
            </control>
          </mc:Choice>
        </mc:AlternateContent>
        <mc:AlternateContent xmlns:mc="http://schemas.openxmlformats.org/markup-compatibility/2006">
          <mc:Choice Requires="x14">
            <control shapeId="3082" r:id="rId13" name="Check Box 10">
              <controlPr locked="0" defaultSize="0" autoFill="0" autoLine="0" autoPict="0">
                <anchor moveWithCells="1">
                  <from>
                    <xdr:col>1</xdr:col>
                    <xdr:colOff>0</xdr:colOff>
                    <xdr:row>28</xdr:row>
                    <xdr:rowOff>9525</xdr:rowOff>
                  </from>
                  <to>
                    <xdr:col>2</xdr:col>
                    <xdr:colOff>61913</xdr:colOff>
                    <xdr:row>28</xdr:row>
                    <xdr:rowOff>228600</xdr:rowOff>
                  </to>
                </anchor>
              </controlPr>
            </control>
          </mc:Choice>
        </mc:AlternateContent>
        <mc:AlternateContent xmlns:mc="http://schemas.openxmlformats.org/markup-compatibility/2006">
          <mc:Choice Requires="x14">
            <control shapeId="3084" r:id="rId14" name="Check Box 12">
              <controlPr locked="0" defaultSize="0" autoFill="0" autoLine="0" autoPict="0">
                <anchor moveWithCells="1">
                  <from>
                    <xdr:col>1</xdr:col>
                    <xdr:colOff>0</xdr:colOff>
                    <xdr:row>29</xdr:row>
                    <xdr:rowOff>9525</xdr:rowOff>
                  </from>
                  <to>
                    <xdr:col>2</xdr:col>
                    <xdr:colOff>66675</xdr:colOff>
                    <xdr:row>29</xdr:row>
                    <xdr:rowOff>228600</xdr:rowOff>
                  </to>
                </anchor>
              </controlPr>
            </control>
          </mc:Choice>
        </mc:AlternateContent>
        <mc:AlternateContent xmlns:mc="http://schemas.openxmlformats.org/markup-compatibility/2006">
          <mc:Choice Requires="x14">
            <control shapeId="3087" r:id="rId15" name="Check Box 15">
              <controlPr locked="0" defaultSize="0" autoFill="0" autoLine="0" autoPict="0">
                <anchor moveWithCells="1">
                  <from>
                    <xdr:col>1</xdr:col>
                    <xdr:colOff>0</xdr:colOff>
                    <xdr:row>30</xdr:row>
                    <xdr:rowOff>9525</xdr:rowOff>
                  </from>
                  <to>
                    <xdr:col>2</xdr:col>
                    <xdr:colOff>66675</xdr:colOff>
                    <xdr:row>30</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92325DC9-69EF-4A29-8769-EDFB031DB86A}">
          <x14:formula1>
            <xm:f>'(1) MG 80'!$AS$2:$AS$13</xm:f>
          </x14:formula1>
          <xm:sqref>T11:V12 T14:V15 T17:V18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escriptionDocument xmlns="35ae7812-1ab0-4572-a6c7-91e90b93790a" xsi:nil="true"/>
    <DatePublication xmlns="35ae7812-1ab0-4572-a6c7-91e90b93790a">2023-01-30T05:00:00+00:00</DatePublication>
    <ExclureImportation xmlns="35ae7812-1ab0-4572-a6c7-91e90b93790a">false</ExclureImportation>
    <Theme xmlns="35ae7812-1ab0-4572-a6c7-91e90b93790a">
      <Value>10</Value>
    </Theme>
    <SousSousTheme xmlns="35ae7812-1ab0-4572-a6c7-91e90b93790a"/>
    <RoutingRuleDescription xmlns="http://schemas.microsoft.com/sharepoint/v3" xsi:nil="true"/>
    <TypeDocument xmlns="35ae7812-1ab0-4572-a6c7-91e90b93790a">14</TypeDocument>
    <SousTheme xmlns="35ae7812-1ab0-4572-a6c7-91e90b93790a">
      <Value>57</Value>
    </SousTheme>
    <ImageDocument xmlns="35ae7812-1ab0-4572-a6c7-91e90b93790a">
      <Url xsi:nil="true"/>
      <Description xsi:nil="true"/>
    </ImageDocument>
    <LiensConnexes xmlns="35ae7812-1ab0-4572-a6c7-91e90b93790a">&lt;div title="_schemaversion" id="_3"&gt;
  &lt;div title="_view"&gt;
    &lt;span title="_columns"&gt;1&lt;/span&gt;
    &lt;span title="_linkstyle"&gt;&lt;/span&gt;
    &lt;span title="_groupstyle"&gt;&lt;/span&gt;
  &lt;/div&gt;
&lt;/div&gt;</LiensConnexes>
    <_dlc_DocId xmlns="35ae7812-1ab0-4572-a6c7-91e90b93790a">UMXZNRYXENRP-1227786853-95</_dlc_DocId>
    <_dlc_DocIdUrl xmlns="35ae7812-1ab0-4572-a6c7-91e90b93790a">
      <Url>http://edition.simtq.mtq.min.intra/fr/entreprises-partenaires/entreprises-reseaux-routier/guides-formulaires/_layouts/15/DocIdRedir.aspx?ID=UMXZNRYXENRP-1227786853-95</Url>
      <Description>UMXZNRYXENRP-1227786853-95</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 Documentation et publications" ma:contentTypeID="0x0101004CF7858666DCF549A225B94A6B816A810075B75DB9157EA541A0922DFE4F350CA4" ma:contentTypeVersion="13" ma:contentTypeDescription="" ma:contentTypeScope="" ma:versionID="ceb70e2138405b90271f0d409898c88f">
  <xsd:schema xmlns:xsd="http://www.w3.org/2001/XMLSchema" xmlns:xs="http://www.w3.org/2001/XMLSchema" xmlns:p="http://schemas.microsoft.com/office/2006/metadata/properties" xmlns:ns1="http://schemas.microsoft.com/sharepoint/v3" xmlns:ns2="35ae7812-1ab0-4572-a6c7-91e90b93790a" targetNamespace="http://schemas.microsoft.com/office/2006/metadata/properties" ma:root="true" ma:fieldsID="cce00a36837cb80f98701a11edf3569e" ns1:_="" ns2:_="">
    <xsd:import namespace="http://schemas.microsoft.com/sharepoint/v3"/>
    <xsd:import namespace="35ae7812-1ab0-4572-a6c7-91e90b93790a"/>
    <xsd:element name="properties">
      <xsd:complexType>
        <xsd:sequence>
          <xsd:element name="documentManagement">
            <xsd:complexType>
              <xsd:all>
                <xsd:element ref="ns2:DescriptionDocument" minOccurs="0"/>
                <xsd:element ref="ns1:RoutingRuleDescription" minOccurs="0"/>
                <xsd:element ref="ns2:LiensConnexes" minOccurs="0"/>
                <xsd:element ref="ns2:Theme" minOccurs="0"/>
                <xsd:element ref="ns2:SousTheme" minOccurs="0"/>
                <xsd:element ref="ns2:SousSousTheme" minOccurs="0"/>
                <xsd:element ref="ns2:TypeDocument"/>
                <xsd:element ref="ns2:ImageDocument" minOccurs="0"/>
                <xsd:element ref="ns2:ExclureImportation" minOccurs="0"/>
                <xsd:element ref="ns2:_dlc_DocId" minOccurs="0"/>
                <xsd:element ref="ns2:_dlc_DocIdUrl" minOccurs="0"/>
                <xsd:element ref="ns2:_dlc_DocIdPersistId" minOccurs="0"/>
                <xsd:element ref="ns2:DatePublication"/>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3" nillable="true" ma:displayName="Description" ma:description="" ma:hidden="true"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5ae7812-1ab0-4572-a6c7-91e90b93790a" elementFormDefault="qualified">
    <xsd:import namespace="http://schemas.microsoft.com/office/2006/documentManagement/types"/>
    <xsd:import namespace="http://schemas.microsoft.com/office/infopath/2007/PartnerControls"/>
    <xsd:element name="DescriptionDocument" ma:index="2" nillable="true" ma:displayName="Description du document" ma:internalName="DescriptionDocument">
      <xsd:simpleType>
        <xsd:restriction base="dms:Note"/>
      </xsd:simpleType>
    </xsd:element>
    <xsd:element name="LiensConnexes" ma:index="4" nillable="true" ma:displayName="Liens connexes" ma:internalName="LiensConnexes">
      <xsd:simpleType>
        <xsd:restriction base="dms:Unknown"/>
      </xsd:simpleType>
    </xsd:element>
    <xsd:element name="Theme" ma:index="5" nillable="true" ma:displayName="Thème" ma:list="{bdebda74-ca37-41fd-90df-8d955ef10679}" ma:internalName="Theme" ma:readOnly="false" ma:showField="Title" ma:web="35ae7812-1ab0-4572-a6c7-91e90b93790a">
      <xsd:complexType>
        <xsd:complexContent>
          <xsd:extension base="dms:MultiChoiceLookup">
            <xsd:sequence>
              <xsd:element name="Value" type="dms:Lookup" maxOccurs="unbounded" minOccurs="0" nillable="true"/>
            </xsd:sequence>
          </xsd:extension>
        </xsd:complexContent>
      </xsd:complexType>
    </xsd:element>
    <xsd:element name="SousTheme" ma:index="6" nillable="true" ma:displayName="Sous-thème" ma:list="{3130be0d-b66e-408f-a776-12ba0f39c938}" ma:internalName="SousTheme" ma:readOnly="false" ma:showField="Title" ma:web="35ae7812-1ab0-4572-a6c7-91e90b93790a">
      <xsd:complexType>
        <xsd:complexContent>
          <xsd:extension base="dms:MultiChoiceLookup">
            <xsd:sequence>
              <xsd:element name="Value" type="dms:Lookup" maxOccurs="unbounded" minOccurs="0" nillable="true"/>
            </xsd:sequence>
          </xsd:extension>
        </xsd:complexContent>
      </xsd:complexType>
    </xsd:element>
    <xsd:element name="SousSousTheme" ma:index="7" nillable="true" ma:displayName="Sous sous-thème" ma:list="{30ea00ab-c7b9-4add-aca4-0637f10fb6b8}" ma:internalName="SousSousTheme" ma:readOnly="false" ma:showField="Title" ma:web="35ae7812-1ab0-4572-a6c7-91e90b93790a">
      <xsd:complexType>
        <xsd:complexContent>
          <xsd:extension base="dms:MultiChoiceLookup">
            <xsd:sequence>
              <xsd:element name="Value" type="dms:Lookup" maxOccurs="unbounded" minOccurs="0" nillable="true"/>
            </xsd:sequence>
          </xsd:extension>
        </xsd:complexContent>
      </xsd:complexType>
    </xsd:element>
    <xsd:element name="TypeDocument" ma:index="8" ma:displayName="Type de document" ma:list="{1e040e3a-8d76-437d-8fa6-548da1ec216d}" ma:internalName="TypeDocument" ma:showField="Title" ma:web="35ae7812-1ab0-4572-a6c7-91e90b93790a">
      <xsd:simpleType>
        <xsd:restriction base="dms:Lookup"/>
      </xsd:simpleType>
    </xsd:element>
    <xsd:element name="ImageDocument" ma:index="9" nillable="true" ma:displayName="Image du document" ma:format="Image" ma:internalName="ImageDocument">
      <xsd:complexType>
        <xsd:complexContent>
          <xsd:extension base="dms:URL">
            <xsd:sequence>
              <xsd:element name="Url" type="dms:ValidUrl" minOccurs="0" nillable="true"/>
              <xsd:element name="Description" type="xsd:string" nillable="true"/>
            </xsd:sequence>
          </xsd:extension>
        </xsd:complexContent>
      </xsd:complexType>
    </xsd:element>
    <xsd:element name="ExclureImportation" ma:index="11" nillable="true" ma:displayName="Exclure de l'importation" ma:default="0" ma:internalName="ExclureImportation">
      <xsd:simpleType>
        <xsd:restriction base="dms:Boolean"/>
      </xsd:simpleType>
    </xsd:element>
    <xsd:element name="_dlc_DocId" ma:index="16" nillable="true" ma:displayName="Valeur d’ID de document" ma:description="Valeur de l’ID de document affecté à cet élément." ma:internalName="_dlc_DocId" ma:readOnly="true">
      <xsd:simpleType>
        <xsd:restriction base="dms:Text"/>
      </xsd:simpleType>
    </xsd:element>
    <xsd:element name="_dlc_DocIdUrl" ma:index="17"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element name="DatePublication" ma:index="21" ma:displayName="Date de publication" ma:default="[today]" ma:format="DateOnly" ma:internalName="DatePublication">
      <xsd:simpleType>
        <xsd:restriction base="dms:DateTime"/>
      </xsd:simpleType>
    </xsd:element>
    <xsd:element name="SharedWithUsers" ma:index="22" nillable="true" ma:displayName="Partagé avec"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Type de contenu"/>
        <xsd:element ref="dc:title" minOccurs="0" maxOccurs="1" ma:index="1" ma:displayName="Titre"/>
        <xsd:element ref="dc:subject" minOccurs="0" maxOccurs="1"/>
        <xsd:element ref="dc:description" minOccurs="0" maxOccurs="1"/>
        <xsd:element name="keywords" minOccurs="0" maxOccurs="1" type="xsd:string" ma:index="10" ma:displayName="Mots clé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667217-7481-4818-A9B8-08AD24D3036B}">
  <ds:schemaRefs>
    <ds:schemaRef ds:uri="http://schemas.microsoft.com/sharepoint/v3/contenttype/forms"/>
  </ds:schemaRefs>
</ds:datastoreItem>
</file>

<file path=customXml/itemProps2.xml><?xml version="1.0" encoding="utf-8"?>
<ds:datastoreItem xmlns:ds="http://schemas.openxmlformats.org/officeDocument/2006/customXml" ds:itemID="{12501A7E-4E57-43B6-AE9E-5CAB825A1EA4}">
  <ds:schemaRefs>
    <ds:schemaRef ds:uri="http://schemas.microsoft.com/office/2006/metadata/properties"/>
    <ds:schemaRef ds:uri="http://schemas.microsoft.com/office/2006/documentManagement/types"/>
    <ds:schemaRef ds:uri="http://www.w3.org/XML/1998/namespace"/>
    <ds:schemaRef ds:uri="35ae7812-1ab0-4572-a6c7-91e90b93790a"/>
    <ds:schemaRef ds:uri="http://purl.org/dc/elements/1.1/"/>
    <ds:schemaRef ds:uri="http://schemas.openxmlformats.org/package/2006/metadata/core-properties"/>
    <ds:schemaRef ds:uri="http://schemas.microsoft.com/office/infopath/2007/PartnerControls"/>
    <ds:schemaRef ds:uri="http://purl.org/dc/terms/"/>
    <ds:schemaRef ds:uri="http://schemas.microsoft.com/sharepoint/v3"/>
    <ds:schemaRef ds:uri="http://purl.org/dc/dcmitype/"/>
  </ds:schemaRefs>
</ds:datastoreItem>
</file>

<file path=customXml/itemProps3.xml><?xml version="1.0" encoding="utf-8"?>
<ds:datastoreItem xmlns:ds="http://schemas.openxmlformats.org/officeDocument/2006/customXml" ds:itemID="{D5EAFF22-F42F-4616-80B1-15A8EFAFEF04}">
  <ds:schemaRefs>
    <ds:schemaRef ds:uri="http://schemas.microsoft.com/sharepoint/events"/>
  </ds:schemaRefs>
</ds:datastoreItem>
</file>

<file path=customXml/itemProps4.xml><?xml version="1.0" encoding="utf-8"?>
<ds:datastoreItem xmlns:ds="http://schemas.openxmlformats.org/officeDocument/2006/customXml" ds:itemID="{8DBB99D0-199E-4B26-8B2B-7A250928F6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5ae7812-1ab0-4572-a6c7-91e90b9379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(1) MG 80</vt:lpstr>
      <vt:lpstr>(2) MG 80 recours lot</vt:lpstr>
      <vt:lpstr>(3) MG 80 recours section lot</vt:lpstr>
      <vt:lpstr>'(1) MG 80'!Zone_d_impression</vt:lpstr>
      <vt:lpstr>'(2) MG 80 recours lot'!Zone_d_impression</vt:lpstr>
      <vt:lpstr>'(3) MG 80 recours section lot'!Zone_d_impression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V-2430-2 : Rapport de lot MG 80 en sous-fondation de chaussée</dc:title>
  <dc:creator>Ministère des Transports et de la Mobilité durable</dc:creator>
  <cp:keywords>2430; 2430-2</cp:keywords>
  <cp:lastModifiedBy>Berri, Nabih</cp:lastModifiedBy>
  <cp:lastPrinted>2024-11-14T17:12:44Z</cp:lastPrinted>
  <dcterms:created xsi:type="dcterms:W3CDTF">2021-09-16T16:50:34Z</dcterms:created>
  <dcterms:modified xsi:type="dcterms:W3CDTF">2024-11-14T19:45:24Z</dcterms:modified>
  <cp:category>Formulaire ministériel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0x0101004CF7858666DCF549A225B94A6B816A810075B75DB9157EA541A0922DFE4F350CA4</vt:lpwstr>
  </property>
  <property fmtid="{D5CDD505-2E9C-101B-9397-08002B2CF9AE}" pid="3" name="_dlc_DocIdItemGuid">
    <vt:lpwstr>66ce5c25-9772-415a-bb87-cda6abc0b1c2</vt:lpwstr>
  </property>
</Properties>
</file>