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erri\Downloads\Mise à jour des formulaires V-2430-1, V2430-2, V2430-3 et V-2430-5\"/>
    </mc:Choice>
  </mc:AlternateContent>
  <xr:revisionPtr revIDLastSave="0" documentId="13_ncr:1_{53C4CECB-EC72-4E32-9B90-8120E17FD35F}" xr6:coauthVersionLast="47" xr6:coauthVersionMax="47" xr10:uidLastSave="{00000000-0000-0000-0000-000000000000}"/>
  <bookViews>
    <workbookView xWindow="-98" yWindow="-98" windowWidth="26116" windowHeight="15781" xr2:uid="{00000000-000D-0000-FFFF-FFFF00000000}"/>
  </bookViews>
  <sheets>
    <sheet name="(1) MG 20" sheetId="13" r:id="rId1"/>
    <sheet name="(2) MG 20 recours lot" sheetId="14" r:id="rId2"/>
  </sheets>
  <definedNames>
    <definedName name="Z_F9780893_4ECE_4047_B4C0_4506E5E17CD1_.wvu.PrintArea" localSheetId="0" hidden="1">'(1) MG 20'!$B$2:$AG$67</definedName>
    <definedName name="Z_F9780893_4ECE_4047_B4C0_4506E5E17CD1_.wvu.PrintArea" localSheetId="1" hidden="1">'(2) MG 20 recours lot'!$B$2:$AG$67</definedName>
    <definedName name="_xlnm.Print_Area" localSheetId="0">'(1) MG 20'!$B$2:$AG$67</definedName>
    <definedName name="_xlnm.Print_Area" localSheetId="1">'(2) MG 20 recours lot'!$B$2:$AG$67</definedName>
  </definedNames>
  <calcPr calcId="191029" iterate="1" fullPrecision="0"/>
  <customWorkbookViews>
    <customWorkbookView name="a" guid="{F9780893-4ECE-4047-B4C0-4506E5E17CD1}" includeHiddenRowCol="0" maximized="1" xWindow="-9" yWindow="-9" windowWidth="2578" windowHeight="1408" activeSheetId="13"/>
    <customWorkbookView name="aa" guid="{EC2F90D0-BF93-426F-A46E-A39C38FF3A85}" includePrintSettings="0" includeHiddenRowCol="0" maximized="1" xWindow="-9" yWindow="-9" windowWidth="2578" windowHeight="1408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3" l="1"/>
  <c r="Z20" i="14"/>
  <c r="AB20" i="14"/>
  <c r="AC20" i="14"/>
  <c r="AD20" i="14"/>
  <c r="AE20" i="14"/>
  <c r="AF20" i="14"/>
  <c r="AG20" i="14"/>
  <c r="AG23" i="14" s="1"/>
  <c r="AD21" i="14" l="1"/>
  <c r="AD22" i="14"/>
  <c r="K33" i="14"/>
  <c r="W24" i="13"/>
  <c r="W27" i="13" s="1"/>
  <c r="V24" i="13"/>
  <c r="U24" i="13"/>
  <c r="T24" i="13"/>
  <c r="S24" i="13"/>
  <c r="R24" i="13"/>
  <c r="Q24" i="13"/>
  <c r="T25" i="13" l="1"/>
  <c r="T26" i="13"/>
  <c r="K31" i="14"/>
  <c r="V33" i="14" s="1"/>
  <c r="K41" i="13"/>
  <c r="V43" i="13" s="1"/>
  <c r="AC31" i="14" l="1"/>
  <c r="Y33" i="14" s="1"/>
  <c r="AD33" i="14" s="1"/>
  <c r="AC41" i="13"/>
  <c r="Y43" i="13" l="1"/>
  <c r="AD43" i="13" s="1"/>
</calcChain>
</file>

<file path=xl/sharedStrings.xml><?xml version="1.0" encoding="utf-8"?>
<sst xmlns="http://schemas.openxmlformats.org/spreadsheetml/2006/main" count="168" uniqueCount="110">
  <si>
    <t>Route</t>
  </si>
  <si>
    <t>Entrepreneur</t>
  </si>
  <si>
    <t>Municipalité</t>
  </si>
  <si>
    <t>Localisation</t>
  </si>
  <si>
    <t>M</t>
  </si>
  <si>
    <t>J</t>
  </si>
  <si>
    <t>Numéro</t>
  </si>
  <si>
    <t>Tamis en mm</t>
  </si>
  <si>
    <t>Nom et numéro de la source</t>
  </si>
  <si>
    <t>Organisme</t>
  </si>
  <si>
    <t>Date</t>
  </si>
  <si>
    <t>Approuvé par</t>
  </si>
  <si>
    <t>PR =</t>
  </si>
  <si>
    <t>Formulaire préparé par</t>
  </si>
  <si>
    <t>Dossier du laboratoire</t>
  </si>
  <si>
    <t>—</t>
  </si>
  <si>
    <t>Moyenne du lot (m)</t>
  </si>
  <si>
    <t>=</t>
  </si>
  <si>
    <t>+</t>
  </si>
  <si>
    <t>x</t>
  </si>
  <si>
    <t>Superficie (m²)</t>
  </si>
  <si>
    <t>Couche</t>
  </si>
  <si>
    <t>de</t>
  </si>
  <si>
    <t>Épaisseur moyenne (mm)</t>
  </si>
  <si>
    <t>%</t>
  </si>
  <si>
    <t>Numéro de lot</t>
  </si>
  <si>
    <t>en µm</t>
  </si>
  <si>
    <r>
      <t xml:space="preserve">Échantillon
</t>
    </r>
    <r>
      <rPr>
        <sz val="8"/>
        <rFont val="Arial"/>
        <family val="2"/>
      </rPr>
      <t>(LC 21-010)</t>
    </r>
  </si>
  <si>
    <r>
      <t xml:space="preserve">Échantillon 
</t>
    </r>
    <r>
      <rPr>
        <sz val="8"/>
        <rFont val="Arial"/>
        <family val="2"/>
      </rPr>
      <t>(LC 21-010)</t>
    </r>
  </si>
  <si>
    <t xml:space="preserve">PU   </t>
  </si>
  <si>
    <t>-</t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</si>
  <si>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inf. =</t>
    </r>
    <r>
      <rPr>
        <sz val="8"/>
        <rFont val="Arial"/>
        <family val="2"/>
      </rPr>
      <t xml:space="preserve"> 0,08 ( 35 - m ) </t>
    </r>
  </si>
  <si>
    <t>)</t>
  </si>
  <si>
    <r>
      <t>F</t>
    </r>
    <r>
      <rPr>
        <vertAlign val="subscript"/>
        <sz val="8"/>
        <rFont val="Arial"/>
        <family val="2"/>
      </rPr>
      <t>c80</t>
    </r>
    <r>
      <rPr>
        <sz val="8"/>
        <rFont val="Arial"/>
        <family val="2"/>
      </rPr>
      <t xml:space="preserve"> =   0,40   ( 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</si>
  <si>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 0,08   (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</si>
  <si>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 =  0,08    (</t>
    </r>
  </si>
  <si>
    <t xml:space="preserve">) </t>
  </si>
  <si>
    <r>
      <t>Essai en chantier</t>
    </r>
    <r>
      <rPr>
        <sz val="7"/>
        <rFont val="Arial"/>
        <family val="2"/>
      </rPr>
      <t xml:space="preserve"> (</t>
    </r>
    <r>
      <rPr>
        <sz val="6"/>
        <rFont val="Arial"/>
        <family val="2"/>
      </rPr>
      <t>LC 22-003</t>
    </r>
    <r>
      <rPr>
        <sz val="7"/>
        <rFont val="Arial"/>
        <family val="2"/>
      </rPr>
      <t>)</t>
    </r>
  </si>
  <si>
    <t>[ 1</t>
  </si>
  <si>
    <t>Signature</t>
  </si>
  <si>
    <t>Droit de recours sur le lot</t>
  </si>
  <si>
    <r>
      <t xml:space="preserve">PR = </t>
    </r>
    <r>
      <rPr>
        <sz val="8"/>
        <rFont val="Arial"/>
        <family val="2"/>
      </rPr>
      <t>[1 - (Fc</t>
    </r>
    <r>
      <rPr>
        <vertAlign val="subscript"/>
        <sz val="8"/>
        <rFont val="Arial"/>
        <family val="2"/>
      </rPr>
      <t xml:space="preserve">80 </t>
    </r>
    <r>
      <rPr>
        <sz val="8"/>
        <rFont val="Arial"/>
        <family val="2"/>
      </rPr>
      <t>+ 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>)] x PU</t>
    </r>
  </si>
  <si>
    <t>Nom du laboratoire enregistré qui a prélevé les échantillons</t>
  </si>
  <si>
    <t>Nom du laboratoire indépendant qui a réalisé les essais du droit de recours</t>
  </si>
  <si>
    <t>MVs
(kg/m³)</t>
  </si>
  <si>
    <t>MV (kg/m³)</t>
  </si>
  <si>
    <r>
      <t>w</t>
    </r>
    <r>
      <rPr>
        <vertAlign val="subscript"/>
        <sz val="8"/>
        <rFont val="Arial"/>
        <family val="2"/>
      </rPr>
      <t xml:space="preserve">opt. </t>
    </r>
    <r>
      <rPr>
        <sz val="8"/>
        <rFont val="Arial"/>
        <family val="2"/>
      </rPr>
      <t>(%)</t>
    </r>
  </si>
  <si>
    <t xml:space="preserve"> =</t>
  </si>
  <si>
    <t>Information générale</t>
  </si>
  <si>
    <t>Information spécifique</t>
  </si>
  <si>
    <t>Localisation du lot</t>
  </si>
  <si>
    <r>
      <t>Planche de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référence</t>
    </r>
    <r>
      <rPr>
        <sz val="7"/>
        <rFont val="Arial"/>
        <family val="2"/>
      </rPr>
      <t xml:space="preserve"> (LC 22-001)</t>
    </r>
  </si>
  <si>
    <t>Degré de
compacité
obtenu (%)</t>
  </si>
  <si>
    <t>Municipalité (source)</t>
  </si>
  <si>
    <t>Spécifications (BNQ 2560-114 partie II, tableau 1)</t>
  </si>
  <si>
    <r>
      <t>Degré de compacité minimal exigé</t>
    </r>
    <r>
      <rPr>
        <vertAlign val="superscript"/>
        <sz val="6"/>
        <rFont val="Arial"/>
        <family val="2"/>
      </rPr>
      <t xml:space="preserve">(2) 
</t>
    </r>
    <r>
      <rPr>
        <sz val="6"/>
        <rFont val="Arial"/>
        <family val="2"/>
      </rPr>
      <t>(%)</t>
    </r>
  </si>
  <si>
    <t>Numéro de section</t>
  </si>
  <si>
    <t>Distance du :</t>
  </si>
  <si>
    <t>Inférieur</t>
  </si>
  <si>
    <t>Supérieur</t>
  </si>
  <si>
    <t>MVmax (kg/m³)</t>
  </si>
  <si>
    <t>Inférieure</t>
  </si>
  <si>
    <t>Supérieure</t>
  </si>
  <si>
    <t>Remarques :</t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</si>
  <si>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-5 %, spéc. inf.)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</si>
  <si>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+5 %, spéc. sup.)</t>
    </r>
  </si>
  <si>
    <r>
      <t>N° Réf</t>
    </r>
    <r>
      <rPr>
        <sz val="6"/>
        <rFont val="Arial"/>
        <family val="2"/>
      </rPr>
      <t xml:space="preserve"> 
(Voir
sect.
suiv.)</t>
    </r>
  </si>
  <si>
    <r>
      <t>N° Réf</t>
    </r>
    <r>
      <rPr>
        <vertAlign val="superscript"/>
        <sz val="8"/>
        <rFont val="Arial"/>
        <family val="2"/>
      </rPr>
      <t>(3)</t>
    </r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</si>
  <si>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sup. </t>
    </r>
    <r>
      <rPr>
        <sz val="8"/>
        <rFont val="Arial"/>
        <family val="2"/>
      </rPr>
      <t xml:space="preserve">= 0,08 ( m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60 )</t>
    </r>
    <r>
      <rPr>
        <b/>
        <sz val="8"/>
        <rFont val="Arial"/>
        <family val="2"/>
      </rPr>
      <t xml:space="preserve"> </t>
    </r>
  </si>
  <si>
    <r>
      <t xml:space="preserve">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(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</si>
  <si>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0,08  ( </t>
    </r>
  </si>
  <si>
    <r>
      <t xml:space="preserve">PR = </t>
    </r>
    <r>
      <rPr>
        <sz val="8"/>
        <rFont val="Arial"/>
        <family val="2"/>
      </rPr>
      <t xml:space="preserve">[1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(F</t>
    </r>
    <r>
      <rPr>
        <vertAlign val="subscript"/>
        <sz val="8"/>
        <rFont val="Arial"/>
        <family val="2"/>
      </rPr>
      <t xml:space="preserve">c80 </t>
    </r>
    <r>
      <rPr>
        <sz val="8"/>
        <rFont val="Arial"/>
        <family val="2"/>
      </rPr>
      <t>+ 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>)] x PU</t>
    </r>
  </si>
  <si>
    <r>
      <t>w</t>
    </r>
    <r>
      <rPr>
        <vertAlign val="subscript"/>
        <sz val="7"/>
        <rFont val="Arial"/>
        <family val="2"/>
      </rPr>
      <t xml:space="preserve">chantier
</t>
    </r>
    <r>
      <rPr>
        <sz val="7"/>
        <rFont val="Arial"/>
        <family val="2"/>
      </rPr>
      <t>(%)</t>
    </r>
  </si>
  <si>
    <r>
      <t xml:space="preserve">) ] </t>
    </r>
    <r>
      <rPr>
        <b/>
        <sz val="8"/>
        <rFont val="Arial"/>
        <family val="2"/>
      </rPr>
      <t xml:space="preserve">x </t>
    </r>
    <r>
      <rPr>
        <sz val="8"/>
        <rFont val="Arial"/>
        <family val="2"/>
      </rPr>
      <t>PU</t>
    </r>
  </si>
  <si>
    <t>) ] x PU</t>
  </si>
  <si>
    <t>Résultats Ministère</t>
  </si>
  <si>
    <r>
      <t>Compacité</t>
    </r>
    <r>
      <rPr>
        <b/>
        <vertAlign val="superscript"/>
        <sz val="8"/>
        <rFont val="Arial"/>
        <family val="2"/>
      </rPr>
      <t>(1)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(12.3.4 et 12.3.3.3 ou 12.3.3.4)</t>
    </r>
  </si>
  <si>
    <t>a</t>
  </si>
  <si>
    <t>b</t>
  </si>
  <si>
    <t>c</t>
  </si>
  <si>
    <t>d</t>
  </si>
  <si>
    <t>e</t>
  </si>
  <si>
    <t>f</t>
  </si>
  <si>
    <t xml:space="preserve"> Numéro de section</t>
  </si>
  <si>
    <t xml:space="preserve">Nom </t>
  </si>
  <si>
    <t>Date (année-mois-jour)</t>
  </si>
  <si>
    <r>
      <rPr>
        <b/>
        <sz val="8"/>
        <rFont val="Arial"/>
        <family val="2"/>
      </rPr>
      <t>F</t>
    </r>
    <r>
      <rPr>
        <b/>
        <vertAlign val="subscript"/>
        <sz val="8"/>
        <rFont val="Arial"/>
        <family val="2"/>
      </rPr>
      <t>c80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= 0,40 ( m - 7,0  )</t>
    </r>
  </si>
  <si>
    <r>
      <rPr>
        <b/>
        <sz val="8"/>
        <rFont val="Arial"/>
        <family val="2"/>
      </rPr>
      <t>Fc5 inf.</t>
    </r>
    <r>
      <rPr>
        <sz val="8"/>
        <rFont val="Arial"/>
        <family val="2"/>
      </rPr>
      <t xml:space="preserve"> = 0,08 ( 35 - m ) 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</si>
  <si>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+1,0 %, spéc. sup.)</t>
    </r>
  </si>
  <si>
    <r>
      <t xml:space="preserve">Fc80 = </t>
    </r>
    <r>
      <rPr>
        <sz val="8"/>
        <rFont val="Arial"/>
        <family val="2"/>
      </rPr>
      <t>0,40 ( m - 7,0  )</t>
    </r>
  </si>
  <si>
    <r>
      <t>Essai avec énergie de compactage modifiée</t>
    </r>
    <r>
      <rPr>
        <sz val="7"/>
        <rFont val="Arial"/>
        <family val="2"/>
      </rPr>
      <t xml:space="preserve"> (CAN/BNQ 2501-255)</t>
    </r>
  </si>
  <si>
    <r>
      <t xml:space="preserve">Granulométrie </t>
    </r>
    <r>
      <rPr>
        <sz val="8"/>
        <rFont val="Arial"/>
        <family val="2"/>
      </rPr>
      <t>(passant %) 
(12.3.4 et LC 21-040)</t>
    </r>
  </si>
  <si>
    <r>
      <t>Masse volumique sèche maximale à atteindre (MV) pour la compacité</t>
    </r>
    <r>
      <rPr>
        <sz val="8"/>
        <rFont val="Arial"/>
        <family val="2"/>
      </rPr>
      <t xml:space="preserve"> (12.3.3.3 ou 12.3.3.4 et 12.3.3.5)</t>
    </r>
  </si>
  <si>
    <r>
      <t>Granulométrie</t>
    </r>
    <r>
      <rPr>
        <sz val="8"/>
        <rFont val="Arial"/>
        <family val="2"/>
      </rPr>
      <t xml:space="preserve"> (passant %) 
(12.3.4 et LC 21-040)</t>
    </r>
  </si>
  <si>
    <r>
      <t>Calcul du prix unitaire révisé du lot</t>
    </r>
    <r>
      <rPr>
        <b/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(12.3.5)</t>
    </r>
  </si>
  <si>
    <r>
      <t>Calcul du prix unitaire révisé du lot</t>
    </r>
    <r>
      <rPr>
        <b/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>(12.3.5)</t>
    </r>
  </si>
  <si>
    <t>Ce formulaire est conçu pour être rempli à l'écran.</t>
  </si>
  <si>
    <r>
      <t>Note</t>
    </r>
    <r>
      <rPr>
        <sz val="7"/>
        <rFont val="Arial"/>
        <family val="2"/>
      </rPr>
      <t xml:space="preserve"> : l'écart E est la différence entre 
la moyenne du lot (m) et les spécifications des tamis applicables.
E</t>
    </r>
    <r>
      <rPr>
        <vertAlign val="subscript"/>
        <sz val="7"/>
        <rFont val="Arial"/>
        <family val="2"/>
      </rPr>
      <t>C ‍</t>
    </r>
    <r>
      <rPr>
        <sz val="7"/>
        <rFont val="Arial"/>
        <family val="2"/>
      </rPr>
      <t>: écart critique.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</si>
  <si>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= -5 %, spéc. inf.)</t>
    </r>
  </si>
  <si>
    <r>
      <t xml:space="preserve"> Écart E</t>
    </r>
    <r>
      <rPr>
        <sz val="7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 = +5 %, spéc. sup.)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</si>
  <si>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 = +1,0 %, spéc. sup.)</t>
    </r>
  </si>
  <si>
    <r>
      <t xml:space="preserve">Acceptation du lot </t>
    </r>
    <r>
      <rPr>
        <sz val="8"/>
        <rFont val="Arial"/>
        <family val="2"/>
      </rPr>
      <t>(cocher les cases nécessaires)</t>
    </r>
  </si>
  <si>
    <r>
      <t>Note</t>
    </r>
    <r>
      <rPr>
        <sz val="8"/>
        <rFont val="Arial"/>
        <family val="2"/>
      </rPr>
      <t xml:space="preserve"> : l'écart E est la différence entre 
la moyenne du lot (m) et les spécifications 
des tamis applicables. 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: écart critique.</t>
    </r>
  </si>
  <si>
    <r>
      <t xml:space="preserve">Droit de recours </t>
    </r>
    <r>
      <rPr>
        <sz val="8"/>
        <rFont val="Arial"/>
        <family val="2"/>
      </rPr>
      <t>(12.3.4 et 12.3.4.2)</t>
    </r>
  </si>
  <si>
    <t>MTMD</t>
  </si>
  <si>
    <r>
      <t>Notes :</t>
    </r>
    <r>
      <rPr>
        <sz val="7"/>
        <rFont val="Arial"/>
        <family val="2"/>
      </rPr>
      <t xml:space="preserve">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>) Les données à consigner proviennent du formulaire V-2009. MVs : masse volumique sèche mesurée en chantier (soit la MVS</t>
    </r>
    <r>
      <rPr>
        <vertAlign val="subscript"/>
        <sz val="7.5"/>
        <rFont val="Arial"/>
        <family val="2"/>
      </rPr>
      <t>chantier</t>
    </r>
    <r>
      <rPr>
        <sz val="7"/>
        <rFont val="Arial"/>
        <family val="2"/>
      </rPr>
      <t xml:space="preserve"> du V-2009).
</t>
    </r>
    <r>
      <rPr>
        <b/>
        <sz val="7"/>
        <rFont val="Arial"/>
        <family val="2"/>
      </rPr>
      <t>2</t>
    </r>
    <r>
      <rPr>
        <sz val="7"/>
        <rFont val="Arial"/>
        <family val="2"/>
      </rPr>
      <t xml:space="preserve">) Les exigences au CCDG sont : 
     • Dans le cas d'un essai avec énergie de compactage modifiée : 98,0 %.
     • Dans le cas d'une planche de référence : 100 %. 
</t>
    </r>
    <r>
      <rPr>
        <b/>
        <sz val="7"/>
        <rFont val="Arial"/>
        <family val="2"/>
      </rPr>
      <t>3</t>
    </r>
    <r>
      <rPr>
        <sz val="7"/>
        <rFont val="Arial"/>
        <family val="2"/>
      </rPr>
      <t>) Pour chaque numéro de référence, n'inscrire des données que vis-à-vis de la méthode utilisée. Il est possible qu'une seule masse volumique sèche maximale à atteindre soit utilisée pour le lot. Les données à inscrire proviennent du formulaire V-2009.
     • MVmax : masse volumique sèche maximale.
     • MV : masse volumique sèche maximale à atteindre (MV est différent de MVmax s'il y a eu l'application du facteur de correction (F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>) relatif au % de pierre (retenu 5 mm) selon la méthode   LC 22-003)
     • W</t>
    </r>
    <r>
      <rPr>
        <vertAlign val="subscript"/>
        <sz val="7"/>
        <rFont val="Arial"/>
        <family val="2"/>
      </rPr>
      <t xml:space="preserve">opt. </t>
    </r>
    <r>
      <rPr>
        <sz val="7"/>
        <rFont val="Arial"/>
        <family val="2"/>
      </rPr>
      <t xml:space="preserve">: teneur en eau optimale.
</t>
    </r>
    <r>
      <rPr>
        <b/>
        <sz val="7"/>
        <rFont val="Arial"/>
        <family val="2"/>
      </rPr>
      <t>4</t>
    </r>
    <r>
      <rPr>
        <sz val="7"/>
        <rFont val="Arial"/>
        <family val="2"/>
      </rPr>
      <t>)  Pour les tamis 5 mm : spéc. sup et spéc. inf, et le tamis 80 µm : spéc. sup., lorsqu'il y a présence d'un écart E qui n'excéde pas l'écart critique (E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 xml:space="preserve">).  
</t>
    </r>
    <r>
      <rPr>
        <b/>
        <sz val="7"/>
        <rFont val="Arial"/>
        <family val="2"/>
      </rPr>
      <t>5</t>
    </r>
    <r>
      <rPr>
        <sz val="7"/>
        <rFont val="Arial"/>
        <family val="2"/>
      </rPr>
      <t>) Inscrire toutes les données, même celles qui sont conformes.</t>
    </r>
  </si>
  <si>
    <r>
      <t>Notes :</t>
    </r>
    <r>
      <rPr>
        <sz val="7"/>
        <rFont val="Arial"/>
        <family val="2"/>
      </rPr>
      <t xml:space="preserve"> 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 xml:space="preserve">) Pour les tamis 5 mm : spéc. inf et spéc. sup, et le tamis 80 µm : spéc. sup., lorsqu'il y a présence d'un écart E (n'excédant pas l'écart critique (Ec)). .
</t>
    </r>
    <r>
      <rPr>
        <b/>
        <sz val="7"/>
        <rFont val="Arial"/>
        <family val="2"/>
      </rPr>
      <t>2</t>
    </r>
    <r>
      <rPr>
        <sz val="7"/>
        <rFont val="Arial"/>
        <family val="2"/>
      </rPr>
      <t xml:space="preserve">)  Inscrire toutes les données, même celles qui sont conformes. </t>
    </r>
  </si>
  <si>
    <t>Dossier Ministère-entrepreneur</t>
  </si>
  <si>
    <t>Surveillant-organisme</t>
  </si>
  <si>
    <t>Dossier Ministère-laboratoire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</si>
</sst>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);\(0\)"/>
    <numFmt numFmtId="166" formatCode="0.0_);\(0.0\)"/>
    <numFmt numFmtId="167" formatCode="0_);[Red]\(0\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vertAlign val="subscript"/>
      <sz val="7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Arial"/>
      <family val="2"/>
    </font>
    <font>
      <sz val="8"/>
      <name val="Symbol"/>
      <family val="1"/>
      <charset val="2"/>
    </font>
    <font>
      <sz val="10"/>
      <name val="Symbol"/>
      <family val="1"/>
      <charset val="2"/>
    </font>
    <font>
      <u/>
      <sz val="10"/>
      <color theme="10"/>
      <name val="Arial"/>
      <family val="2"/>
    </font>
    <font>
      <b/>
      <sz val="6.8"/>
      <name val="Arial"/>
      <family val="2"/>
    </font>
    <font>
      <i/>
      <sz val="7"/>
      <name val="Arial"/>
      <family val="2"/>
    </font>
    <font>
      <vertAlign val="subscript"/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63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/>
    </xf>
    <xf numFmtId="0" fontId="0" fillId="0" borderId="0" xfId="0" applyFill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49" fontId="13" fillId="0" borderId="5" xfId="0" applyNumberFormat="1" applyFont="1" applyFill="1" applyBorder="1" applyAlignment="1" applyProtection="1"/>
    <xf numFmtId="49" fontId="13" fillId="0" borderId="3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6" fillId="0" borderId="1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/>
    </xf>
    <xf numFmtId="164" fontId="5" fillId="0" borderId="16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vertical="center"/>
    </xf>
    <xf numFmtId="1" fontId="15" fillId="2" borderId="27" xfId="0" applyNumberFormat="1" applyFont="1" applyFill="1" applyBorder="1" applyAlignment="1" applyProtection="1"/>
    <xf numFmtId="1" fontId="15" fillId="2" borderId="28" xfId="0" applyNumberFormat="1" applyFont="1" applyFill="1" applyBorder="1" applyAlignment="1" applyProtection="1"/>
    <xf numFmtId="1" fontId="15" fillId="2" borderId="0" xfId="0" applyNumberFormat="1" applyFont="1" applyFill="1" applyBorder="1" applyAlignment="1" applyProtection="1"/>
    <xf numFmtId="1" fontId="15" fillId="2" borderId="29" xfId="0" applyNumberFormat="1" applyFont="1" applyFill="1" applyBorder="1" applyAlignment="1" applyProtection="1"/>
    <xf numFmtId="0" fontId="15" fillId="2" borderId="28" xfId="0" applyFont="1" applyFill="1" applyBorder="1" applyAlignment="1" applyProtection="1"/>
    <xf numFmtId="164" fontId="15" fillId="2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3" fillId="0" borderId="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 wrapText="1"/>
    </xf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Protection="1"/>
    <xf numFmtId="49" fontId="1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16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distributed" wrapText="1"/>
    </xf>
    <xf numFmtId="0" fontId="5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/>
    </xf>
    <xf numFmtId="0" fontId="0" fillId="0" borderId="0" xfId="0" applyNumberFormat="1" applyProtection="1"/>
    <xf numFmtId="0" fontId="13" fillId="0" borderId="3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vertical="center" wrapText="1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164" fontId="5" fillId="0" borderId="33" xfId="0" applyNumberFormat="1" applyFont="1" applyFill="1" applyBorder="1" applyAlignment="1" applyProtection="1">
      <alignment horizontal="center" vertical="center"/>
    </xf>
    <xf numFmtId="0" fontId="21" fillId="0" borderId="0" xfId="0" applyFont="1" applyProtection="1"/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20" xfId="0" applyNumberFormat="1" applyFont="1" applyFill="1" applyBorder="1" applyAlignment="1" applyProtection="1">
      <alignment horizontal="center" vertical="center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top"/>
    </xf>
    <xf numFmtId="0" fontId="6" fillId="0" borderId="16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21" fillId="0" borderId="0" xfId="0" applyFont="1" applyBorder="1" applyProtection="1"/>
    <xf numFmtId="164" fontId="5" fillId="0" borderId="16" xfId="0" applyNumberFormat="1" applyFont="1" applyFill="1" applyBorder="1" applyAlignment="1" applyProtection="1">
      <alignment vertical="center" shrinkToFit="1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 applyProtection="1">
      <alignment vertical="center"/>
      <protection locked="0"/>
    </xf>
    <xf numFmtId="1" fontId="5" fillId="0" borderId="10" xfId="0" applyNumberFormat="1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1" fontId="5" fillId="0" borderId="22" xfId="0" applyNumberFormat="1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165" fontId="13" fillId="0" borderId="6" xfId="0" applyNumberFormat="1" applyFont="1" applyFill="1" applyBorder="1" applyAlignment="1" applyProtection="1">
      <alignment horizontal="center" vertical="center" wrapText="1"/>
    </xf>
    <xf numFmtId="165" fontId="13" fillId="0" borderId="13" xfId="0" applyNumberFormat="1" applyFont="1" applyFill="1" applyBorder="1" applyAlignment="1" applyProtection="1">
      <alignment horizontal="center" vertical="center" wrapText="1"/>
    </xf>
    <xf numFmtId="165" fontId="13" fillId="0" borderId="14" xfId="0" applyNumberFormat="1" applyFont="1" applyFill="1" applyBorder="1" applyAlignment="1" applyProtection="1">
      <alignment horizontal="center" vertical="center" wrapText="1"/>
    </xf>
    <xf numFmtId="166" fontId="13" fillId="0" borderId="13" xfId="0" applyNumberFormat="1" applyFont="1" applyFill="1" applyBorder="1" applyAlignment="1" applyProtection="1">
      <alignment horizontal="center" vertical="center" wrapText="1"/>
    </xf>
    <xf numFmtId="1" fontId="13" fillId="0" borderId="20" xfId="0" applyNumberFormat="1" applyFont="1" applyFill="1" applyBorder="1" applyAlignment="1" applyProtection="1">
      <alignment horizontal="center" vertical="center"/>
    </xf>
    <xf numFmtId="49" fontId="14" fillId="0" borderId="65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5" fontId="13" fillId="0" borderId="7" xfId="0" applyNumberFormat="1" applyFont="1" applyBorder="1" applyAlignment="1" applyProtection="1">
      <alignment horizontal="center" vertical="center"/>
      <protection locked="0"/>
    </xf>
    <xf numFmtId="165" fontId="13" fillId="0" borderId="10" xfId="0" applyNumberFormat="1" applyFont="1" applyBorder="1" applyAlignment="1" applyProtection="1">
      <alignment horizontal="center" vertical="center" wrapText="1"/>
      <protection locked="0"/>
    </xf>
    <xf numFmtId="165" fontId="13" fillId="0" borderId="7" xfId="0" applyNumberFormat="1" applyFont="1" applyBorder="1" applyAlignment="1" applyProtection="1">
      <alignment horizontal="center" vertical="center" wrapText="1"/>
      <protection locked="0"/>
    </xf>
    <xf numFmtId="165" fontId="13" fillId="0" borderId="22" xfId="0" applyNumberFormat="1" applyFont="1" applyBorder="1" applyAlignment="1" applyProtection="1">
      <alignment horizontal="center" vertical="center" wrapText="1"/>
      <protection locked="0"/>
    </xf>
    <xf numFmtId="166" fontId="13" fillId="0" borderId="7" xfId="0" applyNumberFormat="1" applyFont="1" applyBorder="1" applyAlignment="1" applyProtection="1">
      <alignment horizontal="center" vertical="center" wrapText="1"/>
      <protection locked="0"/>
    </xf>
    <xf numFmtId="165" fontId="13" fillId="0" borderId="41" xfId="0" applyNumberFormat="1" applyFont="1" applyBorder="1" applyAlignment="1" applyProtection="1">
      <alignment horizontal="center" vertical="center"/>
      <protection locked="0"/>
    </xf>
    <xf numFmtId="165" fontId="13" fillId="0" borderId="68" xfId="0" applyNumberFormat="1" applyFont="1" applyBorder="1" applyAlignment="1" applyProtection="1">
      <alignment horizontal="center" vertical="center" wrapText="1"/>
      <protection locked="0"/>
    </xf>
    <xf numFmtId="165" fontId="13" fillId="0" borderId="54" xfId="0" applyNumberFormat="1" applyFont="1" applyBorder="1" applyAlignment="1" applyProtection="1">
      <alignment horizontal="center" vertical="center" wrapText="1"/>
      <protection locked="0"/>
    </xf>
    <xf numFmtId="165" fontId="13" fillId="0" borderId="41" xfId="0" applyNumberFormat="1" applyFont="1" applyBorder="1" applyAlignment="1" applyProtection="1">
      <alignment horizontal="center" vertical="center" wrapText="1"/>
      <protection locked="0"/>
    </xf>
    <xf numFmtId="166" fontId="13" fillId="0" borderId="41" xfId="0" applyNumberFormat="1" applyFont="1" applyBorder="1" applyAlignment="1" applyProtection="1">
      <alignment horizontal="center" vertical="center" wrapText="1"/>
      <protection locked="0"/>
    </xf>
    <xf numFmtId="165" fontId="13" fillId="0" borderId="38" xfId="0" applyNumberFormat="1" applyFont="1" applyBorder="1" applyAlignment="1" applyProtection="1">
      <alignment horizontal="center" vertical="center"/>
      <protection locked="0"/>
    </xf>
    <xf numFmtId="165" fontId="13" fillId="0" borderId="19" xfId="0" applyNumberFormat="1" applyFont="1" applyBorder="1" applyAlignment="1" applyProtection="1">
      <alignment horizontal="center" vertical="center" wrapText="1"/>
      <protection locked="0"/>
    </xf>
    <xf numFmtId="165" fontId="13" fillId="0" borderId="11" xfId="0" applyNumberFormat="1" applyFont="1" applyBorder="1" applyAlignment="1" applyProtection="1">
      <alignment horizontal="center" vertical="center" wrapText="1"/>
      <protection locked="0"/>
    </xf>
    <xf numFmtId="165" fontId="13" fillId="0" borderId="38" xfId="0" applyNumberFormat="1" applyFont="1" applyBorder="1" applyAlignment="1" applyProtection="1">
      <alignment horizontal="center" vertical="center" wrapText="1"/>
      <protection locked="0"/>
    </xf>
    <xf numFmtId="166" fontId="13" fillId="0" borderId="38" xfId="0" applyNumberFormat="1" applyFont="1" applyBorder="1" applyAlignment="1" applyProtection="1">
      <alignment horizontal="center" vertical="center" wrapText="1"/>
      <protection locked="0"/>
    </xf>
    <xf numFmtId="165" fontId="5" fillId="0" borderId="38" xfId="0" applyNumberFormat="1" applyFont="1" applyBorder="1" applyAlignment="1" applyProtection="1">
      <alignment horizontal="center" vertical="center"/>
      <protection locked="0"/>
    </xf>
    <xf numFmtId="164" fontId="13" fillId="0" borderId="25" xfId="0" applyNumberFormat="1" applyFont="1" applyFill="1" applyBorder="1" applyAlignment="1" applyProtection="1">
      <alignment horizontal="center" vertical="center"/>
    </xf>
    <xf numFmtId="1" fontId="13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166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1" fontId="5" fillId="0" borderId="3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164" fontId="6" fillId="0" borderId="38" xfId="0" applyNumberFormat="1" applyFont="1" applyFill="1" applyBorder="1" applyAlignment="1" applyProtection="1">
      <alignment horizontal="center" vertical="center"/>
    </xf>
    <xf numFmtId="164" fontId="5" fillId="0" borderId="32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164" fontId="13" fillId="0" borderId="7" xfId="0" applyNumberFormat="1" applyFont="1" applyFill="1" applyBorder="1" applyAlignment="1" applyProtection="1">
      <alignment horizontal="center" vertical="center" wrapText="1"/>
    </xf>
    <xf numFmtId="164" fontId="18" fillId="0" borderId="38" xfId="0" applyNumberFormat="1" applyFont="1" applyFill="1" applyBorder="1" applyAlignment="1" applyProtection="1">
      <alignment horizontal="center" vertical="center" wrapText="1"/>
    </xf>
    <xf numFmtId="165" fontId="13" fillId="0" borderId="50" xfId="0" applyNumberFormat="1" applyFont="1" applyBorder="1" applyAlignment="1" applyProtection="1">
      <alignment horizontal="center" vertical="center"/>
      <protection locked="0"/>
    </xf>
    <xf numFmtId="165" fontId="13" fillId="0" borderId="40" xfId="0" applyNumberFormat="1" applyFont="1" applyBorder="1" applyAlignment="1" applyProtection="1">
      <alignment horizontal="center" vertical="center"/>
      <protection locked="0"/>
    </xf>
    <xf numFmtId="165" fontId="13" fillId="0" borderId="36" xfId="0" applyNumberFormat="1" applyFont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Alignment="1" applyProtection="1">
      <alignment horizontal="center" vertical="center"/>
      <protection locked="0"/>
    </xf>
    <xf numFmtId="165" fontId="5" fillId="0" borderId="12" xfId="0" applyNumberFormat="1" applyFont="1" applyBorder="1" applyAlignment="1" applyProtection="1">
      <alignment horizontal="center" vertical="center"/>
      <protection locked="0"/>
    </xf>
    <xf numFmtId="165" fontId="5" fillId="0" borderId="35" xfId="0" applyNumberFormat="1" applyFont="1" applyBorder="1" applyAlignment="1" applyProtection="1">
      <alignment horizontal="center" vertical="center"/>
      <protection locked="0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165" fontId="5" fillId="0" borderId="11" xfId="0" applyNumberFormat="1" applyFont="1" applyBorder="1" applyAlignment="1" applyProtection="1">
      <alignment horizontal="center" vertical="center"/>
      <protection locked="0"/>
    </xf>
    <xf numFmtId="165" fontId="5" fillId="0" borderId="22" xfId="0" applyNumberFormat="1" applyFont="1" applyFill="1" applyBorder="1" applyAlignment="1" applyProtection="1">
      <alignment horizontal="center" vertical="center"/>
      <protection locked="0"/>
    </xf>
    <xf numFmtId="165" fontId="13" fillId="0" borderId="36" xfId="0" applyNumberFormat="1" applyFont="1" applyBorder="1" applyAlignment="1" applyProtection="1">
      <alignment horizontal="center" vertical="center" wrapText="1"/>
      <protection locked="0"/>
    </xf>
    <xf numFmtId="165" fontId="13" fillId="0" borderId="17" xfId="0" applyNumberFormat="1" applyFont="1" applyBorder="1" applyAlignment="1" applyProtection="1">
      <alignment horizontal="center" vertical="center" wrapText="1"/>
      <protection locked="0"/>
    </xf>
    <xf numFmtId="165" fontId="13" fillId="0" borderId="46" xfId="0" applyNumberFormat="1" applyFont="1" applyBorder="1" applyAlignment="1" applyProtection="1">
      <alignment horizontal="center" vertical="center" wrapText="1"/>
      <protection locked="0"/>
    </xf>
    <xf numFmtId="165" fontId="13" fillId="0" borderId="37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165" fontId="5" fillId="0" borderId="69" xfId="0" applyNumberFormat="1" applyFont="1" applyBorder="1" applyAlignment="1" applyProtection="1">
      <alignment horizontal="center" vertical="center"/>
      <protection locked="0"/>
    </xf>
    <xf numFmtId="165" fontId="5" fillId="0" borderId="26" xfId="0" applyNumberFormat="1" applyFont="1" applyBorder="1" applyAlignment="1" applyProtection="1">
      <alignment horizontal="center" vertical="center"/>
      <protection locked="0"/>
    </xf>
    <xf numFmtId="165" fontId="5" fillId="0" borderId="70" xfId="0" applyNumberFormat="1" applyFont="1" applyBorder="1" applyAlignment="1" applyProtection="1">
      <alignment horizontal="center" vertical="center"/>
      <protection locked="0"/>
    </xf>
    <xf numFmtId="165" fontId="5" fillId="0" borderId="71" xfId="0" applyNumberFormat="1" applyFont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Alignment="1" applyProtection="1">
      <alignment horizontal="center" vertical="center"/>
      <protection locked="0"/>
    </xf>
    <xf numFmtId="166" fontId="5" fillId="0" borderId="26" xfId="0" applyNumberFormat="1" applyFont="1" applyBorder="1" applyAlignment="1" applyProtection="1">
      <alignment horizontal="center" vertical="center"/>
      <protection locked="0"/>
    </xf>
    <xf numFmtId="165" fontId="5" fillId="0" borderId="37" xfId="0" applyNumberFormat="1" applyFont="1" applyBorder="1" applyAlignment="1" applyProtection="1">
      <alignment horizontal="center" vertical="center"/>
      <protection locked="0"/>
    </xf>
    <xf numFmtId="166" fontId="5" fillId="0" borderId="35" xfId="0" applyNumberFormat="1" applyFont="1" applyBorder="1" applyAlignment="1" applyProtection="1">
      <alignment horizontal="center" vertical="center"/>
      <protection locked="0"/>
    </xf>
    <xf numFmtId="165" fontId="5" fillId="0" borderId="22" xfId="0" applyNumberFormat="1" applyFont="1" applyFill="1" applyBorder="1" applyAlignment="1" applyProtection="1">
      <alignment horizontal="center" vertical="center"/>
      <protection locked="0"/>
    </xf>
    <xf numFmtId="165" fontId="5" fillId="0" borderId="10" xfId="0" applyNumberFormat="1" applyFont="1" applyFill="1" applyBorder="1" applyAlignment="1" applyProtection="1">
      <alignment horizontal="center" vertical="center"/>
      <protection locked="0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165" fontId="5" fillId="0" borderId="38" xfId="0" applyNumberFormat="1" applyFont="1" applyFill="1" applyBorder="1" applyAlignment="1" applyProtection="1">
      <alignment horizontal="center" vertical="center"/>
      <protection locked="0"/>
    </xf>
    <xf numFmtId="165" fontId="5" fillId="0" borderId="19" xfId="0" applyNumberFormat="1" applyFont="1" applyFill="1" applyBorder="1" applyAlignment="1" applyProtection="1">
      <alignment horizontal="center" vertical="center"/>
      <protection locked="0"/>
    </xf>
    <xf numFmtId="166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2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5" fillId="0" borderId="60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18" fillId="0" borderId="49" xfId="0" applyFont="1" applyFill="1" applyBorder="1" applyAlignment="1" applyProtection="1">
      <alignment horizontal="left" vertical="top" wrapText="1"/>
    </xf>
    <xf numFmtId="0" fontId="13" fillId="0" borderId="27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29" xfId="0" applyFont="1" applyFill="1" applyBorder="1" applyAlignment="1" applyProtection="1">
      <alignment horizontal="left" vertical="top" wrapText="1"/>
    </xf>
    <xf numFmtId="0" fontId="13" fillId="0" borderId="31" xfId="0" applyFont="1" applyFill="1" applyBorder="1" applyAlignment="1" applyProtection="1">
      <alignment horizontal="left" vertical="top" wrapText="1"/>
    </xf>
    <xf numFmtId="0" fontId="13" fillId="0" borderId="9" xfId="0" applyFont="1" applyFill="1" applyBorder="1" applyAlignment="1" applyProtection="1">
      <alignment horizontal="left" vertical="top" wrapText="1"/>
    </xf>
    <xf numFmtId="0" fontId="13" fillId="0" borderId="39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20" fillId="0" borderId="3" xfId="0" applyFont="1" applyFill="1" applyBorder="1" applyAlignment="1" applyProtection="1">
      <alignment horizontal="left"/>
    </xf>
    <xf numFmtId="0" fontId="20" fillId="0" borderId="42" xfId="0" applyFont="1" applyFill="1" applyBorder="1" applyAlignment="1" applyProtection="1">
      <alignment horizontal="left"/>
    </xf>
    <xf numFmtId="165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horizontal="left" vertical="center"/>
      <protection locked="0"/>
    </xf>
    <xf numFmtId="0" fontId="13" fillId="0" borderId="53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29" xfId="0" applyFont="1" applyFill="1" applyBorder="1" applyAlignment="1" applyProtection="1">
      <alignment horizontal="left"/>
    </xf>
    <xf numFmtId="165" fontId="13" fillId="0" borderId="2" xfId="0" applyNumberFormat="1" applyFont="1" applyBorder="1" applyAlignment="1" applyProtection="1">
      <alignment horizontal="center" vertical="center"/>
      <protection locked="0"/>
    </xf>
    <xf numFmtId="165" fontId="13" fillId="0" borderId="3" xfId="0" applyNumberFormat="1" applyFont="1" applyBorder="1" applyAlignment="1" applyProtection="1">
      <alignment horizontal="center" vertical="center"/>
      <protection locked="0"/>
    </xf>
    <xf numFmtId="165" fontId="13" fillId="0" borderId="4" xfId="0" applyNumberFormat="1" applyFont="1" applyBorder="1" applyAlignment="1" applyProtection="1">
      <alignment horizontal="center" vertical="center"/>
      <protection locked="0"/>
    </xf>
    <xf numFmtId="165" fontId="13" fillId="0" borderId="40" xfId="0" applyNumberFormat="1" applyFont="1" applyBorder="1" applyAlignment="1" applyProtection="1">
      <alignment horizontal="center" vertical="center"/>
      <protection locked="0"/>
    </xf>
    <xf numFmtId="165" fontId="13" fillId="0" borderId="45" xfId="0" applyNumberFormat="1" applyFont="1" applyBorder="1" applyAlignment="1" applyProtection="1">
      <alignment horizontal="center" vertical="center"/>
      <protection locked="0"/>
    </xf>
    <xf numFmtId="165" fontId="13" fillId="0" borderId="46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165" fontId="13" fillId="0" borderId="16" xfId="1" applyNumberFormat="1" applyFont="1" applyFill="1" applyBorder="1" applyAlignment="1" applyProtection="1">
      <alignment horizontal="center" vertical="center"/>
      <protection locked="0"/>
    </xf>
    <xf numFmtId="165" fontId="13" fillId="0" borderId="18" xfId="1" applyNumberFormat="1" applyFont="1" applyFill="1" applyBorder="1" applyAlignment="1" applyProtection="1">
      <alignment horizontal="center" vertical="center"/>
      <protection locked="0"/>
    </xf>
    <xf numFmtId="166" fontId="13" fillId="0" borderId="44" xfId="0" applyNumberFormat="1" applyFont="1" applyBorder="1" applyAlignment="1" applyProtection="1">
      <alignment horizontal="center" vertical="center"/>
      <protection locked="0"/>
    </xf>
    <xf numFmtId="166" fontId="13" fillId="0" borderId="45" xfId="0" applyNumberFormat="1" applyFont="1" applyBorder="1" applyAlignment="1" applyProtection="1">
      <alignment horizontal="center" vertical="center"/>
      <protection locked="0"/>
    </xf>
    <xf numFmtId="166" fontId="13" fillId="0" borderId="34" xfId="0" applyNumberFormat="1" applyFont="1" applyBorder="1" applyAlignment="1" applyProtection="1">
      <alignment horizontal="center" vertical="center"/>
      <protection locked="0"/>
    </xf>
    <xf numFmtId="165" fontId="13" fillId="0" borderId="36" xfId="0" applyNumberFormat="1" applyFont="1" applyBorder="1" applyAlignment="1" applyProtection="1">
      <alignment horizontal="center" vertical="center"/>
      <protection locked="0"/>
    </xf>
    <xf numFmtId="165" fontId="13" fillId="0" borderId="52" xfId="0" applyNumberFormat="1" applyFont="1" applyBorder="1" applyAlignment="1" applyProtection="1">
      <alignment horizontal="center" vertical="center"/>
      <protection locked="0"/>
    </xf>
    <xf numFmtId="165" fontId="13" fillId="0" borderId="17" xfId="0" applyNumberFormat="1" applyFont="1" applyBorder="1" applyAlignment="1" applyProtection="1">
      <alignment horizontal="center" vertical="center"/>
      <protection locked="0"/>
    </xf>
    <xf numFmtId="167" fontId="13" fillId="0" borderId="36" xfId="0" applyNumberFormat="1" applyFont="1" applyBorder="1" applyAlignment="1" applyProtection="1">
      <alignment horizontal="center" vertical="center"/>
      <protection locked="0"/>
    </xf>
    <xf numFmtId="167" fontId="13" fillId="0" borderId="52" xfId="0" applyNumberFormat="1" applyFont="1" applyBorder="1" applyAlignment="1" applyProtection="1">
      <alignment horizontal="center" vertical="center"/>
      <protection locked="0"/>
    </xf>
    <xf numFmtId="167" fontId="13" fillId="0" borderId="12" xfId="0" applyNumberFormat="1" applyFont="1" applyBorder="1" applyAlignment="1" applyProtection="1">
      <alignment horizontal="center" vertical="center"/>
      <protection locked="0"/>
    </xf>
    <xf numFmtId="167" fontId="13" fillId="0" borderId="40" xfId="0" applyNumberFormat="1" applyFont="1" applyBorder="1" applyAlignment="1" applyProtection="1">
      <alignment horizontal="center" vertical="center"/>
      <protection locked="0"/>
    </xf>
    <xf numFmtId="167" fontId="13" fillId="0" borderId="45" xfId="0" applyNumberFormat="1" applyFont="1" applyBorder="1" applyAlignment="1" applyProtection="1">
      <alignment horizontal="center" vertical="center"/>
      <protection locked="0"/>
    </xf>
    <xf numFmtId="167" fontId="13" fillId="0" borderId="34" xfId="0" applyNumberFormat="1" applyFont="1" applyBorder="1" applyAlignment="1" applyProtection="1">
      <alignment horizontal="center" vertical="center"/>
      <protection locked="0"/>
    </xf>
    <xf numFmtId="166" fontId="13" fillId="0" borderId="54" xfId="0" applyNumberFormat="1" applyFont="1" applyBorder="1" applyAlignment="1" applyProtection="1">
      <alignment horizontal="center" vertical="center"/>
      <protection locked="0"/>
    </xf>
    <xf numFmtId="0" fontId="18" fillId="0" borderId="43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166" fontId="13" fillId="0" borderId="40" xfId="0" applyNumberFormat="1" applyFont="1" applyBorder="1" applyAlignment="1" applyProtection="1">
      <alignment horizontal="center" vertical="center"/>
      <protection locked="0"/>
    </xf>
    <xf numFmtId="166" fontId="13" fillId="0" borderId="10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13" fillId="0" borderId="49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42" xfId="0" applyNumberFormat="1" applyFont="1" applyFill="1" applyBorder="1" applyAlignment="1" applyProtection="1">
      <alignment horizontal="left" vertical="center"/>
    </xf>
    <xf numFmtId="0" fontId="18" fillId="0" borderId="49" xfId="0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18" fillId="0" borderId="28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3" fillId="0" borderId="49" xfId="0" applyFont="1" applyFill="1" applyBorder="1" applyAlignment="1" applyProtection="1">
      <alignment horizontal="left" vertical="top" wrapText="1"/>
    </xf>
    <xf numFmtId="2" fontId="5" fillId="0" borderId="26" xfId="0" applyNumberFormat="1" applyFont="1" applyFill="1" applyBorder="1" applyAlignment="1" applyProtection="1">
      <alignment horizontal="center" vertical="center"/>
    </xf>
    <xf numFmtId="49" fontId="6" fillId="3" borderId="49" xfId="0" applyNumberFormat="1" applyFont="1" applyFill="1" applyBorder="1" applyAlignment="1" applyProtection="1">
      <alignment horizontal="center" vertical="center" wrapText="1"/>
    </xf>
    <xf numFmtId="49" fontId="6" fillId="3" borderId="27" xfId="0" applyNumberFormat="1" applyFont="1" applyFill="1" applyBorder="1" applyAlignment="1" applyProtection="1">
      <alignment horizontal="center" vertical="center" wrapText="1"/>
    </xf>
    <xf numFmtId="49" fontId="6" fillId="3" borderId="28" xfId="0" applyNumberFormat="1" applyFont="1" applyFill="1" applyBorder="1" applyAlignment="1" applyProtection="1">
      <alignment horizontal="center" vertical="center" wrapText="1"/>
    </xf>
    <xf numFmtId="49" fontId="5" fillId="0" borderId="31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39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29" xfId="0" applyNumberFormat="1" applyFont="1" applyFill="1" applyBorder="1" applyAlignment="1" applyProtection="1">
      <alignment horizontal="center" vertical="center"/>
    </xf>
    <xf numFmtId="49" fontId="18" fillId="0" borderId="31" xfId="0" applyNumberFormat="1" applyFont="1" applyFill="1" applyBorder="1" applyAlignment="1" applyProtection="1">
      <alignment horizontal="center"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49" fontId="28" fillId="0" borderId="29" xfId="0" applyNumberFormat="1" applyFont="1" applyFill="1" applyBorder="1" applyAlignment="1" applyProtection="1">
      <alignment horizontal="center" vertical="center" wrapText="1"/>
    </xf>
    <xf numFmtId="49" fontId="28" fillId="0" borderId="31" xfId="0" applyNumberFormat="1" applyFont="1" applyFill="1" applyBorder="1" applyAlignment="1" applyProtection="1">
      <alignment horizontal="center" vertical="center" wrapText="1"/>
    </xf>
    <xf numFmtId="49" fontId="28" fillId="0" borderId="39" xfId="0" applyNumberFormat="1" applyFont="1" applyFill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left" vertical="center"/>
      <protection locked="0"/>
    </xf>
    <xf numFmtId="0" fontId="13" fillId="0" borderId="48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vertical="center" wrapText="1"/>
    </xf>
    <xf numFmtId="0" fontId="1" fillId="0" borderId="45" xfId="0" applyFont="1" applyFill="1" applyBorder="1" applyAlignment="1" applyProtection="1">
      <alignment vertical="center" wrapText="1"/>
    </xf>
    <xf numFmtId="0" fontId="1" fillId="0" borderId="42" xfId="0" applyFont="1" applyFill="1" applyBorder="1" applyAlignment="1" applyProtection="1">
      <alignment vertical="center" wrapText="1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166" fontId="13" fillId="0" borderId="50" xfId="0" applyNumberFormat="1" applyFont="1" applyBorder="1" applyAlignment="1" applyProtection="1">
      <alignment horizontal="center" vertical="center"/>
      <protection locked="0"/>
    </xf>
    <xf numFmtId="166" fontId="13" fillId="0" borderId="35" xfId="0" applyNumberFormat="1" applyFont="1" applyBorder="1" applyAlignment="1" applyProtection="1">
      <alignment horizontal="center" vertical="center"/>
      <protection locked="0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18" fillId="0" borderId="43" xfId="0" applyNumberFormat="1" applyFont="1" applyFill="1" applyBorder="1" applyAlignment="1" applyProtection="1">
      <alignment horizontal="center" vertical="center"/>
    </xf>
    <xf numFmtId="49" fontId="18" fillId="0" borderId="16" xfId="0" applyNumberFormat="1" applyFont="1" applyFill="1" applyBorder="1" applyAlignment="1" applyProtection="1">
      <alignment horizontal="center" vertical="center"/>
    </xf>
    <xf numFmtId="49" fontId="18" fillId="0" borderId="26" xfId="0" applyNumberFormat="1" applyFont="1" applyFill="1" applyBorder="1" applyAlignment="1" applyProtection="1">
      <alignment horizontal="center" vertical="center"/>
    </xf>
    <xf numFmtId="166" fontId="13" fillId="0" borderId="51" xfId="0" applyNumberFormat="1" applyFont="1" applyBorder="1" applyAlignment="1" applyProtection="1">
      <alignment horizontal="center" vertical="center"/>
      <protection locked="0"/>
    </xf>
    <xf numFmtId="166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NumberFormat="1" applyFont="1" applyFill="1" applyBorder="1" applyAlignment="1" applyProtection="1">
      <alignment horizontal="left" vertical="top" wrapText="1"/>
      <protection locked="0"/>
    </xf>
    <xf numFmtId="0" fontId="13" fillId="0" borderId="29" xfId="0" applyNumberFormat="1" applyFont="1" applyFill="1" applyBorder="1" applyAlignment="1" applyProtection="1">
      <alignment horizontal="left" vertical="top" wrapText="1"/>
      <protection locked="0"/>
    </xf>
    <xf numFmtId="0" fontId="18" fillId="0" borderId="3" xfId="0" applyNumberFormat="1" applyFont="1" applyFill="1" applyBorder="1" applyAlignment="1" applyProtection="1">
      <alignment horizontal="left" vertical="center"/>
    </xf>
    <xf numFmtId="0" fontId="18" fillId="0" borderId="42" xfId="0" applyNumberFormat="1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166" fontId="13" fillId="0" borderId="52" xfId="0" applyNumberFormat="1" applyFont="1" applyBorder="1" applyAlignment="1" applyProtection="1">
      <alignment horizontal="center" vertical="center"/>
      <protection locked="0"/>
    </xf>
    <xf numFmtId="166" fontId="13" fillId="0" borderId="5" xfId="0" applyNumberFormat="1" applyFont="1" applyBorder="1" applyAlignment="1" applyProtection="1">
      <alignment horizontal="center" vertical="center"/>
      <protection locked="0"/>
    </xf>
    <xf numFmtId="166" fontId="13" fillId="0" borderId="3" xfId="0" applyNumberFormat="1" applyFont="1" applyBorder="1" applyAlignment="1" applyProtection="1">
      <alignment horizontal="center" vertical="center"/>
      <protection locked="0"/>
    </xf>
    <xf numFmtId="166" fontId="13" fillId="0" borderId="42" xfId="0" applyNumberFormat="1" applyFont="1" applyBorder="1" applyAlignment="1" applyProtection="1">
      <alignment horizontal="center" vertical="center"/>
      <protection locked="0"/>
    </xf>
    <xf numFmtId="0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left" vertical="top"/>
    </xf>
    <xf numFmtId="0" fontId="13" fillId="0" borderId="3" xfId="0" applyFont="1" applyBorder="1" applyAlignment="1" applyProtection="1">
      <alignment horizontal="left" vertical="top"/>
    </xf>
    <xf numFmtId="0" fontId="13" fillId="0" borderId="42" xfId="0" applyFont="1" applyBorder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left" vertical="top"/>
    </xf>
    <xf numFmtId="0" fontId="13" fillId="0" borderId="3" xfId="0" applyFont="1" applyFill="1" applyBorder="1" applyAlignment="1" applyProtection="1">
      <alignment horizontal="left" vertical="top"/>
    </xf>
    <xf numFmtId="0" fontId="13" fillId="0" borderId="4" xfId="0" applyFont="1" applyFill="1" applyBorder="1" applyAlignment="1" applyProtection="1">
      <alignment horizontal="left" vertical="top"/>
    </xf>
    <xf numFmtId="0" fontId="5" fillId="0" borderId="59" xfId="0" applyNumberFormat="1" applyFont="1" applyFill="1" applyBorder="1" applyAlignment="1" applyProtection="1">
      <alignment horizontal="left"/>
      <protection locked="0"/>
    </xf>
    <xf numFmtId="0" fontId="5" fillId="0" borderId="23" xfId="0" applyNumberFormat="1" applyFont="1" applyFill="1" applyBorder="1" applyAlignment="1" applyProtection="1">
      <alignment horizontal="left"/>
      <protection locked="0"/>
    </xf>
    <xf numFmtId="0" fontId="5" fillId="0" borderId="61" xfId="0" applyNumberFormat="1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13" fillId="0" borderId="4" xfId="0" applyFont="1" applyBorder="1" applyAlignment="1" applyProtection="1">
      <alignment horizontal="left" vertical="top"/>
    </xf>
    <xf numFmtId="0" fontId="5" fillId="0" borderId="23" xfId="0" applyFont="1" applyBorder="1" applyAlignment="1" applyProtection="1">
      <alignment horizontal="left"/>
      <protection locked="0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6" fontId="13" fillId="0" borderId="36" xfId="0" applyNumberFormat="1" applyFont="1" applyBorder="1" applyAlignment="1" applyProtection="1">
      <alignment horizontal="center" vertical="center"/>
      <protection locked="0"/>
    </xf>
    <xf numFmtId="164" fontId="15" fillId="0" borderId="56" xfId="0" applyNumberFormat="1" applyFont="1" applyFill="1" applyBorder="1" applyAlignment="1" applyProtection="1">
      <alignment horizontal="center" vertical="center" wrapText="1"/>
    </xf>
    <xf numFmtId="164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55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vertical="distributed" wrapText="1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13" fillId="0" borderId="57" xfId="0" applyFont="1" applyFill="1" applyBorder="1" applyAlignment="1" applyProtection="1">
      <alignment horizontal="left" vertical="center"/>
    </xf>
    <xf numFmtId="0" fontId="13" fillId="0" borderId="58" xfId="0" applyFont="1" applyFill="1" applyBorder="1" applyAlignment="1" applyProtection="1">
      <alignment horizontal="left" vertical="center"/>
    </xf>
    <xf numFmtId="165" fontId="13" fillId="0" borderId="50" xfId="0" applyNumberFormat="1" applyFont="1" applyBorder="1" applyAlignment="1" applyProtection="1">
      <alignment horizontal="center" vertical="center"/>
      <protection locked="0"/>
    </xf>
    <xf numFmtId="165" fontId="13" fillId="0" borderId="48" xfId="0" applyNumberFormat="1" applyFont="1" applyBorder="1" applyAlignment="1" applyProtection="1">
      <alignment horizontal="center" vertical="center"/>
      <protection locked="0"/>
    </xf>
    <xf numFmtId="165" fontId="13" fillId="0" borderId="37" xfId="0" applyNumberFormat="1" applyFont="1" applyBorder="1" applyAlignment="1" applyProtection="1">
      <alignment horizontal="center" vertical="center"/>
      <protection locked="0"/>
    </xf>
    <xf numFmtId="0" fontId="14" fillId="0" borderId="55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left" vertical="center"/>
    </xf>
    <xf numFmtId="0" fontId="18" fillId="0" borderId="27" xfId="0" applyNumberFormat="1" applyFont="1" applyFill="1" applyBorder="1" applyAlignment="1" applyProtection="1">
      <alignment horizontal="left" vertical="center"/>
    </xf>
    <xf numFmtId="0" fontId="18" fillId="0" borderId="28" xfId="0" applyNumberFormat="1" applyFont="1" applyFill="1" applyBorder="1" applyAlignment="1" applyProtection="1">
      <alignment horizontal="left" vertical="center"/>
    </xf>
    <xf numFmtId="165" fontId="13" fillId="0" borderId="51" xfId="0" applyNumberFormat="1" applyFont="1" applyBorder="1" applyAlignment="1" applyProtection="1">
      <alignment horizontal="center" vertical="center"/>
      <protection locked="0"/>
    </xf>
    <xf numFmtId="165" fontId="13" fillId="0" borderId="44" xfId="0" applyNumberFormat="1" applyFont="1" applyBorder="1" applyAlignment="1" applyProtection="1">
      <alignment horizontal="center" vertical="center"/>
      <protection locked="0"/>
    </xf>
    <xf numFmtId="165" fontId="13" fillId="0" borderId="5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42" xfId="0" applyFont="1" applyBorder="1" applyAlignment="1" applyProtection="1">
      <alignment horizontal="left" vertical="center"/>
    </xf>
    <xf numFmtId="14" fontId="5" fillId="0" borderId="60" xfId="0" applyNumberFormat="1" applyFont="1" applyFill="1" applyBorder="1" applyAlignment="1" applyProtection="1">
      <alignment horizontal="left" vertical="center"/>
      <protection locked="0"/>
    </xf>
    <xf numFmtId="0" fontId="5" fillId="0" borderId="39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167" fontId="13" fillId="0" borderId="50" xfId="0" applyNumberFormat="1" applyFont="1" applyBorder="1" applyAlignment="1" applyProtection="1">
      <alignment horizontal="center" vertical="center"/>
      <protection locked="0"/>
    </xf>
    <xf numFmtId="167" fontId="13" fillId="0" borderId="48" xfId="0" applyNumberFormat="1" applyFont="1" applyBorder="1" applyAlignment="1" applyProtection="1">
      <alignment horizontal="center" vertical="center"/>
      <protection locked="0"/>
    </xf>
    <xf numFmtId="167" fontId="13" fillId="0" borderId="35" xfId="0" applyNumberFormat="1" applyFont="1" applyBorder="1" applyAlignment="1" applyProtection="1">
      <alignment horizontal="center" vertical="center"/>
      <protection locked="0"/>
    </xf>
    <xf numFmtId="165" fontId="13" fillId="0" borderId="43" xfId="0" applyNumberFormat="1" applyFont="1" applyBorder="1" applyAlignment="1" applyProtection="1">
      <alignment horizontal="center" vertical="center"/>
      <protection locked="0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165" fontId="1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29" xfId="0" quotePrefix="1" applyFont="1" applyBorder="1" applyAlignment="1" applyProtection="1">
      <alignment horizontal="center" vertical="center" wrapText="1"/>
    </xf>
    <xf numFmtId="0" fontId="14" fillId="0" borderId="39" xfId="0" quotePrefix="1" applyFont="1" applyBorder="1" applyAlignment="1" applyProtection="1">
      <alignment horizontal="center" vertical="center" wrapText="1"/>
    </xf>
    <xf numFmtId="0" fontId="6" fillId="0" borderId="62" xfId="0" applyNumberFormat="1" applyFont="1" applyFill="1" applyBorder="1" applyAlignment="1" applyProtection="1">
      <alignment horizontal="left" vertical="center"/>
    </xf>
    <xf numFmtId="0" fontId="6" fillId="0" borderId="63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64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5" fillId="0" borderId="56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166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29" xfId="0" applyFont="1" applyBorder="1" applyAlignment="1" applyProtection="1">
      <alignment horizontal="left" vertical="top"/>
    </xf>
    <xf numFmtId="0" fontId="5" fillId="0" borderId="53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30" xfId="0" applyNumberFormat="1" applyFont="1" applyFill="1" applyBorder="1" applyAlignment="1" applyProtection="1">
      <alignment horizontal="left"/>
      <protection locked="0"/>
    </xf>
    <xf numFmtId="165" fontId="5" fillId="0" borderId="53" xfId="0" applyNumberFormat="1" applyFont="1" applyBorder="1" applyAlignment="1" applyProtection="1">
      <alignment horizontal="left" vertical="center"/>
      <protection locked="0"/>
    </xf>
    <xf numFmtId="165" fontId="5" fillId="0" borderId="0" xfId="0" applyNumberFormat="1" applyFont="1" applyBorder="1" applyAlignment="1" applyProtection="1">
      <alignment horizontal="left" vertical="center"/>
      <protection locked="0"/>
    </xf>
    <xf numFmtId="165" fontId="5" fillId="0" borderId="30" xfId="0" applyNumberFormat="1" applyFont="1" applyBorder="1" applyAlignment="1" applyProtection="1">
      <alignment horizontal="left" vertical="center"/>
      <protection locked="0"/>
    </xf>
    <xf numFmtId="1" fontId="5" fillId="0" borderId="53" xfId="2" applyNumberFormat="1" applyFont="1" applyFill="1" applyBorder="1" applyAlignment="1" applyProtection="1">
      <alignment horizontal="left" vertical="center"/>
      <protection locked="0"/>
    </xf>
    <xf numFmtId="1" fontId="5" fillId="0" borderId="0" xfId="0" applyNumberFormat="1" applyFont="1" applyFill="1" applyBorder="1" applyAlignment="1" applyProtection="1">
      <alignment horizontal="left" vertical="center"/>
      <protection locked="0"/>
    </xf>
    <xf numFmtId="1" fontId="5" fillId="0" borderId="29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5" fillId="0" borderId="30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30" xfId="0" applyFont="1" applyFill="1" applyBorder="1" applyAlignment="1" applyProtection="1">
      <alignment horizontal="left"/>
      <protection locked="0"/>
    </xf>
    <xf numFmtId="165" fontId="5" fillId="0" borderId="53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2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right" wrapText="1"/>
    </xf>
    <xf numFmtId="0" fontId="22" fillId="0" borderId="9" xfId="0" applyFont="1" applyBorder="1" applyAlignment="1" applyProtection="1">
      <alignment horizontal="right" wrapText="1"/>
    </xf>
    <xf numFmtId="0" fontId="5" fillId="0" borderId="5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30" xfId="0" applyFont="1" applyFill="1" applyBorder="1" applyAlignment="1" applyProtection="1">
      <alignment horizontal="left" vertical="top"/>
    </xf>
    <xf numFmtId="166" fontId="13" fillId="0" borderId="67" xfId="0" applyNumberFormat="1" applyFont="1" applyBorder="1" applyAlignment="1" applyProtection="1">
      <alignment horizontal="center" vertical="center"/>
      <protection locked="0"/>
    </xf>
    <xf numFmtId="0" fontId="13" fillId="0" borderId="53" xfId="0" applyFont="1" applyFill="1" applyBorder="1" applyAlignment="1" applyProtection="1">
      <alignment horizontal="left" vertical="top"/>
    </xf>
    <xf numFmtId="0" fontId="5" fillId="0" borderId="31" xfId="0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39" xfId="0" applyNumberFormat="1" applyFont="1" applyFill="1" applyBorder="1" applyAlignment="1" applyProtection="1">
      <alignment horizontal="left" vertical="top" wrapText="1"/>
      <protection locked="0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5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2" fontId="15" fillId="0" borderId="33" xfId="0" applyNumberFormat="1" applyFont="1" applyFill="1" applyBorder="1" applyAlignment="1" applyProtection="1">
      <alignment horizontal="center" vertical="center" wrapText="1"/>
    </xf>
    <xf numFmtId="2" fontId="15" fillId="0" borderId="8" xfId="0" applyNumberFormat="1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horizontal="left"/>
      <protection locked="0"/>
    </xf>
    <xf numFmtId="0" fontId="5" fillId="0" borderId="29" xfId="0" applyFont="1" applyFill="1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0" fillId="6" borderId="0" xfId="0" applyFill="1" applyBorder="1" applyProtection="1"/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9" xfId="0" applyNumberFormat="1" applyFon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/>
    </xf>
    <xf numFmtId="165" fontId="5" fillId="0" borderId="50" xfId="0" applyNumberFormat="1" applyFont="1" applyBorder="1" applyAlignment="1" applyProtection="1">
      <alignment horizontal="center" vertical="center"/>
      <protection locked="0"/>
    </xf>
    <xf numFmtId="165" fontId="5" fillId="0" borderId="37" xfId="0" applyNumberFormat="1" applyFont="1" applyBorder="1" applyAlignment="1" applyProtection="1">
      <alignment horizontal="center" vertical="center"/>
      <protection locked="0"/>
    </xf>
    <xf numFmtId="1" fontId="5" fillId="0" borderId="19" xfId="0" applyNumberFormat="1" applyFont="1" applyFill="1" applyBorder="1" applyAlignment="1" applyProtection="1">
      <alignment horizontal="center" vertical="center"/>
    </xf>
    <xf numFmtId="1" fontId="5" fillId="0" borderId="11" xfId="0" applyNumberFormat="1" applyFont="1" applyFill="1" applyBorder="1" applyAlignment="1" applyProtection="1">
      <alignment horizontal="center" vertical="center"/>
    </xf>
    <xf numFmtId="1" fontId="5" fillId="0" borderId="14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29" xfId="0" applyNumberFormat="1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/>
    </xf>
    <xf numFmtId="0" fontId="5" fillId="0" borderId="42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2" fontId="5" fillId="0" borderId="33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/>
    </xf>
    <xf numFmtId="49" fontId="5" fillId="0" borderId="61" xfId="0" applyNumberFormat="1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</xf>
    <xf numFmtId="49" fontId="18" fillId="0" borderId="62" xfId="0" applyNumberFormat="1" applyFont="1" applyFill="1" applyBorder="1" applyAlignment="1" applyProtection="1">
      <alignment horizontal="center" vertical="center"/>
    </xf>
    <xf numFmtId="49" fontId="18" fillId="0" borderId="20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center" vertical="center" wrapText="1"/>
    </xf>
    <xf numFmtId="49" fontId="18" fillId="0" borderId="29" xfId="0" applyNumberFormat="1" applyFont="1" applyFill="1" applyBorder="1" applyAlignment="1" applyProtection="1">
      <alignment horizontal="center" vertical="center" wrapText="1"/>
    </xf>
    <xf numFmtId="49" fontId="18" fillId="0" borderId="31" xfId="0" applyNumberFormat="1" applyFont="1" applyFill="1" applyBorder="1" applyAlignment="1" applyProtection="1">
      <alignment horizontal="center" vertical="center" wrapText="1"/>
    </xf>
    <xf numFmtId="49" fontId="18" fillId="0" borderId="9" xfId="0" applyNumberFormat="1" applyFont="1" applyFill="1" applyBorder="1" applyAlignment="1" applyProtection="1">
      <alignment horizontal="center" vertical="center" wrapText="1"/>
    </xf>
    <xf numFmtId="49" fontId="18" fillId="0" borderId="39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right" vertical="center"/>
      <protection locked="0"/>
    </xf>
    <xf numFmtId="0" fontId="2" fillId="5" borderId="3" xfId="0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right" vertical="center"/>
      <protection locked="0"/>
    </xf>
    <xf numFmtId="165" fontId="5" fillId="0" borderId="36" xfId="0" applyNumberFormat="1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  <protection locked="0"/>
    </xf>
    <xf numFmtId="165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NumberFormat="1" applyFont="1" applyFill="1" applyBorder="1" applyAlignment="1" applyProtection="1">
      <alignment horizontal="left" vertical="center"/>
      <protection locked="0"/>
    </xf>
    <xf numFmtId="0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0" borderId="12" xfId="0" applyNumberFormat="1" applyFont="1" applyFill="1" applyBorder="1" applyAlignment="1" applyProtection="1">
      <alignment horizontal="left" vertical="center"/>
      <protection locked="0"/>
    </xf>
    <xf numFmtId="165" fontId="5" fillId="0" borderId="48" xfId="0" applyNumberFormat="1" applyFont="1" applyBorder="1" applyAlignment="1" applyProtection="1">
      <alignment horizontal="center" vertical="center"/>
      <protection locked="0"/>
    </xf>
    <xf numFmtId="165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39" xfId="0" applyNumberFormat="1" applyFont="1" applyFill="1" applyBorder="1" applyAlignment="1" applyProtection="1">
      <alignment horizontal="center" vertical="center"/>
    </xf>
    <xf numFmtId="165" fontId="5" fillId="0" borderId="22" xfId="0" applyNumberFormat="1" applyFont="1" applyFill="1" applyBorder="1" applyAlignment="1" applyProtection="1">
      <alignment horizontal="center" vertical="center"/>
      <protection locked="0"/>
    </xf>
    <xf numFmtId="165" fontId="5" fillId="0" borderId="10" xfId="0" applyNumberFormat="1" applyFont="1" applyFill="1" applyBorder="1" applyAlignment="1" applyProtection="1">
      <alignment horizontal="center" vertical="center"/>
      <protection locked="0"/>
    </xf>
    <xf numFmtId="165" fontId="5" fillId="0" borderId="36" xfId="0" applyNumberFormat="1" applyFont="1" applyBorder="1" applyAlignment="1" applyProtection="1">
      <alignment horizontal="center" vertical="center"/>
      <protection locked="0"/>
    </xf>
    <xf numFmtId="165" fontId="5" fillId="0" borderId="52" xfId="0" applyNumberFormat="1" applyFont="1" applyBorder="1" applyAlignment="1" applyProtection="1">
      <alignment horizontal="center" vertical="center"/>
      <protection locked="0"/>
    </xf>
    <xf numFmtId="165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165" fontId="5" fillId="0" borderId="17" xfId="0" applyNumberFormat="1" applyFont="1" applyBorder="1" applyAlignment="1" applyProtection="1">
      <alignment horizontal="center" vertical="center"/>
      <protection locked="0"/>
    </xf>
    <xf numFmtId="49" fontId="18" fillId="0" borderId="43" xfId="0" applyNumberFormat="1" applyFont="1" applyFill="1" applyBorder="1" applyAlignment="1" applyProtection="1">
      <alignment horizontal="center" vertical="center" wrapText="1"/>
    </xf>
    <xf numFmtId="49" fontId="18" fillId="0" borderId="16" xfId="0" applyNumberFormat="1" applyFont="1" applyFill="1" applyBorder="1" applyAlignment="1" applyProtection="1">
      <alignment horizontal="center" vertical="center" wrapText="1"/>
    </xf>
    <xf numFmtId="49" fontId="18" fillId="0" borderId="26" xfId="0" applyNumberFormat="1" applyFont="1" applyFill="1" applyBorder="1" applyAlignment="1" applyProtection="1">
      <alignment horizontal="center" vertical="center" wrapText="1"/>
    </xf>
    <xf numFmtId="1" fontId="5" fillId="0" borderId="55" xfId="0" applyNumberFormat="1" applyFont="1" applyFill="1" applyBorder="1" applyAlignment="1" applyProtection="1">
      <alignment horizontal="center" vertical="center" wrapText="1"/>
    </xf>
    <xf numFmtId="1" fontId="5" fillId="0" borderId="21" xfId="0" applyNumberFormat="1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30" xfId="0" applyNumberFormat="1" applyFont="1" applyFill="1" applyBorder="1" applyAlignment="1" applyProtection="1">
      <alignment horizontal="left" vertical="center" wrapText="1"/>
    </xf>
    <xf numFmtId="165" fontId="5" fillId="0" borderId="19" xfId="0" applyNumberFormat="1" applyFont="1" applyFill="1" applyBorder="1" applyAlignment="1" applyProtection="1">
      <alignment horizontal="center" vertical="center"/>
      <protection locked="0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6" xfId="0" applyNumberFormat="1" applyFont="1" applyFill="1" applyBorder="1" applyAlignment="1" applyProtection="1">
      <alignment horizontal="left" vertical="center"/>
    </xf>
    <xf numFmtId="0" fontId="6" fillId="0" borderId="52" xfId="0" applyNumberFormat="1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6" fillId="0" borderId="43" xfId="0" applyNumberFormat="1" applyFont="1" applyFill="1" applyBorder="1" applyAlignment="1" applyProtection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1" fontId="5" fillId="0" borderId="22" xfId="0" applyNumberFormat="1" applyFont="1" applyFill="1" applyBorder="1" applyAlignment="1" applyProtection="1">
      <alignment horizontal="center" vertical="center"/>
    </xf>
    <xf numFmtId="1" fontId="5" fillId="0" borderId="10" xfId="0" applyNumberFormat="1" applyFont="1" applyFill="1" applyBorder="1" applyAlignment="1" applyProtection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12064</xdr:colOff>
      <xdr:row>63</xdr:row>
      <xdr:rowOff>68092</xdr:rowOff>
    </xdr:from>
    <xdr:to>
      <xdr:col>10</xdr:col>
      <xdr:colOff>17144</xdr:colOff>
      <xdr:row>64</xdr:row>
      <xdr:rowOff>73660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0189" y="12279142"/>
          <a:ext cx="2091055" cy="91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oneCellAnchor>
    <xdr:from>
      <xdr:col>4</xdr:col>
      <xdr:colOff>2480</xdr:colOff>
      <xdr:row>17</xdr:row>
      <xdr:rowOff>22716</xdr:rowOff>
    </xdr:from>
    <xdr:ext cx="357189" cy="11371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41620" y="3360276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5</xdr:col>
      <xdr:colOff>243691</xdr:colOff>
      <xdr:row>17</xdr:row>
      <xdr:rowOff>22081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234291" y="335964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7</xdr:col>
      <xdr:colOff>108006</xdr:colOff>
      <xdr:row>17</xdr:row>
      <xdr:rowOff>36686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01526" y="3374246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1</xdr:col>
      <xdr:colOff>243205</xdr:colOff>
      <xdr:row>34</xdr:row>
      <xdr:rowOff>128905</xdr:rowOff>
    </xdr:from>
    <xdr:ext cx="524054" cy="103233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3685" y="6651625"/>
          <a:ext cx="524054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1</xdr:col>
      <xdr:colOff>247015</xdr:colOff>
      <xdr:row>35</xdr:row>
      <xdr:rowOff>54610</xdr:rowOff>
    </xdr:from>
    <xdr:ext cx="6649085" cy="238125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75615" y="6864985"/>
          <a:ext cx="664908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non conforme - moyenne des résultats non conforme sur au moins un des tamis suivants : 31,5 mm, 20 mm</a:t>
          </a:r>
          <a:r>
            <a:rPr lang="fr-CA" sz="700" baseline="0">
              <a:latin typeface="Arial" pitchFamily="34" charset="0"/>
              <a:cs typeface="Arial" pitchFamily="34" charset="0"/>
            </a:rPr>
            <a:t>, 14 mm, 1,25 mm, 315 µm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ou 80 µm (spéc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.inf. 2,0 %)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(Sujet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</a:rPr>
            <a:t>à un droit de recours).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Toutefois, le lot n'est pas soumis à une révision du prix unitaire. </a:t>
          </a:r>
          <a:endParaRPr lang="fr-CA" sz="7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243206</xdr:colOff>
      <xdr:row>37</xdr:row>
      <xdr:rowOff>58420</xdr:rowOff>
    </xdr:from>
    <xdr:ext cx="3076574" cy="25717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73686" y="7396480"/>
          <a:ext cx="307657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Droit de recours autorisé par le surveillant (Respect des conditions à 12.3.4.2)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(Remplir la 2</a:t>
          </a:r>
          <a:r>
            <a:rPr lang="fr-CA" sz="700" baseline="30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feuille Excel) </a:t>
          </a:r>
          <a:endParaRPr lang="fr-CA" sz="700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18</xdr:col>
      <xdr:colOff>90805</xdr:colOff>
      <xdr:row>37</xdr:row>
      <xdr:rowOff>100965</xdr:rowOff>
    </xdr:from>
    <xdr:ext cx="1327223" cy="103233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740785" y="7439025"/>
          <a:ext cx="1327223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Mémo fait au surveillant, </a:t>
          </a:r>
          <a:r>
            <a:rPr lang="fr-CA" sz="700" b="1" baseline="0">
              <a:latin typeface="Arial" pitchFamily="34" charset="0"/>
            </a:rPr>
            <a:t>numéro</a:t>
          </a:r>
        </a:p>
      </xdr:txBody>
    </xdr:sp>
    <xdr:clientData/>
  </xdr:oneCellAnchor>
  <xdr:oneCellAnchor>
    <xdr:from>
      <xdr:col>15</xdr:col>
      <xdr:colOff>76199</xdr:colOff>
      <xdr:row>34</xdr:row>
      <xdr:rowOff>60325</xdr:rowOff>
    </xdr:from>
    <xdr:ext cx="3952875" cy="238125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57524" y="6556375"/>
          <a:ext cx="395287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rejeté (tamis 5mm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spéc. inf et spéc. sup, </a:t>
          </a:r>
          <a:r>
            <a:rPr lang="fr-CA" sz="700" baseline="0">
              <a:latin typeface="Arial" pitchFamily="34" charset="0"/>
            </a:rPr>
            <a:t>et  tamis </a:t>
          </a:r>
          <a:r>
            <a:rPr lang="fr-CA" sz="700" baseline="0">
              <a:latin typeface="Arial" pitchFamily="34" charset="0"/>
              <a:cs typeface="Arial" pitchFamily="34" charset="0"/>
            </a:rPr>
            <a:t>80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µm spéc. sup.) </a:t>
          </a:r>
          <a:r>
            <a:rPr lang="fr-CA" sz="700" baseline="0">
              <a:latin typeface="Arial" pitchFamily="34" charset="0"/>
              <a:cs typeface="Arial" pitchFamily="34" charset="0"/>
            </a:rPr>
            <a:t>- </a:t>
          </a:r>
          <a:r>
            <a:rPr lang="fr-CA" sz="700" baseline="0">
              <a:latin typeface="Arial" pitchFamily="34" charset="0"/>
            </a:rPr>
            <a:t>un écart E excède un écart critique (E</a:t>
          </a:r>
          <a:r>
            <a:rPr lang="fr-CA" sz="700" baseline="-25000">
              <a:latin typeface="Arial" pitchFamily="34" charset="0"/>
            </a:rPr>
            <a:t>C</a:t>
          </a:r>
          <a:r>
            <a:rPr lang="fr-CA" sz="700" baseline="0">
              <a:latin typeface="Arial" pitchFamily="34" charset="0"/>
            </a:rPr>
            <a:t>) (Sujet à un droit de recours)</a:t>
          </a:r>
        </a:p>
      </xdr:txBody>
    </xdr:sp>
    <xdr:clientData/>
  </xdr:oneCellAnchor>
  <xdr:oneCellAnchor>
    <xdr:from>
      <xdr:col>6</xdr:col>
      <xdr:colOff>0</xdr:colOff>
      <xdr:row>34</xdr:row>
      <xdr:rowOff>114300</xdr:rowOff>
    </xdr:from>
    <xdr:ext cx="1287725" cy="103233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242060" y="6637020"/>
          <a:ext cx="1287725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non conforme - Compactage</a:t>
          </a:r>
        </a:p>
      </xdr:txBody>
    </xdr:sp>
    <xdr:clientData/>
  </xdr:oneCellAnchor>
  <xdr:oneCellAnchor>
    <xdr:from>
      <xdr:col>1</xdr:col>
      <xdr:colOff>228600</xdr:colOff>
      <xdr:row>36</xdr:row>
      <xdr:rowOff>20319</xdr:rowOff>
    </xdr:from>
    <xdr:ext cx="6762750" cy="278765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57200" y="7145019"/>
          <a:ext cx="6762750" cy="278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eaLnBrk="1" fontAlgn="auto" latinLnBrk="0" hangingPunct="1"/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Lot non conforme sujet à un prix unitaire révisé selon le CCDG (art.12.3.5) (tamis 5 mm : spéc. inf et spéc. sup, tamis 80 µm : spéc. sup.)</a:t>
          </a:r>
          <a:r>
            <a:rPr lang="fr-CA" sz="70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(4) 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(Sujet à un droit de recours), (Remplir la section suivante) 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34</xdr:row>
          <xdr:rowOff>47625</xdr:rowOff>
        </xdr:from>
        <xdr:to>
          <xdr:col>2</xdr:col>
          <xdr:colOff>66675</xdr:colOff>
          <xdr:row>34</xdr:row>
          <xdr:rowOff>219075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34</xdr:row>
          <xdr:rowOff>47625</xdr:rowOff>
        </xdr:from>
        <xdr:to>
          <xdr:col>6</xdr:col>
          <xdr:colOff>61913</xdr:colOff>
          <xdr:row>34</xdr:row>
          <xdr:rowOff>219075</xdr:rowOff>
        </xdr:to>
        <xdr:sp macro="" textlink="">
          <xdr:nvSpPr>
            <xdr:cNvPr id="12893" name="Check Box 605" hidden="1">
              <a:extLst>
                <a:ext uri="{63B3BB69-23CF-44E3-9099-C40C66FF867C}">
                  <a14:compatExt spid="_x0000_s12893"/>
                </a:ext>
                <a:ext uri="{FF2B5EF4-FFF2-40B4-BE49-F238E27FC236}">
                  <a16:creationId xmlns:a16="http://schemas.microsoft.com/office/drawing/2014/main" id="{00000000-0008-0000-0000-00005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35</xdr:row>
          <xdr:rowOff>47625</xdr:rowOff>
        </xdr:from>
        <xdr:to>
          <xdr:col>2</xdr:col>
          <xdr:colOff>66675</xdr:colOff>
          <xdr:row>35</xdr:row>
          <xdr:rowOff>228600</xdr:rowOff>
        </xdr:to>
        <xdr:sp macro="" textlink="">
          <xdr:nvSpPr>
            <xdr:cNvPr id="12896" name="Check Box 608" hidden="1">
              <a:extLst>
                <a:ext uri="{63B3BB69-23CF-44E3-9099-C40C66FF867C}">
                  <a14:compatExt spid="_x0000_s12896"/>
                </a:ext>
                <a:ext uri="{FF2B5EF4-FFF2-40B4-BE49-F238E27FC236}">
                  <a16:creationId xmlns:a16="http://schemas.microsoft.com/office/drawing/2014/main" id="{00000000-0008-0000-0000-00006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28575</xdr:rowOff>
        </xdr:from>
        <xdr:to>
          <xdr:col>18</xdr:col>
          <xdr:colOff>61913</xdr:colOff>
          <xdr:row>37</xdr:row>
          <xdr:rowOff>214313</xdr:rowOff>
        </xdr:to>
        <xdr:sp macro="" textlink="">
          <xdr:nvSpPr>
            <xdr:cNvPr id="12901" name="Check Box 613" hidden="1">
              <a:extLst>
                <a:ext uri="{63B3BB69-23CF-44E3-9099-C40C66FF867C}">
                  <a14:compatExt spid="_x0000_s12901"/>
                </a:ext>
                <a:ext uri="{FF2B5EF4-FFF2-40B4-BE49-F238E27FC236}">
                  <a16:creationId xmlns:a16="http://schemas.microsoft.com/office/drawing/2014/main" id="{00000000-0008-0000-0000-00006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23813</xdr:colOff>
          <xdr:row>34</xdr:row>
          <xdr:rowOff>38100</xdr:rowOff>
        </xdr:from>
        <xdr:to>
          <xdr:col>15</xdr:col>
          <xdr:colOff>123825</xdr:colOff>
          <xdr:row>34</xdr:row>
          <xdr:rowOff>219075</xdr:rowOff>
        </xdr:to>
        <xdr:sp macro="" textlink="">
          <xdr:nvSpPr>
            <xdr:cNvPr id="12903" name="Check Box 615" hidden="1">
              <a:extLst>
                <a:ext uri="{63B3BB69-23CF-44E3-9099-C40C66FF867C}">
                  <a14:compatExt spid="_x0000_s12903"/>
                </a:ext>
                <a:ext uri="{FF2B5EF4-FFF2-40B4-BE49-F238E27FC236}">
                  <a16:creationId xmlns:a16="http://schemas.microsoft.com/office/drawing/2014/main" id="{00000000-0008-0000-0000-00006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123825</xdr:rowOff>
        </xdr:from>
        <xdr:to>
          <xdr:col>4</xdr:col>
          <xdr:colOff>61913</xdr:colOff>
          <xdr:row>17</xdr:row>
          <xdr:rowOff>161925</xdr:rowOff>
        </xdr:to>
        <xdr:sp macro="" textlink="">
          <xdr:nvSpPr>
            <xdr:cNvPr id="13094" name="Check Box 806" hidden="1">
              <a:extLst>
                <a:ext uri="{63B3BB69-23CF-44E3-9099-C40C66FF867C}">
                  <a14:compatExt spid="_x0000_s13094"/>
                </a:ext>
                <a:ext uri="{FF2B5EF4-FFF2-40B4-BE49-F238E27FC236}">
                  <a16:creationId xmlns:a16="http://schemas.microsoft.com/office/drawing/2014/main" id="{00000000-0008-0000-0000-000026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16</xdr:row>
          <xdr:rowOff>138113</xdr:rowOff>
        </xdr:from>
        <xdr:to>
          <xdr:col>6</xdr:col>
          <xdr:colOff>61913</xdr:colOff>
          <xdr:row>17</xdr:row>
          <xdr:rowOff>180975</xdr:rowOff>
        </xdr:to>
        <xdr:sp macro="" textlink="">
          <xdr:nvSpPr>
            <xdr:cNvPr id="13095" name="Check Box 807" hidden="1">
              <a:extLst>
                <a:ext uri="{63B3BB69-23CF-44E3-9099-C40C66FF867C}">
                  <a14:compatExt spid="_x0000_s13095"/>
                </a:ext>
                <a:ext uri="{FF2B5EF4-FFF2-40B4-BE49-F238E27FC236}">
                  <a16:creationId xmlns:a16="http://schemas.microsoft.com/office/drawing/2014/main" id="{00000000-0008-0000-0000-000027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123825</xdr:rowOff>
        </xdr:from>
        <xdr:to>
          <xdr:col>8</xdr:col>
          <xdr:colOff>28575</xdr:colOff>
          <xdr:row>17</xdr:row>
          <xdr:rowOff>161925</xdr:rowOff>
        </xdr:to>
        <xdr:sp macro="" textlink="">
          <xdr:nvSpPr>
            <xdr:cNvPr id="13096" name="Check Box 808" hidden="1">
              <a:extLst>
                <a:ext uri="{63B3BB69-23CF-44E3-9099-C40C66FF867C}">
                  <a14:compatExt spid="_x0000_s13096"/>
                </a:ext>
                <a:ext uri="{FF2B5EF4-FFF2-40B4-BE49-F238E27FC236}">
                  <a16:creationId xmlns:a16="http://schemas.microsoft.com/office/drawing/2014/main" id="{00000000-0008-0000-0000-000028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37</xdr:row>
          <xdr:rowOff>28575</xdr:rowOff>
        </xdr:from>
        <xdr:to>
          <xdr:col>2</xdr:col>
          <xdr:colOff>61913</xdr:colOff>
          <xdr:row>37</xdr:row>
          <xdr:rowOff>214313</xdr:rowOff>
        </xdr:to>
        <xdr:sp macro="" textlink="">
          <xdr:nvSpPr>
            <xdr:cNvPr id="16482" name="Check Box 1122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0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23813</xdr:colOff>
          <xdr:row>35</xdr:row>
          <xdr:rowOff>238125</xdr:rowOff>
        </xdr:from>
        <xdr:to>
          <xdr:col>2</xdr:col>
          <xdr:colOff>61913</xdr:colOff>
          <xdr:row>36</xdr:row>
          <xdr:rowOff>214313</xdr:rowOff>
        </xdr:to>
        <xdr:sp macro="" textlink="">
          <xdr:nvSpPr>
            <xdr:cNvPr id="16483" name="Check Box 1123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0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29845</xdr:colOff>
      <xdr:row>66</xdr:row>
      <xdr:rowOff>28575</xdr:rowOff>
    </xdr:from>
    <xdr:to>
      <xdr:col>8</xdr:col>
      <xdr:colOff>123825</xdr:colOff>
      <xdr:row>66</xdr:row>
      <xdr:rowOff>145293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970" y="12525375"/>
          <a:ext cx="1808480" cy="1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A" sz="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V-2430-3 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(2024-11)</a:t>
          </a:r>
        </a:p>
      </xdr:txBody>
    </xdr:sp>
    <xdr:clientData/>
  </xdr:twoCellAnchor>
  <xdr:twoCellAnchor>
    <xdr:from>
      <xdr:col>7</xdr:col>
      <xdr:colOff>152400</xdr:colOff>
      <xdr:row>1</xdr:row>
      <xdr:rowOff>58421</xdr:rowOff>
    </xdr:from>
    <xdr:to>
      <xdr:col>32</xdr:col>
      <xdr:colOff>0</xdr:colOff>
      <xdr:row>1</xdr:row>
      <xdr:rowOff>591820</xdr:rowOff>
    </xdr:to>
    <xdr:sp macro="" textlink="">
      <xdr:nvSpPr>
        <xdr:cNvPr id="8" name="ZoneText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45920" y="195581"/>
          <a:ext cx="5364480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ctr" upright="1"/>
        <a:lstStyle/>
        <a:p>
          <a:pPr rtl="0"/>
          <a:r>
            <a:rPr lang="fr-CA" sz="14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Rapport de lot MG 20 en fondation de chaussée (et en couche de transition sur roc brisé si utilisé avec un géotextile de </a:t>
          </a:r>
          <a:r>
            <a:rPr lang="fr-CA" sz="14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grade S1-F2</a:t>
          </a:r>
          <a:r>
            <a:rPr lang="fr-CA" sz="14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endParaRPr lang="fr-CA" sz="1400">
            <a:effectLst/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</xdr:col>
      <xdr:colOff>45720</xdr:colOff>
      <xdr:row>1</xdr:row>
      <xdr:rowOff>76200</xdr:rowOff>
    </xdr:from>
    <xdr:to>
      <xdr:col>7</xdr:col>
      <xdr:colOff>97155</xdr:colOff>
      <xdr:row>2</xdr:row>
      <xdr:rowOff>114300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5740"/>
          <a:ext cx="1556385" cy="662940"/>
        </a:xfrm>
        <a:prstGeom prst="rect">
          <a:avLst/>
        </a:prstGeom>
      </xdr:spPr>
    </xdr:pic>
    <xdr:clientData/>
  </xdr:twoCellAnchor>
  <xdr:twoCellAnchor>
    <xdr:from>
      <xdr:col>32</xdr:col>
      <xdr:colOff>228600</xdr:colOff>
      <xdr:row>41</xdr:row>
      <xdr:rowOff>142240</xdr:rowOff>
    </xdr:from>
    <xdr:to>
      <xdr:col>32</xdr:col>
      <xdr:colOff>228600</xdr:colOff>
      <xdr:row>43</xdr:row>
      <xdr:rowOff>59690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7239000" y="8288020"/>
          <a:ext cx="0" cy="260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6</xdr:col>
      <xdr:colOff>63500</xdr:colOff>
      <xdr:row>41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5560" y="8145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6</xdr:col>
      <xdr:colOff>238125</xdr:colOff>
      <xdr:row>0</xdr:row>
      <xdr:rowOff>0</xdr:rowOff>
    </xdr:to>
    <xdr:pic>
      <xdr:nvPicPr>
        <xdr:cNvPr id="19993" name="Picture 1" descr="MTQ_BLACK">
          <a:extLst>
            <a:ext uri="{FF2B5EF4-FFF2-40B4-BE49-F238E27FC236}">
              <a16:creationId xmlns:a16="http://schemas.microsoft.com/office/drawing/2014/main" id="{00000000-0008-0000-0100-000019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64</xdr:row>
      <xdr:rowOff>26377</xdr:rowOff>
    </xdr:from>
    <xdr:to>
      <xdr:col>9</xdr:col>
      <xdr:colOff>38100</xdr:colOff>
      <xdr:row>65</xdr:row>
      <xdr:rowOff>38100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6680" y="12446977"/>
          <a:ext cx="2055495" cy="1545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1</xdr:col>
      <xdr:colOff>11429</xdr:colOff>
      <xdr:row>66</xdr:row>
      <xdr:rowOff>54732</xdr:rowOff>
    </xdr:from>
    <xdr:to>
      <xdr:col>7</xdr:col>
      <xdr:colOff>11429</xdr:colOff>
      <xdr:row>67</xdr:row>
      <xdr:rowOff>38099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3354" y="12856332"/>
          <a:ext cx="1838325" cy="154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V-2430-3 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(2024-11)</a:t>
          </a:r>
        </a:p>
      </xdr:txBody>
    </xdr:sp>
    <xdr:clientData/>
  </xdr:twoCellAnchor>
  <xdr:oneCellAnchor>
    <xdr:from>
      <xdr:col>5</xdr:col>
      <xdr:colOff>36770</xdr:colOff>
      <xdr:row>10</xdr:row>
      <xdr:rowOff>36686</xdr:rowOff>
    </xdr:from>
    <xdr:ext cx="357189" cy="11371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741745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8</xdr:col>
      <xdr:colOff>38584</xdr:colOff>
      <xdr:row>10</xdr:row>
      <xdr:rowOff>36686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48409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11</xdr:col>
      <xdr:colOff>39536</xdr:colOff>
      <xdr:row>10</xdr:row>
      <xdr:rowOff>36686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01811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1</xdr:col>
      <xdr:colOff>238125</xdr:colOff>
      <xdr:row>24</xdr:row>
      <xdr:rowOff>47625</xdr:rowOff>
    </xdr:from>
    <xdr:ext cx="524054" cy="103233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00125" y="5200650"/>
          <a:ext cx="524054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5</xdr:col>
      <xdr:colOff>228601</xdr:colOff>
      <xdr:row>24</xdr:row>
      <xdr:rowOff>38100</xdr:rowOff>
    </xdr:from>
    <xdr:ext cx="4610100" cy="177164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752601" y="5572125"/>
          <a:ext cx="4610100" cy="177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Lot rejeté (tamis 5 mm : spéc. inf et spéc. sup, tamis 80 µm : spéc. sup.) - Un écart E excède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oneCellAnchor>
  <xdr:oneCellAnchor>
    <xdr:from>
      <xdr:col>1</xdr:col>
      <xdr:colOff>228600</xdr:colOff>
      <xdr:row>25</xdr:row>
      <xdr:rowOff>38100</xdr:rowOff>
    </xdr:from>
    <xdr:ext cx="6736080" cy="160021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04800" y="5798820"/>
          <a:ext cx="6736080" cy="160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non conforme - Moyenne des résultats non conforme sur au moins un des tamis suivants : 31,5 mm, 20 mm, 14 mm, 1,25 mm, 315 µm ou 80 µm (spéc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</a:rPr>
            <a:t>. inf. 2,0 %) </a:t>
          </a:r>
        </a:p>
      </xdr:txBody>
    </xdr:sp>
    <xdr:clientData/>
  </xdr:oneCellAnchor>
  <xdr:oneCellAnchor>
    <xdr:from>
      <xdr:col>1</xdr:col>
      <xdr:colOff>228600</xdr:colOff>
      <xdr:row>26</xdr:row>
      <xdr:rowOff>38100</xdr:rowOff>
    </xdr:from>
    <xdr:ext cx="6953250" cy="206467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0525" y="5953125"/>
          <a:ext cx="6953250" cy="206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spAutoFit/>
        </a:bodyPr>
        <a:lstStyle/>
        <a:p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Lot non conforme sujet à un prix unitaire révisé (tamis 5 mm : spéc. inf et spéc. sup, tamis 80 µm : spéc. sup.)</a:t>
          </a:r>
          <a:r>
            <a:rPr lang="fr-CA" sz="70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(Remplir la section suivante)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0</xdr:colOff>
      <xdr:row>27</xdr:row>
      <xdr:rowOff>97155</xdr:rowOff>
    </xdr:from>
    <xdr:ext cx="1327223" cy="103233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3850" y="6431280"/>
          <a:ext cx="1327223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Mémo fait au surveillant, </a:t>
          </a:r>
          <a:r>
            <a:rPr lang="fr-CA" sz="700" b="1" baseline="0">
              <a:latin typeface="Arial" pitchFamily="34" charset="0"/>
            </a:rPr>
            <a:t>numéro</a:t>
          </a:r>
        </a:p>
      </xdr:txBody>
    </xdr:sp>
    <xdr:clientData/>
  </xdr:oneCellAnchor>
  <xdr:twoCellAnchor>
    <xdr:from>
      <xdr:col>7</xdr:col>
      <xdr:colOff>19051</xdr:colOff>
      <xdr:row>0</xdr:row>
      <xdr:rowOff>85725</xdr:rowOff>
    </xdr:from>
    <xdr:to>
      <xdr:col>32</xdr:col>
      <xdr:colOff>238125</xdr:colOff>
      <xdr:row>1</xdr:row>
      <xdr:rowOff>485775</xdr:rowOff>
    </xdr:to>
    <xdr:sp macro="" textlink="">
      <xdr:nvSpPr>
        <xdr:cNvPr id="18" name="ZoneText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666876" y="85725"/>
          <a:ext cx="537209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ctr" upright="1"/>
        <a:lstStyle/>
        <a:p>
          <a:pPr rtl="0"/>
          <a:r>
            <a:rPr lang="fr-CA" sz="14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Rapport de lot MG 20 en fondation de chaussée (et en couche de transition sur roc brisé si utilisé avec un géotextile de </a:t>
          </a:r>
          <a:r>
            <a:rPr lang="fr-CA" sz="14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grade S1-F2</a:t>
          </a:r>
          <a:r>
            <a:rPr lang="fr-CA" sz="14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endParaRPr lang="fr-CA" sz="1400">
            <a:effectLst/>
            <a:latin typeface="Arial Narrow" panose="020B060602020203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176213</xdr:rowOff>
        </xdr:from>
        <xdr:to>
          <xdr:col>1</xdr:col>
          <xdr:colOff>328613</xdr:colOff>
          <xdr:row>26</xdr:row>
          <xdr:rowOff>9525</xdr:rowOff>
        </xdr:to>
        <xdr:sp macro="" textlink="">
          <xdr:nvSpPr>
            <xdr:cNvPr id="13680" name="Check Box 368" hidden="1">
              <a:extLst>
                <a:ext uri="{63B3BB69-23CF-44E3-9099-C40C66FF867C}">
                  <a14:compatExt spid="_x0000_s13680"/>
                </a:ext>
                <a:ext uri="{FF2B5EF4-FFF2-40B4-BE49-F238E27FC236}">
                  <a16:creationId xmlns:a16="http://schemas.microsoft.com/office/drawing/2014/main" id="{00000000-0008-0000-0100-00007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1</xdr:col>
          <xdr:colOff>328613</xdr:colOff>
          <xdr:row>26</xdr:row>
          <xdr:rowOff>242888</xdr:rowOff>
        </xdr:to>
        <xdr:sp macro="" textlink="">
          <xdr:nvSpPr>
            <xdr:cNvPr id="13681" name="Check Box 369" hidden="1">
              <a:extLst>
                <a:ext uri="{63B3BB69-23CF-44E3-9099-C40C66FF867C}">
                  <a14:compatExt spid="_x0000_s13681"/>
                </a:ext>
                <a:ext uri="{FF2B5EF4-FFF2-40B4-BE49-F238E27FC236}">
                  <a16:creationId xmlns:a16="http://schemas.microsoft.com/office/drawing/2014/main" id="{00000000-0008-0000-0100-00007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114300</xdr:rowOff>
        </xdr:from>
        <xdr:to>
          <xdr:col>1</xdr:col>
          <xdr:colOff>328613</xdr:colOff>
          <xdr:row>25</xdr:row>
          <xdr:rowOff>23813</xdr:rowOff>
        </xdr:to>
        <xdr:sp macro="" textlink="">
          <xdr:nvSpPr>
            <xdr:cNvPr id="13688" name="Check Box 376" hidden="1">
              <a:extLst>
                <a:ext uri="{63B3BB69-23CF-44E3-9099-C40C66FF867C}">
                  <a14:compatExt spid="_x0000_s13688"/>
                </a:ext>
                <a:ext uri="{FF2B5EF4-FFF2-40B4-BE49-F238E27FC236}">
                  <a16:creationId xmlns:a16="http://schemas.microsoft.com/office/drawing/2014/main" id="{00000000-0008-0000-0100-00007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23813</xdr:colOff>
          <xdr:row>23</xdr:row>
          <xdr:rowOff>114300</xdr:rowOff>
        </xdr:from>
        <xdr:to>
          <xdr:col>6</xdr:col>
          <xdr:colOff>66675</xdr:colOff>
          <xdr:row>25</xdr:row>
          <xdr:rowOff>23813</xdr:rowOff>
        </xdr:to>
        <xdr:sp macro="" textlink="">
          <xdr:nvSpPr>
            <xdr:cNvPr id="13689" name="Check Box 377" hidden="1">
              <a:extLst>
                <a:ext uri="{63B3BB69-23CF-44E3-9099-C40C66FF867C}">
                  <a14:compatExt spid="_x0000_s13689"/>
                </a:ext>
                <a:ext uri="{FF2B5EF4-FFF2-40B4-BE49-F238E27FC236}">
                  <a16:creationId xmlns:a16="http://schemas.microsoft.com/office/drawing/2014/main" id="{00000000-0008-0000-0100-00007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0</xdr:rowOff>
        </xdr:from>
        <xdr:to>
          <xdr:col>1</xdr:col>
          <xdr:colOff>319088</xdr:colOff>
          <xdr:row>28</xdr:row>
          <xdr:rowOff>14288</xdr:rowOff>
        </xdr:to>
        <xdr:sp macro="" textlink="">
          <xdr:nvSpPr>
            <xdr:cNvPr id="13694" name="Check Box 382" hidden="1">
              <a:extLst>
                <a:ext uri="{63B3BB69-23CF-44E3-9099-C40C66FF867C}">
                  <a14:compatExt spid="_x0000_s13694"/>
                </a:ext>
                <a:ext uri="{FF2B5EF4-FFF2-40B4-BE49-F238E27FC236}">
                  <a16:creationId xmlns:a16="http://schemas.microsoft.com/office/drawing/2014/main" id="{00000000-0008-0000-0100-00007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114300</xdr:rowOff>
        </xdr:from>
        <xdr:to>
          <xdr:col>5</xdr:col>
          <xdr:colOff>123825</xdr:colOff>
          <xdr:row>10</xdr:row>
          <xdr:rowOff>123825</xdr:rowOff>
        </xdr:to>
        <xdr:sp macro="" textlink="">
          <xdr:nvSpPr>
            <xdr:cNvPr id="13938" name="Check Box 626" hidden="1">
              <a:extLst>
                <a:ext uri="{63B3BB69-23CF-44E3-9099-C40C66FF867C}">
                  <a14:compatExt spid="_x0000_s13938"/>
                </a:ext>
                <a:ext uri="{FF2B5EF4-FFF2-40B4-BE49-F238E27FC236}">
                  <a16:creationId xmlns:a16="http://schemas.microsoft.com/office/drawing/2014/main" id="{00000000-0008-0000-0100-000072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114300</xdr:rowOff>
        </xdr:from>
        <xdr:to>
          <xdr:col>8</xdr:col>
          <xdr:colOff>76200</xdr:colOff>
          <xdr:row>10</xdr:row>
          <xdr:rowOff>123825</xdr:rowOff>
        </xdr:to>
        <xdr:sp macro="" textlink="">
          <xdr:nvSpPr>
            <xdr:cNvPr id="13939" name="Check Box 627" hidden="1">
              <a:extLst>
                <a:ext uri="{63B3BB69-23CF-44E3-9099-C40C66FF867C}">
                  <a14:compatExt spid="_x0000_s13939"/>
                </a:ext>
                <a:ext uri="{FF2B5EF4-FFF2-40B4-BE49-F238E27FC236}">
                  <a16:creationId xmlns:a16="http://schemas.microsoft.com/office/drawing/2014/main" id="{00000000-0008-0000-0100-000073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114300</xdr:rowOff>
        </xdr:from>
        <xdr:to>
          <xdr:col>10</xdr:col>
          <xdr:colOff>276225</xdr:colOff>
          <xdr:row>10</xdr:row>
          <xdr:rowOff>123825</xdr:rowOff>
        </xdr:to>
        <xdr:sp macro="" textlink="">
          <xdr:nvSpPr>
            <xdr:cNvPr id="13940" name="Check Box 628" hidden="1">
              <a:extLst>
                <a:ext uri="{63B3BB69-23CF-44E3-9099-C40C66FF867C}">
                  <a14:compatExt spid="_x0000_s13940"/>
                </a:ext>
                <a:ext uri="{FF2B5EF4-FFF2-40B4-BE49-F238E27FC236}">
                  <a16:creationId xmlns:a16="http://schemas.microsoft.com/office/drawing/2014/main" id="{00000000-0008-0000-0100-000074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83820</xdr:colOff>
      <xdr:row>0</xdr:row>
      <xdr:rowOff>129540</xdr:rowOff>
    </xdr:from>
    <xdr:to>
      <xdr:col>6</xdr:col>
      <xdr:colOff>17145</xdr:colOff>
      <xdr:row>2</xdr:row>
      <xdr:rowOff>15240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29540"/>
          <a:ext cx="1556385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>
    <pageSetUpPr fitToPage="1"/>
  </sheetPr>
  <dimension ref="A1:CA97"/>
  <sheetViews>
    <sheetView showGridLines="0" tabSelected="1" showRuler="0" showWhiteSpace="0" view="pageLayout" zoomScaleNormal="100" zoomScaleSheetLayoutView="100" workbookViewId="0">
      <selection activeCell="B7" sqref="B7:K7"/>
    </sheetView>
  </sheetViews>
  <sheetFormatPr baseColWidth="10" defaultColWidth="11.46484375" defaultRowHeight="12.75" x14ac:dyDescent="0.35"/>
  <cols>
    <col min="1" max="1" width="3.33203125" style="1" customWidth="1"/>
    <col min="2" max="2" width="3.6640625" style="1" customWidth="1"/>
    <col min="3" max="3" width="2.86328125" style="1" customWidth="1"/>
    <col min="4" max="7" width="3.6640625" style="1" customWidth="1"/>
    <col min="8" max="8" width="3.1328125" style="1" customWidth="1"/>
    <col min="9" max="9" width="2.53125" style="1" customWidth="1"/>
    <col min="10" max="11" width="2.6640625" style="1" customWidth="1"/>
    <col min="12" max="12" width="3.6640625" style="1" customWidth="1"/>
    <col min="13" max="13" width="2.53125" style="1" customWidth="1"/>
    <col min="14" max="14" width="2.6640625" style="1" customWidth="1"/>
    <col min="15" max="15" width="2.53125" style="1" customWidth="1"/>
    <col min="16" max="16" width="1.86328125" style="1" customWidth="1"/>
    <col min="17" max="17" width="3.33203125" style="1" customWidth="1"/>
    <col min="18" max="18" width="3.46484375" style="1" customWidth="1"/>
    <col min="19" max="19" width="3.33203125" style="1" customWidth="1"/>
    <col min="20" max="21" width="3.46484375" style="1" customWidth="1"/>
    <col min="22" max="22" width="3.6640625" style="1" customWidth="1"/>
    <col min="23" max="23" width="4.46484375" style="1" customWidth="1"/>
    <col min="24" max="24" width="3.53125" style="1" customWidth="1"/>
    <col min="25" max="25" width="3.33203125" style="1" customWidth="1"/>
    <col min="26" max="27" width="2.33203125" style="1" customWidth="1"/>
    <col min="28" max="31" width="3.6640625" style="1" customWidth="1"/>
    <col min="32" max="32" width="3.46484375" style="1" customWidth="1"/>
    <col min="33" max="33" width="3.33203125" style="1" customWidth="1"/>
    <col min="34" max="44" width="3.6640625" style="1" customWidth="1"/>
    <col min="45" max="16384" width="11.46484375" style="1"/>
  </cols>
  <sheetData>
    <row r="1" spans="1:45" ht="10.5" customHeight="1" x14ac:dyDescent="0.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5" ht="49.25" customHeight="1" x14ac:dyDescent="0.5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5" ht="15" customHeight="1" x14ac:dyDescent="0.35">
      <c r="A3" s="2"/>
      <c r="B3" s="18"/>
      <c r="C3" s="18"/>
      <c r="D3" s="18"/>
      <c r="E3" s="18"/>
      <c r="F3" s="18"/>
      <c r="G3" s="18"/>
      <c r="H3" s="18"/>
      <c r="I3" s="18"/>
      <c r="J3" s="426" t="s">
        <v>75</v>
      </c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5" ht="12" customHeight="1" x14ac:dyDescent="0.35">
      <c r="A4" s="2"/>
      <c r="B4" s="97"/>
      <c r="C4" s="97"/>
      <c r="D4" s="97"/>
      <c r="E4" s="97"/>
      <c r="F4" s="97"/>
      <c r="G4" s="97"/>
      <c r="H4" s="97"/>
      <c r="I4" s="489" t="s">
        <v>96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5" s="48" customFormat="1" ht="12" customHeight="1" x14ac:dyDescent="0.35">
      <c r="A5" s="46"/>
      <c r="B5" s="227" t="s">
        <v>48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9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47"/>
    </row>
    <row r="6" spans="1:45" s="49" customFormat="1" ht="11.1" customHeight="1" x14ac:dyDescent="0.35">
      <c r="B6" s="494" t="s">
        <v>107</v>
      </c>
      <c r="C6" s="495"/>
      <c r="D6" s="495"/>
      <c r="E6" s="495"/>
      <c r="F6" s="495"/>
      <c r="G6" s="495"/>
      <c r="H6" s="495"/>
      <c r="I6" s="495"/>
      <c r="J6" s="495"/>
      <c r="K6" s="496"/>
      <c r="L6" s="498" t="s">
        <v>109</v>
      </c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6"/>
      <c r="X6" s="459" t="s">
        <v>14</v>
      </c>
      <c r="Y6" s="460"/>
      <c r="Z6" s="460"/>
      <c r="AA6" s="460"/>
      <c r="AB6" s="460"/>
      <c r="AC6" s="460"/>
      <c r="AD6" s="460"/>
      <c r="AE6" s="460"/>
      <c r="AF6" s="460"/>
      <c r="AG6" s="461"/>
      <c r="AH6" s="95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50"/>
    </row>
    <row r="7" spans="1:45" s="53" customFormat="1" ht="15" customHeight="1" x14ac:dyDescent="0.35">
      <c r="A7" s="51"/>
      <c r="B7" s="372"/>
      <c r="C7" s="373"/>
      <c r="D7" s="373"/>
      <c r="E7" s="373"/>
      <c r="F7" s="373"/>
      <c r="G7" s="373"/>
      <c r="H7" s="373"/>
      <c r="I7" s="373"/>
      <c r="J7" s="373"/>
      <c r="K7" s="373"/>
      <c r="L7" s="462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4"/>
      <c r="X7" s="491"/>
      <c r="Y7" s="492"/>
      <c r="Z7" s="492"/>
      <c r="AA7" s="492"/>
      <c r="AB7" s="492"/>
      <c r="AC7" s="492"/>
      <c r="AD7" s="492"/>
      <c r="AE7" s="492"/>
      <c r="AF7" s="492"/>
      <c r="AG7" s="493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</row>
    <row r="8" spans="1:45" s="49" customFormat="1" ht="11.1" customHeight="1" x14ac:dyDescent="0.35">
      <c r="B8" s="369" t="s">
        <v>1</v>
      </c>
      <c r="C8" s="370"/>
      <c r="D8" s="370"/>
      <c r="E8" s="370"/>
      <c r="F8" s="370"/>
      <c r="G8" s="371"/>
      <c r="H8" s="366" t="s">
        <v>108</v>
      </c>
      <c r="I8" s="367"/>
      <c r="J8" s="367"/>
      <c r="K8" s="367"/>
      <c r="L8" s="367"/>
      <c r="M8" s="367"/>
      <c r="N8" s="367"/>
      <c r="O8" s="367"/>
      <c r="P8" s="376"/>
      <c r="Q8" s="375" t="s">
        <v>0</v>
      </c>
      <c r="R8" s="370"/>
      <c r="S8" s="370"/>
      <c r="T8" s="370"/>
      <c r="U8" s="370"/>
      <c r="V8" s="370"/>
      <c r="W8" s="371"/>
      <c r="X8" s="366" t="s">
        <v>2</v>
      </c>
      <c r="Y8" s="367"/>
      <c r="Z8" s="367"/>
      <c r="AA8" s="367"/>
      <c r="AB8" s="367"/>
      <c r="AC8" s="367"/>
      <c r="AD8" s="367"/>
      <c r="AE8" s="367"/>
      <c r="AF8" s="367"/>
      <c r="AG8" s="368"/>
      <c r="AH8" s="95"/>
      <c r="AI8" s="33"/>
      <c r="AJ8" s="50"/>
      <c r="AK8" s="33"/>
      <c r="AL8" s="33"/>
      <c r="AM8" s="33"/>
      <c r="AN8" s="33"/>
      <c r="AO8" s="33"/>
      <c r="AP8" s="33"/>
      <c r="AQ8" s="33"/>
      <c r="AR8" s="33"/>
      <c r="AS8" s="50"/>
    </row>
    <row r="9" spans="1:45" s="53" customFormat="1" ht="15" customHeight="1" x14ac:dyDescent="0.35">
      <c r="A9" s="54"/>
      <c r="B9" s="372"/>
      <c r="C9" s="373"/>
      <c r="D9" s="373"/>
      <c r="E9" s="373"/>
      <c r="F9" s="373"/>
      <c r="G9" s="373"/>
      <c r="H9" s="377"/>
      <c r="I9" s="377"/>
      <c r="J9" s="377"/>
      <c r="K9" s="377"/>
      <c r="L9" s="377"/>
      <c r="M9" s="377"/>
      <c r="N9" s="377"/>
      <c r="O9" s="377"/>
      <c r="P9" s="377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4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</row>
    <row r="10" spans="1:45" s="48" customFormat="1" ht="12" customHeight="1" x14ac:dyDescent="0.35">
      <c r="A10" s="46"/>
      <c r="B10" s="227" t="s">
        <v>49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47"/>
    </row>
    <row r="11" spans="1:45" s="55" customFormat="1" ht="11.1" customHeight="1" x14ac:dyDescent="0.25">
      <c r="B11" s="247" t="s">
        <v>8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9"/>
      <c r="S11" s="238" t="s">
        <v>53</v>
      </c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4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6"/>
    </row>
    <row r="12" spans="1:45" s="58" customFormat="1" ht="15" customHeight="1" x14ac:dyDescent="0.35">
      <c r="A12" s="57"/>
      <c r="B12" s="471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3"/>
      <c r="S12" s="515"/>
      <c r="T12" s="475"/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  <c r="AF12" s="475"/>
      <c r="AG12" s="516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9"/>
    </row>
    <row r="13" spans="1:45" s="22" customFormat="1" ht="11.1" customHeight="1" x14ac:dyDescent="0.25">
      <c r="B13" s="483" t="s">
        <v>25</v>
      </c>
      <c r="C13" s="481"/>
      <c r="D13" s="484"/>
      <c r="E13" s="25"/>
      <c r="F13" s="26"/>
      <c r="G13" s="26"/>
      <c r="H13" s="26"/>
      <c r="I13" s="26"/>
      <c r="J13" s="27"/>
      <c r="K13" s="480" t="s">
        <v>23</v>
      </c>
      <c r="L13" s="481"/>
      <c r="M13" s="481"/>
      <c r="N13" s="481"/>
      <c r="O13" s="481"/>
      <c r="P13" s="484"/>
      <c r="Q13" s="480" t="s">
        <v>20</v>
      </c>
      <c r="R13" s="481"/>
      <c r="S13" s="481"/>
      <c r="T13" s="481"/>
      <c r="U13" s="484"/>
      <c r="V13" s="480" t="s">
        <v>50</v>
      </c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2"/>
      <c r="AH13" s="4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4"/>
    </row>
    <row r="14" spans="1:45" s="57" customFormat="1" ht="15" customHeight="1" x14ac:dyDescent="0.35">
      <c r="B14" s="474"/>
      <c r="C14" s="475"/>
      <c r="D14" s="476"/>
      <c r="E14" s="487" t="s">
        <v>21</v>
      </c>
      <c r="F14" s="488"/>
      <c r="G14" s="110"/>
      <c r="H14" s="112" t="s">
        <v>22</v>
      </c>
      <c r="I14" s="485"/>
      <c r="J14" s="486"/>
      <c r="K14" s="477"/>
      <c r="L14" s="478"/>
      <c r="M14" s="478"/>
      <c r="N14" s="478"/>
      <c r="O14" s="478"/>
      <c r="P14" s="479"/>
      <c r="Q14" s="465"/>
      <c r="R14" s="466"/>
      <c r="S14" s="466"/>
      <c r="T14" s="466"/>
      <c r="U14" s="467"/>
      <c r="V14" s="468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70"/>
      <c r="AH14" s="19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19"/>
    </row>
    <row r="15" spans="1:45" ht="23.25" customHeight="1" x14ac:dyDescent="0.35">
      <c r="A15" s="2"/>
      <c r="B15" s="292" t="s">
        <v>27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4"/>
      <c r="Q15" s="292" t="s">
        <v>91</v>
      </c>
      <c r="R15" s="293"/>
      <c r="S15" s="293"/>
      <c r="T15" s="293"/>
      <c r="U15" s="293"/>
      <c r="V15" s="293"/>
      <c r="W15" s="294"/>
      <c r="X15" s="427" t="s">
        <v>76</v>
      </c>
      <c r="Y15" s="428"/>
      <c r="Z15" s="428"/>
      <c r="AA15" s="428"/>
      <c r="AB15" s="428"/>
      <c r="AC15" s="428"/>
      <c r="AD15" s="428"/>
      <c r="AE15" s="428"/>
      <c r="AF15" s="428"/>
      <c r="AG15" s="429"/>
      <c r="AH15" s="61"/>
      <c r="AI15" s="61"/>
      <c r="AJ15" s="61"/>
      <c r="AK15" s="61"/>
      <c r="AL15" s="61"/>
      <c r="AM15" s="61"/>
      <c r="AN15" s="20"/>
      <c r="AO15" s="20"/>
      <c r="AP15" s="2"/>
      <c r="AQ15" s="2"/>
      <c r="AR15" s="2"/>
      <c r="AS15" s="2"/>
    </row>
    <row r="16" spans="1:45" s="65" customFormat="1" ht="12" customHeight="1" x14ac:dyDescent="0.35">
      <c r="A16" s="62"/>
      <c r="B16" s="304" t="s">
        <v>56</v>
      </c>
      <c r="C16" s="305"/>
      <c r="D16" s="331" t="s">
        <v>3</v>
      </c>
      <c r="E16" s="332"/>
      <c r="F16" s="332"/>
      <c r="G16" s="332"/>
      <c r="H16" s="332"/>
      <c r="I16" s="333"/>
      <c r="J16" s="298" t="s">
        <v>10</v>
      </c>
      <c r="K16" s="300"/>
      <c r="L16" s="298" t="s">
        <v>6</v>
      </c>
      <c r="M16" s="299"/>
      <c r="N16" s="299"/>
      <c r="O16" s="299"/>
      <c r="P16" s="300"/>
      <c r="Q16" s="296" t="s">
        <v>7</v>
      </c>
      <c r="R16" s="296"/>
      <c r="S16" s="296"/>
      <c r="T16" s="296"/>
      <c r="U16" s="297"/>
      <c r="V16" s="329" t="s">
        <v>26</v>
      </c>
      <c r="W16" s="330"/>
      <c r="X16" s="433" t="s">
        <v>66</v>
      </c>
      <c r="Y16" s="430" t="s">
        <v>37</v>
      </c>
      <c r="Z16" s="431"/>
      <c r="AA16" s="431"/>
      <c r="AB16" s="431"/>
      <c r="AC16" s="431"/>
      <c r="AD16" s="431"/>
      <c r="AE16" s="432"/>
      <c r="AF16" s="439" t="s">
        <v>55</v>
      </c>
      <c r="AG16" s="440"/>
      <c r="AH16" s="62"/>
      <c r="AI16" s="63"/>
      <c r="AJ16" s="63"/>
      <c r="AK16" s="63"/>
      <c r="AL16" s="63"/>
      <c r="AM16" s="63"/>
      <c r="AN16" s="63"/>
      <c r="AO16" s="63"/>
      <c r="AP16" s="62"/>
      <c r="AQ16" s="64"/>
      <c r="AR16" s="64"/>
      <c r="AS16" s="62"/>
    </row>
    <row r="17" spans="1:45" s="65" customFormat="1" ht="14.1" customHeight="1" x14ac:dyDescent="0.35">
      <c r="A17" s="62"/>
      <c r="B17" s="304"/>
      <c r="C17" s="305"/>
      <c r="D17" s="336" t="s">
        <v>57</v>
      </c>
      <c r="E17" s="337"/>
      <c r="F17" s="337"/>
      <c r="G17" s="337"/>
      <c r="H17" s="337"/>
      <c r="I17" s="338"/>
      <c r="J17" s="331"/>
      <c r="K17" s="333"/>
      <c r="L17" s="298"/>
      <c r="M17" s="299"/>
      <c r="N17" s="299"/>
      <c r="O17" s="299"/>
      <c r="P17" s="300"/>
      <c r="Q17" s="381">
        <v>31.5</v>
      </c>
      <c r="R17" s="383">
        <v>20</v>
      </c>
      <c r="S17" s="383">
        <v>14</v>
      </c>
      <c r="T17" s="399">
        <v>5</v>
      </c>
      <c r="U17" s="513">
        <v>1.25</v>
      </c>
      <c r="V17" s="454">
        <v>315</v>
      </c>
      <c r="W17" s="456">
        <v>80</v>
      </c>
      <c r="X17" s="434"/>
      <c r="Y17" s="441" t="s">
        <v>44</v>
      </c>
      <c r="Z17" s="446"/>
      <c r="AA17" s="447"/>
      <c r="AB17" s="451" t="s">
        <v>72</v>
      </c>
      <c r="AC17" s="452"/>
      <c r="AD17" s="442" t="s">
        <v>52</v>
      </c>
      <c r="AE17" s="443"/>
      <c r="AF17" s="441"/>
      <c r="AG17" s="440"/>
      <c r="AH17" s="62"/>
      <c r="AI17" s="66"/>
      <c r="AJ17" s="62"/>
      <c r="AK17" s="66"/>
      <c r="AL17" s="66"/>
      <c r="AM17" s="62"/>
      <c r="AN17" s="66"/>
      <c r="AO17" s="66"/>
      <c r="AP17" s="66"/>
      <c r="AQ17" s="66"/>
      <c r="AR17" s="64"/>
      <c r="AS17" s="62"/>
    </row>
    <row r="18" spans="1:45" s="65" customFormat="1" ht="16.5" customHeight="1" x14ac:dyDescent="0.35">
      <c r="A18" s="62"/>
      <c r="B18" s="306"/>
      <c r="C18" s="307"/>
      <c r="D18" s="295"/>
      <c r="E18" s="296"/>
      <c r="F18" s="296"/>
      <c r="G18" s="296"/>
      <c r="H18" s="296"/>
      <c r="I18" s="297"/>
      <c r="J18" s="80" t="s">
        <v>4</v>
      </c>
      <c r="K18" s="81" t="s">
        <v>5</v>
      </c>
      <c r="L18" s="301"/>
      <c r="M18" s="302"/>
      <c r="N18" s="302"/>
      <c r="O18" s="302"/>
      <c r="P18" s="303"/>
      <c r="Q18" s="382"/>
      <c r="R18" s="384"/>
      <c r="S18" s="384"/>
      <c r="T18" s="400"/>
      <c r="U18" s="514"/>
      <c r="V18" s="455"/>
      <c r="W18" s="457"/>
      <c r="X18" s="435"/>
      <c r="Y18" s="448"/>
      <c r="Z18" s="449"/>
      <c r="AA18" s="450"/>
      <c r="AB18" s="453"/>
      <c r="AC18" s="453"/>
      <c r="AD18" s="444"/>
      <c r="AE18" s="445"/>
      <c r="AF18" s="441"/>
      <c r="AG18" s="440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2"/>
    </row>
    <row r="19" spans="1:45" s="65" customFormat="1" ht="15" customHeight="1" x14ac:dyDescent="0.35">
      <c r="A19" s="62"/>
      <c r="B19" s="378">
        <v>1</v>
      </c>
      <c r="C19" s="379"/>
      <c r="D19" s="385"/>
      <c r="E19" s="386"/>
      <c r="F19" s="386"/>
      <c r="G19" s="386"/>
      <c r="H19" s="386"/>
      <c r="I19" s="387"/>
      <c r="J19" s="166"/>
      <c r="K19" s="130"/>
      <c r="L19" s="258"/>
      <c r="M19" s="259"/>
      <c r="N19" s="259"/>
      <c r="O19" s="259"/>
      <c r="P19" s="260"/>
      <c r="Q19" s="173"/>
      <c r="R19" s="131"/>
      <c r="S19" s="174"/>
      <c r="T19" s="131"/>
      <c r="U19" s="132"/>
      <c r="V19" s="133"/>
      <c r="W19" s="134"/>
      <c r="X19" s="114"/>
      <c r="Y19" s="255"/>
      <c r="Z19" s="256"/>
      <c r="AA19" s="257"/>
      <c r="AB19" s="269"/>
      <c r="AC19" s="269"/>
      <c r="AD19" s="334"/>
      <c r="AE19" s="335"/>
      <c r="AF19" s="380"/>
      <c r="AG19" s="335"/>
      <c r="AH19" s="67"/>
      <c r="AI19" s="67"/>
      <c r="AJ19" s="68"/>
      <c r="AK19" s="68"/>
      <c r="AL19" s="68"/>
      <c r="AM19" s="68"/>
      <c r="AN19" s="68"/>
      <c r="AO19" s="68"/>
      <c r="AP19" s="68"/>
      <c r="AQ19" s="68"/>
      <c r="AR19" s="68"/>
      <c r="AS19" s="62"/>
    </row>
    <row r="20" spans="1:45" s="65" customFormat="1" ht="15" customHeight="1" x14ac:dyDescent="0.35">
      <c r="A20" s="62"/>
      <c r="B20" s="270">
        <v>2</v>
      </c>
      <c r="C20" s="271"/>
      <c r="D20" s="235"/>
      <c r="E20" s="236"/>
      <c r="F20" s="236"/>
      <c r="G20" s="236"/>
      <c r="H20" s="236"/>
      <c r="I20" s="237"/>
      <c r="J20" s="165"/>
      <c r="K20" s="135"/>
      <c r="L20" s="261"/>
      <c r="M20" s="262"/>
      <c r="N20" s="262"/>
      <c r="O20" s="262"/>
      <c r="P20" s="263"/>
      <c r="Q20" s="136"/>
      <c r="R20" s="175"/>
      <c r="S20" s="175"/>
      <c r="T20" s="137"/>
      <c r="U20" s="138"/>
      <c r="V20" s="136"/>
      <c r="W20" s="139"/>
      <c r="X20" s="115"/>
      <c r="Y20" s="244"/>
      <c r="Z20" s="245"/>
      <c r="AA20" s="246"/>
      <c r="AB20" s="264"/>
      <c r="AC20" s="264"/>
      <c r="AD20" s="252"/>
      <c r="AE20" s="254"/>
      <c r="AF20" s="268"/>
      <c r="AG20" s="254"/>
      <c r="AH20" s="67"/>
      <c r="AI20" s="67"/>
      <c r="AJ20" s="68"/>
      <c r="AK20" s="68"/>
      <c r="AL20" s="68"/>
      <c r="AM20" s="68"/>
      <c r="AN20" s="68"/>
      <c r="AO20" s="68"/>
      <c r="AP20" s="68"/>
      <c r="AQ20" s="68"/>
      <c r="AR20" s="68"/>
      <c r="AS20" s="62"/>
    </row>
    <row r="21" spans="1:45" s="65" customFormat="1" ht="15" customHeight="1" x14ac:dyDescent="0.35">
      <c r="A21" s="62"/>
      <c r="B21" s="418">
        <v>3</v>
      </c>
      <c r="C21" s="419"/>
      <c r="D21" s="308"/>
      <c r="E21" s="309"/>
      <c r="F21" s="309"/>
      <c r="G21" s="309"/>
      <c r="H21" s="309"/>
      <c r="I21" s="310"/>
      <c r="J21" s="164"/>
      <c r="K21" s="140"/>
      <c r="L21" s="420"/>
      <c r="M21" s="421"/>
      <c r="N21" s="421"/>
      <c r="O21" s="421"/>
      <c r="P21" s="422"/>
      <c r="Q21" s="141"/>
      <c r="R21" s="176"/>
      <c r="S21" s="176"/>
      <c r="T21" s="142"/>
      <c r="U21" s="143"/>
      <c r="V21" s="141"/>
      <c r="W21" s="144"/>
      <c r="X21" s="177"/>
      <c r="Y21" s="396"/>
      <c r="Z21" s="397"/>
      <c r="AA21" s="398"/>
      <c r="AB21" s="458"/>
      <c r="AC21" s="458"/>
      <c r="AD21" s="497"/>
      <c r="AE21" s="322"/>
      <c r="AF21" s="321"/>
      <c r="AG21" s="322"/>
      <c r="AH21" s="67"/>
      <c r="AI21" s="67"/>
      <c r="AJ21" s="68"/>
      <c r="AK21" s="68"/>
      <c r="AL21" s="68"/>
      <c r="AM21" s="68"/>
      <c r="AN21" s="68"/>
      <c r="AO21" s="68"/>
      <c r="AP21" s="68"/>
      <c r="AQ21" s="68"/>
      <c r="AR21" s="68"/>
      <c r="AS21" s="62"/>
    </row>
    <row r="22" spans="1:45" ht="13.5" customHeight="1" x14ac:dyDescent="0.35">
      <c r="A22" s="2"/>
      <c r="B22" s="272" t="s">
        <v>54</v>
      </c>
      <c r="C22" s="273"/>
      <c r="D22" s="273"/>
      <c r="E22" s="273"/>
      <c r="F22" s="273"/>
      <c r="G22" s="273"/>
      <c r="H22" s="274"/>
      <c r="I22" s="326" t="s">
        <v>58</v>
      </c>
      <c r="J22" s="327"/>
      <c r="K22" s="327"/>
      <c r="L22" s="327"/>
      <c r="M22" s="327"/>
      <c r="N22" s="327"/>
      <c r="O22" s="327"/>
      <c r="P22" s="328"/>
      <c r="Q22" s="160">
        <v>100</v>
      </c>
      <c r="R22" s="116">
        <v>90</v>
      </c>
      <c r="S22" s="116">
        <v>68</v>
      </c>
      <c r="T22" s="117">
        <v>35</v>
      </c>
      <c r="U22" s="118">
        <v>15</v>
      </c>
      <c r="V22" s="160">
        <v>5</v>
      </c>
      <c r="W22" s="162">
        <v>2</v>
      </c>
      <c r="X22" s="290" t="s">
        <v>63</v>
      </c>
      <c r="Y22" s="219"/>
      <c r="Z22" s="219"/>
      <c r="AA22" s="219"/>
      <c r="AB22" s="219"/>
      <c r="AC22" s="219"/>
      <c r="AD22" s="219"/>
      <c r="AE22" s="219"/>
      <c r="AF22" s="219"/>
      <c r="AG22" s="220"/>
      <c r="AI22" s="20"/>
      <c r="AJ22" s="69"/>
      <c r="AK22" s="69"/>
      <c r="AL22" s="69"/>
      <c r="AM22" s="69"/>
      <c r="AN22" s="69"/>
      <c r="AO22" s="69"/>
      <c r="AP22" s="69"/>
      <c r="AQ22" s="69"/>
      <c r="AR22" s="69"/>
      <c r="AS22" s="2"/>
    </row>
    <row r="23" spans="1:45" ht="13.5" customHeight="1" x14ac:dyDescent="0.35">
      <c r="A23" s="2"/>
      <c r="B23" s="275"/>
      <c r="C23" s="276"/>
      <c r="D23" s="276"/>
      <c r="E23" s="276"/>
      <c r="F23" s="276"/>
      <c r="G23" s="276"/>
      <c r="H23" s="277"/>
      <c r="I23" s="323" t="s">
        <v>59</v>
      </c>
      <c r="J23" s="324"/>
      <c r="K23" s="324"/>
      <c r="L23" s="324"/>
      <c r="M23" s="324"/>
      <c r="N23" s="324"/>
      <c r="O23" s="324"/>
      <c r="P23" s="325"/>
      <c r="Q23" s="119" t="s">
        <v>15</v>
      </c>
      <c r="R23" s="120">
        <v>100</v>
      </c>
      <c r="S23" s="120">
        <v>93</v>
      </c>
      <c r="T23" s="121">
        <v>60</v>
      </c>
      <c r="U23" s="161">
        <v>38</v>
      </c>
      <c r="V23" s="119">
        <v>17</v>
      </c>
      <c r="W23" s="163">
        <v>7</v>
      </c>
      <c r="X23" s="343"/>
      <c r="Y23" s="344"/>
      <c r="Z23" s="344"/>
      <c r="AA23" s="344"/>
      <c r="AB23" s="344"/>
      <c r="AC23" s="344"/>
      <c r="AD23" s="344"/>
      <c r="AE23" s="344"/>
      <c r="AF23" s="344"/>
      <c r="AG23" s="345"/>
      <c r="AH23" s="20"/>
      <c r="AI23" s="20"/>
      <c r="AJ23" s="6"/>
      <c r="AK23" s="3"/>
      <c r="AL23" s="3"/>
      <c r="AM23" s="3"/>
      <c r="AN23" s="3"/>
      <c r="AO23" s="70"/>
      <c r="AP23" s="70"/>
      <c r="AQ23" s="70"/>
      <c r="AR23" s="70"/>
      <c r="AS23" s="2"/>
    </row>
    <row r="24" spans="1:45" ht="15.95" customHeight="1" x14ac:dyDescent="0.35">
      <c r="A24" s="2"/>
      <c r="B24" s="283" t="s">
        <v>97</v>
      </c>
      <c r="C24" s="284"/>
      <c r="D24" s="284"/>
      <c r="E24" s="284"/>
      <c r="F24" s="284"/>
      <c r="G24" s="284"/>
      <c r="H24" s="285"/>
      <c r="I24" s="436" t="s">
        <v>16</v>
      </c>
      <c r="J24" s="437"/>
      <c r="K24" s="437"/>
      <c r="L24" s="437"/>
      <c r="M24" s="437"/>
      <c r="N24" s="437"/>
      <c r="O24" s="437"/>
      <c r="P24" s="438"/>
      <c r="Q24" s="147" t="str">
        <f>IF(COUNTA($Q$19:$Q$21)=0," ",AVERAGE($Q$19:$Q$21))</f>
        <v xml:space="preserve"> </v>
      </c>
      <c r="R24" s="122" t="str">
        <f>IF(COUNTA($R$19:$R$21)=0," ",AVERAGE($R$19:$R$21))</f>
        <v xml:space="preserve"> </v>
      </c>
      <c r="S24" s="122" t="str">
        <f>IF(COUNTA($S$19:$S$21)=0," ",AVERAGE($S$19:$S$21))</f>
        <v xml:space="preserve"> </v>
      </c>
      <c r="T24" s="122" t="str">
        <f>IF(COUNTA($T$19:$T$21)=0," ",AVERAGE($T$19:$T$21))</f>
        <v xml:space="preserve"> </v>
      </c>
      <c r="U24" s="123" t="str">
        <f>IF(COUNTA($U$19:$U$21)=0," ",AVERAGE($U$19:$U$21))</f>
        <v xml:space="preserve"> </v>
      </c>
      <c r="V24" s="124" t="str">
        <f>IF(COUNTA($V$19:$V$21)=0," ",AVERAGE($V$19:$V$21))</f>
        <v xml:space="preserve"> </v>
      </c>
      <c r="W24" s="125" t="str">
        <f>IF(COUNTA($W$19:$W$21)=0," ",AVERAGE($W$19:$W$21))</f>
        <v xml:space="preserve"> </v>
      </c>
      <c r="X24" s="343"/>
      <c r="Y24" s="344"/>
      <c r="Z24" s="344"/>
      <c r="AA24" s="344"/>
      <c r="AB24" s="344"/>
      <c r="AC24" s="344"/>
      <c r="AD24" s="344"/>
      <c r="AE24" s="344"/>
      <c r="AF24" s="344"/>
      <c r="AG24" s="345"/>
      <c r="AH24" s="3"/>
      <c r="AI24" s="20"/>
      <c r="AJ24" s="6"/>
      <c r="AK24" s="3"/>
      <c r="AL24" s="3"/>
      <c r="AM24" s="3"/>
      <c r="AN24" s="3"/>
      <c r="AO24" s="3"/>
      <c r="AP24" s="3"/>
      <c r="AQ24" s="3"/>
      <c r="AR24" s="3"/>
      <c r="AS24" s="2"/>
    </row>
    <row r="25" spans="1:45" ht="15.95" customHeight="1" x14ac:dyDescent="0.35">
      <c r="A25" s="2"/>
      <c r="B25" s="286"/>
      <c r="C25" s="287"/>
      <c r="D25" s="287"/>
      <c r="E25" s="287"/>
      <c r="F25" s="287"/>
      <c r="G25" s="287"/>
      <c r="H25" s="288"/>
      <c r="I25" s="401" t="s">
        <v>98</v>
      </c>
      <c r="J25" s="402"/>
      <c r="K25" s="402"/>
      <c r="L25" s="402"/>
      <c r="M25" s="402"/>
      <c r="N25" s="402"/>
      <c r="O25" s="402"/>
      <c r="P25" s="403"/>
      <c r="Q25" s="40"/>
      <c r="R25" s="40"/>
      <c r="S25" s="41"/>
      <c r="T25" s="126" t="str">
        <f>IF(T24=" "," ",IF(T24-T22&gt;0,"0",(T24-T22)))</f>
        <v xml:space="preserve"> </v>
      </c>
      <c r="U25" s="40"/>
      <c r="V25" s="40"/>
      <c r="W25" s="44"/>
      <c r="X25" s="343"/>
      <c r="Y25" s="344"/>
      <c r="Z25" s="344"/>
      <c r="AA25" s="344"/>
      <c r="AB25" s="344"/>
      <c r="AC25" s="344"/>
      <c r="AD25" s="344"/>
      <c r="AE25" s="344"/>
      <c r="AF25" s="344"/>
      <c r="AG25" s="345"/>
      <c r="AH25" s="3"/>
      <c r="AI25" s="3"/>
      <c r="AJ25" s="6"/>
      <c r="AK25" s="3"/>
      <c r="AL25" s="3"/>
      <c r="AM25" s="3"/>
      <c r="AN25" s="3"/>
      <c r="AO25" s="3"/>
      <c r="AP25" s="3"/>
      <c r="AQ25" s="3"/>
      <c r="AR25" s="3"/>
      <c r="AS25" s="2"/>
    </row>
    <row r="26" spans="1:45" ht="15.95" customHeight="1" x14ac:dyDescent="0.35">
      <c r="A26" s="2"/>
      <c r="B26" s="286"/>
      <c r="C26" s="287"/>
      <c r="D26" s="287"/>
      <c r="E26" s="287"/>
      <c r="F26" s="287"/>
      <c r="G26" s="287"/>
      <c r="H26" s="288"/>
      <c r="I26" s="280" t="s">
        <v>99</v>
      </c>
      <c r="J26" s="281"/>
      <c r="K26" s="281"/>
      <c r="L26" s="281"/>
      <c r="M26" s="281"/>
      <c r="N26" s="281"/>
      <c r="O26" s="281"/>
      <c r="P26" s="282"/>
      <c r="Q26" s="42"/>
      <c r="R26" s="42"/>
      <c r="S26" s="43"/>
      <c r="T26" s="126" t="str">
        <f>IF(T24=" ","  ",IF(T24-T23&lt;0,"0",(T24-T23)))</f>
        <v xml:space="preserve">  </v>
      </c>
      <c r="U26" s="42"/>
      <c r="V26" s="42"/>
      <c r="W26" s="45"/>
      <c r="X26" s="343"/>
      <c r="Y26" s="344"/>
      <c r="Z26" s="344"/>
      <c r="AA26" s="344"/>
      <c r="AB26" s="344"/>
      <c r="AC26" s="344"/>
      <c r="AD26" s="344"/>
      <c r="AE26" s="344"/>
      <c r="AF26" s="344"/>
      <c r="AG26" s="345"/>
      <c r="AH26" s="3"/>
      <c r="AI26" s="20"/>
      <c r="AJ26" s="6"/>
      <c r="AK26" s="3"/>
      <c r="AL26" s="3"/>
      <c r="AM26" s="3"/>
      <c r="AN26" s="3"/>
      <c r="AO26" s="3"/>
      <c r="AP26" s="3"/>
      <c r="AQ26" s="3"/>
      <c r="AR26" s="3"/>
      <c r="AS26" s="2"/>
    </row>
    <row r="27" spans="1:45" ht="15.95" customHeight="1" x14ac:dyDescent="0.35">
      <c r="A27" s="2"/>
      <c r="B27" s="286"/>
      <c r="C27" s="287"/>
      <c r="D27" s="287"/>
      <c r="E27" s="287"/>
      <c r="F27" s="287"/>
      <c r="G27" s="287"/>
      <c r="H27" s="288"/>
      <c r="I27" s="280" t="s">
        <v>100</v>
      </c>
      <c r="J27" s="346"/>
      <c r="K27" s="346"/>
      <c r="L27" s="346"/>
      <c r="M27" s="346"/>
      <c r="N27" s="346"/>
      <c r="O27" s="346"/>
      <c r="P27" s="347"/>
      <c r="Q27" s="42"/>
      <c r="R27" s="42"/>
      <c r="S27" s="42"/>
      <c r="T27" s="42"/>
      <c r="U27" s="42"/>
      <c r="V27" s="42"/>
      <c r="W27" s="146" t="str">
        <f>IF(W24=" "," ",IF(W24-W23&lt;0,"0",(W24-W23)))</f>
        <v xml:space="preserve"> </v>
      </c>
      <c r="X27" s="343"/>
      <c r="Y27" s="344"/>
      <c r="Z27" s="344"/>
      <c r="AA27" s="344"/>
      <c r="AB27" s="344"/>
      <c r="AC27" s="344"/>
      <c r="AD27" s="344"/>
      <c r="AE27" s="344"/>
      <c r="AF27" s="344"/>
      <c r="AG27" s="345"/>
      <c r="AH27" s="14"/>
      <c r="AI27" s="20"/>
      <c r="AJ27" s="14"/>
      <c r="AK27" s="14"/>
      <c r="AL27" s="14"/>
      <c r="AM27" s="14"/>
      <c r="AN27" s="14"/>
      <c r="AO27" s="14"/>
      <c r="AP27" s="14"/>
      <c r="AQ27" s="14"/>
      <c r="AR27" s="14"/>
      <c r="AS27" s="2"/>
    </row>
    <row r="28" spans="1:45" ht="12" customHeight="1" x14ac:dyDescent="0.35">
      <c r="A28" s="2"/>
      <c r="B28" s="289" t="s">
        <v>92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9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5" ht="15" customHeight="1" x14ac:dyDescent="0.35">
      <c r="A29" s="2"/>
      <c r="B29" s="339" t="s">
        <v>67</v>
      </c>
      <c r="C29" s="340"/>
      <c r="D29" s="265" t="s">
        <v>90</v>
      </c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7"/>
      <c r="S29" s="265" t="s">
        <v>51</v>
      </c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7"/>
      <c r="AH29" s="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5" ht="15" customHeight="1" x14ac:dyDescent="0.35">
      <c r="A30" s="2"/>
      <c r="B30" s="341"/>
      <c r="C30" s="342"/>
      <c r="D30" s="195" t="s">
        <v>60</v>
      </c>
      <c r="E30" s="196"/>
      <c r="F30" s="196"/>
      <c r="G30" s="197"/>
      <c r="H30" s="196" t="s">
        <v>45</v>
      </c>
      <c r="I30" s="196"/>
      <c r="J30" s="196"/>
      <c r="K30" s="196"/>
      <c r="L30" s="197"/>
      <c r="M30" s="196" t="s">
        <v>46</v>
      </c>
      <c r="N30" s="196"/>
      <c r="O30" s="196"/>
      <c r="P30" s="196"/>
      <c r="Q30" s="196"/>
      <c r="R30" s="198"/>
      <c r="S30" s="195" t="s">
        <v>60</v>
      </c>
      <c r="T30" s="196"/>
      <c r="U30" s="196"/>
      <c r="V30" s="196"/>
      <c r="W30" s="197"/>
      <c r="X30" s="278" t="s">
        <v>45</v>
      </c>
      <c r="Y30" s="278"/>
      <c r="Z30" s="278"/>
      <c r="AA30" s="278"/>
      <c r="AB30" s="348"/>
      <c r="AC30" s="278" t="s">
        <v>46</v>
      </c>
      <c r="AD30" s="278"/>
      <c r="AE30" s="278"/>
      <c r="AF30" s="278"/>
      <c r="AG30" s="279"/>
      <c r="AH30" s="20"/>
      <c r="AI30" s="71"/>
      <c r="AJ30" s="71"/>
      <c r="AK30" s="20"/>
      <c r="AL30" s="71"/>
      <c r="AM30" s="71"/>
      <c r="AN30" s="20"/>
      <c r="AO30" s="71"/>
      <c r="AP30" s="71"/>
      <c r="AQ30" s="71"/>
      <c r="AR30" s="71"/>
    </row>
    <row r="31" spans="1:45" ht="15" customHeight="1" x14ac:dyDescent="0.35">
      <c r="A31" s="2"/>
      <c r="B31" s="357">
        <v>1</v>
      </c>
      <c r="C31" s="358"/>
      <c r="D31" s="255"/>
      <c r="E31" s="256"/>
      <c r="F31" s="256"/>
      <c r="G31" s="257"/>
      <c r="H31" s="250"/>
      <c r="I31" s="250"/>
      <c r="J31" s="250"/>
      <c r="K31" s="250"/>
      <c r="L31" s="251"/>
      <c r="M31" s="334"/>
      <c r="N31" s="359"/>
      <c r="O31" s="359"/>
      <c r="P31" s="359"/>
      <c r="Q31" s="359"/>
      <c r="R31" s="335"/>
      <c r="S31" s="423"/>
      <c r="T31" s="424"/>
      <c r="U31" s="424"/>
      <c r="V31" s="424"/>
      <c r="W31" s="425"/>
      <c r="X31" s="404"/>
      <c r="Y31" s="256"/>
      <c r="Z31" s="256"/>
      <c r="AA31" s="256"/>
      <c r="AB31" s="257"/>
      <c r="AC31" s="334"/>
      <c r="AD31" s="359"/>
      <c r="AE31" s="359"/>
      <c r="AF31" s="359"/>
      <c r="AG31" s="335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2"/>
    </row>
    <row r="32" spans="1:45" ht="15" customHeight="1" x14ac:dyDescent="0.35">
      <c r="A32" s="2"/>
      <c r="B32" s="355">
        <v>2</v>
      </c>
      <c r="C32" s="356"/>
      <c r="D32" s="244"/>
      <c r="E32" s="245"/>
      <c r="F32" s="245"/>
      <c r="G32" s="246"/>
      <c r="H32" s="245"/>
      <c r="I32" s="245"/>
      <c r="J32" s="245"/>
      <c r="K32" s="245"/>
      <c r="L32" s="246"/>
      <c r="M32" s="252"/>
      <c r="N32" s="253"/>
      <c r="O32" s="253"/>
      <c r="P32" s="253"/>
      <c r="Q32" s="253"/>
      <c r="R32" s="254"/>
      <c r="S32" s="244"/>
      <c r="T32" s="245"/>
      <c r="U32" s="245"/>
      <c r="V32" s="245"/>
      <c r="W32" s="246"/>
      <c r="X32" s="405"/>
      <c r="Y32" s="245"/>
      <c r="Z32" s="245"/>
      <c r="AA32" s="245"/>
      <c r="AB32" s="246"/>
      <c r="AC32" s="252"/>
      <c r="AD32" s="253"/>
      <c r="AE32" s="253"/>
      <c r="AF32" s="253"/>
      <c r="AG32" s="254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2"/>
    </row>
    <row r="33" spans="1:79" ht="15" customHeight="1" x14ac:dyDescent="0.35">
      <c r="A33" s="2"/>
      <c r="B33" s="207">
        <v>3</v>
      </c>
      <c r="C33" s="209"/>
      <c r="D33" s="241"/>
      <c r="E33" s="242"/>
      <c r="F33" s="242"/>
      <c r="G33" s="243"/>
      <c r="H33" s="242"/>
      <c r="I33" s="242"/>
      <c r="J33" s="242"/>
      <c r="K33" s="242"/>
      <c r="L33" s="243"/>
      <c r="M33" s="360"/>
      <c r="N33" s="361"/>
      <c r="O33" s="361"/>
      <c r="P33" s="361"/>
      <c r="Q33" s="361"/>
      <c r="R33" s="362"/>
      <c r="S33" s="241"/>
      <c r="T33" s="242"/>
      <c r="U33" s="242"/>
      <c r="V33" s="242"/>
      <c r="W33" s="243"/>
      <c r="X33" s="406"/>
      <c r="Y33" s="242"/>
      <c r="Z33" s="242"/>
      <c r="AA33" s="242"/>
      <c r="AB33" s="243"/>
      <c r="AC33" s="360"/>
      <c r="AD33" s="361"/>
      <c r="AE33" s="361"/>
      <c r="AF33" s="361"/>
      <c r="AG33" s="36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2"/>
    </row>
    <row r="34" spans="1:79" ht="12" customHeight="1" x14ac:dyDescent="0.35">
      <c r="A34" s="2"/>
      <c r="B34" s="318" t="s">
        <v>101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20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2"/>
    </row>
    <row r="35" spans="1:79" ht="24.95" customHeight="1" x14ac:dyDescent="0.35">
      <c r="A35" s="2"/>
      <c r="B35" s="204"/>
      <c r="C35" s="205"/>
      <c r="D35" s="205"/>
      <c r="E35" s="206"/>
      <c r="F35" s="211"/>
      <c r="G35" s="205"/>
      <c r="H35" s="205"/>
      <c r="I35" s="205"/>
      <c r="J35" s="205"/>
      <c r="K35" s="205"/>
      <c r="L35" s="205"/>
      <c r="M35" s="205"/>
      <c r="N35" s="206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407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10"/>
      <c r="AS35" s="2"/>
    </row>
    <row r="36" spans="1:79" ht="24.95" customHeight="1" x14ac:dyDescent="0.35">
      <c r="A36" s="2"/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4"/>
      <c r="AH36" s="8"/>
      <c r="AI36" s="8"/>
      <c r="AJ36" s="8"/>
      <c r="AK36" s="9"/>
      <c r="AL36" s="9"/>
      <c r="AM36" s="9"/>
      <c r="AN36" s="9"/>
      <c r="AO36" s="9"/>
      <c r="AP36" s="9"/>
      <c r="AQ36" s="9"/>
      <c r="AR36" s="9"/>
      <c r="AS36" s="2"/>
    </row>
    <row r="37" spans="1:79" ht="27.6" customHeight="1" x14ac:dyDescent="0.35">
      <c r="A37" s="2"/>
      <c r="B37" s="315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213"/>
      <c r="Y37" s="213"/>
      <c r="Z37" s="213"/>
      <c r="AA37" s="213"/>
      <c r="AB37" s="213"/>
      <c r="AC37" s="213"/>
      <c r="AD37" s="213"/>
      <c r="AE37" s="213"/>
      <c r="AF37" s="213"/>
      <c r="AG37" s="317"/>
      <c r="AH37" s="8"/>
      <c r="AI37" s="8"/>
      <c r="AJ37" s="8"/>
      <c r="AK37" s="10"/>
      <c r="AL37" s="10"/>
      <c r="AM37" s="10"/>
      <c r="AN37" s="9"/>
      <c r="AO37" s="9"/>
      <c r="AP37" s="9"/>
      <c r="AQ37" s="9"/>
      <c r="AR37" s="9"/>
      <c r="AS37" s="2"/>
    </row>
    <row r="38" spans="1:79" ht="24.95" customHeight="1" x14ac:dyDescent="0.35">
      <c r="A38" s="2"/>
      <c r="B38" s="21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4"/>
      <c r="S38" s="213"/>
      <c r="T38" s="213"/>
      <c r="U38" s="213"/>
      <c r="V38" s="213"/>
      <c r="W38" s="213"/>
      <c r="X38" s="213"/>
      <c r="Y38" s="213"/>
      <c r="Z38" s="363"/>
      <c r="AA38" s="364"/>
      <c r="AB38" s="364"/>
      <c r="AC38" s="364"/>
      <c r="AD38" s="364"/>
      <c r="AE38" s="364"/>
      <c r="AF38" s="364"/>
      <c r="AG38" s="365"/>
      <c r="AH38" s="8"/>
      <c r="AI38" s="8"/>
      <c r="AJ38" s="8"/>
      <c r="AK38" s="10"/>
      <c r="AL38" s="10"/>
      <c r="AM38" s="10"/>
      <c r="AN38" s="9"/>
      <c r="AO38" s="9"/>
      <c r="AP38" s="9"/>
      <c r="AQ38" s="9"/>
      <c r="AR38" s="9"/>
      <c r="AS38" s="2"/>
    </row>
    <row r="39" spans="1:79" ht="12" customHeight="1" x14ac:dyDescent="0.35">
      <c r="A39" s="2"/>
      <c r="B39" s="349" t="s">
        <v>94</v>
      </c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1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2"/>
    </row>
    <row r="40" spans="1:79" s="48" customFormat="1" ht="12" customHeight="1" x14ac:dyDescent="0.35">
      <c r="A40" s="46"/>
      <c r="B40" s="312" t="s">
        <v>86</v>
      </c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4"/>
      <c r="R40" s="207" t="s">
        <v>68</v>
      </c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46"/>
    </row>
    <row r="41" spans="1:79" ht="15" customHeight="1" x14ac:dyDescent="0.4">
      <c r="A41" s="91"/>
      <c r="B41" s="203" t="s">
        <v>33</v>
      </c>
      <c r="C41" s="202"/>
      <c r="D41" s="202"/>
      <c r="E41" s="89"/>
      <c r="F41" s="92" t="s">
        <v>30</v>
      </c>
      <c r="G41" s="311">
        <v>7</v>
      </c>
      <c r="H41" s="311"/>
      <c r="I41" s="37" t="s">
        <v>36</v>
      </c>
      <c r="J41" s="7" t="s">
        <v>17</v>
      </c>
      <c r="K41" s="200" t="str">
        <f>IF(E41="","",IF(0.4*(E41-7)&lt;0,0,0.4*(E41-7)))</f>
        <v/>
      </c>
      <c r="L41" s="200"/>
      <c r="M41" s="200"/>
      <c r="N41" s="200"/>
      <c r="O41" s="200"/>
      <c r="P41" s="200"/>
      <c r="Q41" s="201"/>
      <c r="R41" s="203" t="s">
        <v>34</v>
      </c>
      <c r="S41" s="202"/>
      <c r="T41" s="202"/>
      <c r="U41" s="202"/>
      <c r="V41" s="102"/>
      <c r="W41" s="91" t="s">
        <v>30</v>
      </c>
      <c r="X41" s="210">
        <v>60</v>
      </c>
      <c r="Y41" s="210"/>
      <c r="Z41" s="202" t="s">
        <v>32</v>
      </c>
      <c r="AA41" s="202"/>
      <c r="AB41" s="30" t="s">
        <v>17</v>
      </c>
      <c r="AC41" s="200" t="str">
        <f>IF(V41="","",IF(0.08*(V41-60)&lt;0,0,0.08*(V41-60)))</f>
        <v/>
      </c>
      <c r="AD41" s="200"/>
      <c r="AE41" s="200"/>
      <c r="AF41" s="200"/>
      <c r="AG41" s="201"/>
      <c r="AH41" s="7"/>
      <c r="AI41" s="7"/>
      <c r="AJ41" s="7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</row>
    <row r="42" spans="1:79" s="48" customFormat="1" ht="12" customHeight="1" x14ac:dyDescent="0.35">
      <c r="A42" s="46"/>
      <c r="B42" s="339" t="s">
        <v>87</v>
      </c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340"/>
      <c r="R42" s="227" t="s">
        <v>41</v>
      </c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9"/>
      <c r="AH42" s="13"/>
      <c r="AI42" s="13"/>
      <c r="AJ42" s="13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</row>
    <row r="43" spans="1:79" ht="15" customHeight="1" x14ac:dyDescent="0.35">
      <c r="A43" s="2"/>
      <c r="B43" s="504" t="s">
        <v>35</v>
      </c>
      <c r="C43" s="505"/>
      <c r="D43" s="505"/>
      <c r="E43" s="128">
        <v>35</v>
      </c>
      <c r="F43" s="92" t="s">
        <v>30</v>
      </c>
      <c r="G43" s="234"/>
      <c r="H43" s="234"/>
      <c r="I43" s="36" t="s">
        <v>32</v>
      </c>
      <c r="J43" s="7" t="s">
        <v>17</v>
      </c>
      <c r="K43" s="199" t="str">
        <f>IF(G43="","",IF(0.08*(35-G43)&lt;0,0,0.08*(35-G43)))</f>
        <v/>
      </c>
      <c r="L43" s="199"/>
      <c r="M43" s="199"/>
      <c r="N43" s="199"/>
      <c r="O43" s="199"/>
      <c r="P43" s="199"/>
      <c r="Q43" s="291"/>
      <c r="R43" s="502" t="s">
        <v>12</v>
      </c>
      <c r="S43" s="503"/>
      <c r="T43" s="98" t="s">
        <v>38</v>
      </c>
      <c r="U43" s="39" t="s">
        <v>69</v>
      </c>
      <c r="V43" s="199" t="str">
        <f>$K$41</f>
        <v/>
      </c>
      <c r="W43" s="199"/>
      <c r="X43" s="34" t="s">
        <v>18</v>
      </c>
      <c r="Y43" s="199" t="str">
        <f>IF((OR(AC41="",K43=""))," ",(AC41+K43))</f>
        <v xml:space="preserve"> </v>
      </c>
      <c r="Z43" s="199"/>
      <c r="AA43" s="199" t="s">
        <v>74</v>
      </c>
      <c r="AB43" s="199"/>
      <c r="AC43" s="73" t="s">
        <v>47</v>
      </c>
      <c r="AD43" s="100" t="str">
        <f>IF(OR(V43="",Y43=""),"",((1-(V43+Y43))*100))</f>
        <v/>
      </c>
      <c r="AE43" s="29" t="s">
        <v>24</v>
      </c>
      <c r="AF43" s="96" t="s">
        <v>19</v>
      </c>
      <c r="AG43" s="93" t="s">
        <v>29</v>
      </c>
      <c r="AH43" s="20"/>
      <c r="AI43" s="20"/>
      <c r="AJ43" s="38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</row>
    <row r="44" spans="1:79" s="48" customFormat="1" ht="12" customHeight="1" x14ac:dyDescent="0.35">
      <c r="A44" s="46"/>
      <c r="B44" s="231" t="s">
        <v>63</v>
      </c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3"/>
      <c r="AH44" s="75"/>
      <c r="AI44" s="75"/>
      <c r="AJ44" s="75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</row>
    <row r="45" spans="1:79" ht="36" customHeight="1" x14ac:dyDescent="0.35">
      <c r="A45" s="2"/>
      <c r="B45" s="499"/>
      <c r="C45" s="500"/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1"/>
      <c r="AH45" s="75"/>
      <c r="AI45" s="75"/>
      <c r="AJ45" s="75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</row>
    <row r="46" spans="1:79" ht="15" customHeight="1" x14ac:dyDescent="0.35">
      <c r="A46" s="2"/>
      <c r="B46" s="218" t="s">
        <v>105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20"/>
      <c r="AH46" s="75"/>
      <c r="AI46" s="75"/>
      <c r="AJ46" s="75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</row>
    <row r="47" spans="1:79" ht="12" customHeight="1" x14ac:dyDescent="0.35">
      <c r="A47" s="2"/>
      <c r="B47" s="221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3"/>
      <c r="AH47" s="22"/>
      <c r="AI47" s="22"/>
      <c r="AJ47" s="2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</row>
    <row r="48" spans="1:79" ht="9" customHeight="1" x14ac:dyDescent="0.35">
      <c r="A48" s="2"/>
      <c r="B48" s="221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3"/>
      <c r="AH48" s="22"/>
      <c r="AI48" s="22"/>
      <c r="AJ48" s="2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</row>
    <row r="49" spans="1:79" ht="13.5" customHeight="1" x14ac:dyDescent="0.35">
      <c r="A49" s="2"/>
      <c r="B49" s="221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3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</row>
    <row r="50" spans="1:79" ht="13.5" customHeight="1" x14ac:dyDescent="0.35">
      <c r="A50" s="2"/>
      <c r="B50" s="221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3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</row>
    <row r="51" spans="1:79" ht="12.75" customHeight="1" x14ac:dyDescent="0.35">
      <c r="A51" s="2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3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</row>
    <row r="52" spans="1:79" ht="18.75" customHeight="1" x14ac:dyDescent="0.35">
      <c r="A52" s="2"/>
      <c r="B52" s="221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3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</row>
    <row r="53" spans="1:79" ht="12.75" customHeight="1" x14ac:dyDescent="0.35">
      <c r="A53" s="2"/>
      <c r="B53" s="221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3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ht="12.75" customHeight="1" x14ac:dyDescent="0.35">
      <c r="B54" s="221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3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ht="12" customHeight="1" x14ac:dyDescent="0.35">
      <c r="A55" s="2"/>
      <c r="B55" s="221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3"/>
    </row>
    <row r="56" spans="1:79" ht="12" customHeight="1" x14ac:dyDescent="0.35">
      <c r="A56" s="2"/>
      <c r="B56" s="224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6"/>
    </row>
    <row r="57" spans="1:79" ht="8.25" customHeight="1" x14ac:dyDescent="0.35">
      <c r="A57" s="2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5"/>
      <c r="AI57" s="5"/>
      <c r="AJ57" s="5"/>
      <c r="AL57" s="5"/>
      <c r="AM57" s="5"/>
      <c r="AN57" s="5"/>
      <c r="AO57" s="5"/>
      <c r="AP57" s="5"/>
      <c r="AQ57" s="5"/>
      <c r="AR57" s="5"/>
      <c r="AS57" s="5"/>
    </row>
    <row r="58" spans="1:79" ht="12" customHeight="1" x14ac:dyDescent="0.35">
      <c r="A58" s="67"/>
      <c r="B58" s="507" t="s">
        <v>13</v>
      </c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9"/>
      <c r="AH58" s="94"/>
      <c r="AI58" s="11"/>
      <c r="AJ58" s="11"/>
      <c r="AL58" s="11"/>
      <c r="AM58" s="2"/>
      <c r="AN58" s="77"/>
      <c r="AO58" s="77"/>
      <c r="AP58" s="77"/>
      <c r="AQ58" s="77"/>
      <c r="AR58" s="77"/>
      <c r="AS58" s="11"/>
    </row>
    <row r="59" spans="1:79" ht="9.9499999999999993" customHeight="1" x14ac:dyDescent="0.35">
      <c r="A59" s="67"/>
      <c r="B59" s="394" t="s">
        <v>84</v>
      </c>
      <c r="C59" s="395"/>
      <c r="D59" s="395"/>
      <c r="E59" s="395"/>
      <c r="F59" s="395"/>
      <c r="G59" s="395"/>
      <c r="H59" s="395"/>
      <c r="I59" s="395"/>
      <c r="J59" s="395"/>
      <c r="K59" s="395" t="s">
        <v>39</v>
      </c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415" t="s">
        <v>9</v>
      </c>
      <c r="X59" s="416"/>
      <c r="Y59" s="416"/>
      <c r="Z59" s="416"/>
      <c r="AA59" s="416"/>
      <c r="AB59" s="416"/>
      <c r="AC59" s="417"/>
      <c r="AD59" s="410" t="s">
        <v>85</v>
      </c>
      <c r="AE59" s="411"/>
      <c r="AF59" s="411"/>
      <c r="AG59" s="412"/>
      <c r="AH59" s="94"/>
      <c r="AI59" s="11"/>
      <c r="AJ59" s="11"/>
      <c r="AL59" s="11"/>
      <c r="AM59" s="77"/>
      <c r="AN59" s="77"/>
      <c r="AO59" s="77"/>
      <c r="AP59" s="77"/>
      <c r="AQ59" s="77"/>
      <c r="AR59" s="77"/>
      <c r="AS59" s="11"/>
    </row>
    <row r="60" spans="1:79" ht="20.100000000000001" customHeight="1" x14ac:dyDescent="0.35">
      <c r="A60" s="67"/>
      <c r="B60" s="408"/>
      <c r="C60" s="409"/>
      <c r="D60" s="409"/>
      <c r="E60" s="409"/>
      <c r="F60" s="409"/>
      <c r="G60" s="409"/>
      <c r="H60" s="409"/>
      <c r="I60" s="409"/>
      <c r="J60" s="409"/>
      <c r="K60" s="510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2"/>
      <c r="W60" s="215"/>
      <c r="X60" s="216"/>
      <c r="Y60" s="216"/>
      <c r="Z60" s="216"/>
      <c r="AA60" s="216"/>
      <c r="AB60" s="216"/>
      <c r="AC60" s="217"/>
      <c r="AD60" s="413"/>
      <c r="AE60" s="216"/>
      <c r="AF60" s="216"/>
      <c r="AG60" s="414"/>
      <c r="AH60" s="7"/>
      <c r="AI60" s="7"/>
      <c r="AJ60" s="7"/>
      <c r="AL60" s="7"/>
      <c r="AM60" s="78"/>
      <c r="AN60" s="78"/>
      <c r="AO60" s="78"/>
      <c r="AP60" s="78"/>
      <c r="AQ60" s="78"/>
      <c r="AR60" s="78"/>
      <c r="AS60" s="7"/>
    </row>
    <row r="61" spans="1:79" ht="12" customHeight="1" x14ac:dyDescent="0.35">
      <c r="A61" s="67"/>
      <c r="B61" s="507" t="s">
        <v>11</v>
      </c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9"/>
      <c r="AH61" s="11"/>
      <c r="AI61" s="11"/>
      <c r="AJ61" s="11"/>
      <c r="AL61" s="11"/>
      <c r="AM61" s="2"/>
      <c r="AN61" s="77"/>
      <c r="AO61" s="77"/>
      <c r="AP61" s="77"/>
      <c r="AQ61" s="77"/>
      <c r="AR61" s="77"/>
      <c r="AS61" s="24"/>
    </row>
    <row r="62" spans="1:79" ht="9.9499999999999993" customHeight="1" x14ac:dyDescent="0.35">
      <c r="A62" s="2"/>
      <c r="B62" s="394" t="s">
        <v>84</v>
      </c>
      <c r="C62" s="395"/>
      <c r="D62" s="395"/>
      <c r="E62" s="395"/>
      <c r="F62" s="395"/>
      <c r="G62" s="395"/>
      <c r="H62" s="395"/>
      <c r="I62" s="395"/>
      <c r="J62" s="395"/>
      <c r="K62" s="395" t="s">
        <v>39</v>
      </c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415" t="s">
        <v>9</v>
      </c>
      <c r="X62" s="416"/>
      <c r="Y62" s="416"/>
      <c r="Z62" s="416"/>
      <c r="AA62" s="416"/>
      <c r="AB62" s="416"/>
      <c r="AC62" s="417"/>
      <c r="AD62" s="410" t="s">
        <v>85</v>
      </c>
      <c r="AE62" s="411"/>
      <c r="AF62" s="411"/>
      <c r="AG62" s="412"/>
      <c r="AH62" s="11"/>
      <c r="AI62" s="11"/>
      <c r="AJ62" s="11"/>
      <c r="AL62" s="11"/>
      <c r="AM62" s="77"/>
      <c r="AN62" s="77"/>
      <c r="AO62" s="77"/>
      <c r="AP62" s="77"/>
      <c r="AQ62" s="77"/>
      <c r="AR62" s="77"/>
      <c r="AS62" s="24"/>
    </row>
    <row r="63" spans="1:79" ht="20.100000000000001" customHeight="1" x14ac:dyDescent="0.35">
      <c r="A63" s="2"/>
      <c r="B63" s="389"/>
      <c r="C63" s="390"/>
      <c r="D63" s="390"/>
      <c r="E63" s="390"/>
      <c r="F63" s="390"/>
      <c r="G63" s="390"/>
      <c r="H63" s="390"/>
      <c r="I63" s="390"/>
      <c r="J63" s="390"/>
      <c r="K63" s="391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3"/>
      <c r="W63" s="215"/>
      <c r="X63" s="216"/>
      <c r="Y63" s="216"/>
      <c r="Z63" s="216"/>
      <c r="AA63" s="216"/>
      <c r="AB63" s="216"/>
      <c r="AC63" s="217"/>
      <c r="AD63" s="413"/>
      <c r="AE63" s="216"/>
      <c r="AF63" s="216"/>
      <c r="AG63" s="414"/>
      <c r="AH63" s="7"/>
      <c r="AI63" s="7"/>
      <c r="AJ63" s="7"/>
      <c r="AL63" s="7"/>
      <c r="AM63" s="78"/>
      <c r="AN63" s="78"/>
      <c r="AO63" s="78"/>
      <c r="AP63" s="78"/>
      <c r="AQ63" s="78"/>
      <c r="AR63" s="78"/>
      <c r="AS63" s="7"/>
    </row>
    <row r="64" spans="1:79" ht="6.6" customHeight="1" x14ac:dyDescent="0.35">
      <c r="A64" s="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7"/>
      <c r="AI64" s="7"/>
      <c r="AJ64" s="7"/>
      <c r="AL64" s="7"/>
      <c r="AM64" s="78"/>
      <c r="AN64" s="78"/>
      <c r="AO64" s="78"/>
      <c r="AP64" s="78"/>
      <c r="AQ64" s="78"/>
      <c r="AR64" s="78"/>
      <c r="AS64" s="7"/>
    </row>
    <row r="65" spans="1:45" ht="9.6" customHeight="1" x14ac:dyDescent="0.35">
      <c r="A65" s="2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</row>
    <row r="66" spans="1:45" ht="6" customHeight="1" x14ac:dyDescent="0.35">
      <c r="A66" s="2"/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</row>
    <row r="67" spans="1:45" x14ac:dyDescent="0.35">
      <c r="A67" s="2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</row>
    <row r="68" spans="1:45" x14ac:dyDescent="0.35">
      <c r="A68" s="2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"/>
      <c r="AG68" s="2"/>
      <c r="AH68" s="2"/>
      <c r="AS68" s="79"/>
    </row>
    <row r="69" spans="1:45" x14ac:dyDescent="0.35">
      <c r="A69" s="2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3"/>
    </row>
    <row r="70" spans="1:4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4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4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45" x14ac:dyDescent="0.35">
      <c r="A73" s="2"/>
      <c r="B73" s="2"/>
      <c r="C73" s="2"/>
      <c r="D73" s="2"/>
      <c r="E73" s="2"/>
      <c r="F73" s="2"/>
      <c r="G73" s="2"/>
      <c r="H73" s="2"/>
      <c r="I73" s="20"/>
      <c r="J73" s="20"/>
      <c r="K73" s="20"/>
      <c r="L73" s="20"/>
      <c r="M73" s="20"/>
      <c r="N73" s="20"/>
      <c r="O73" s="20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45" ht="14.1" customHeight="1" x14ac:dyDescent="0.35">
      <c r="A74" s="2"/>
      <c r="B74" s="61"/>
      <c r="C74" s="69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"/>
      <c r="AJ74" s="2"/>
    </row>
    <row r="75" spans="1:45" x14ac:dyDescent="0.35">
      <c r="A75" s="2"/>
      <c r="B75" s="2"/>
      <c r="C75" s="2"/>
      <c r="D75" s="2"/>
      <c r="E75" s="2"/>
      <c r="F75" s="2"/>
      <c r="G75" s="2"/>
      <c r="H75" s="2"/>
      <c r="I75" s="20"/>
      <c r="J75" s="20"/>
      <c r="K75" s="20"/>
      <c r="L75" s="20"/>
      <c r="M75" s="20"/>
      <c r="N75" s="20"/>
      <c r="O75" s="20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45" ht="14.1" customHeight="1" x14ac:dyDescent="0.35">
      <c r="A76" s="2"/>
      <c r="B76" s="61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"/>
      <c r="AI76" s="2"/>
      <c r="AJ76" s="2"/>
    </row>
    <row r="77" spans="1:4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4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4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4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</sheetData>
  <sheetProtection algorithmName="SHA-512" hashValue="0GUrdgjEyR2jce4x0A8GW4ProPGXZ2QwDGF80MBE3na5poLU0IFukwNo9KdGPeLs7KdxO3pjh9D3m2KgH8PMmQ==" saltValue="Dbz7JwecSJBPmngDf3O5uw==" spinCount="100000" sheet="1" objects="1" scenarios="1" selectLockedCells="1"/>
  <customSheetViews>
    <customSheetView guid="{F9780893-4ECE-4047-B4C0-4506E5E17CD1}" showPageBreaks="1" showGridLines="0" showRowCol="0" fitToPage="1" printArea="1" view="pageLayout" showRuler="0" topLeftCell="B1">
      <selection activeCell="B7" sqref="B7:K7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5" scale="96" orientation="portrait" r:id="rId1"/>
      <headerFooter scaleWithDoc="0" alignWithMargins="0"/>
    </customSheetView>
    <customSheetView guid="{EC2F90D0-BF93-426F-A46E-A39C38FF3A85}" showPageBreaks="1" showGridLines="0" showRowCol="0" view="pageLayout" showRuler="0" topLeftCell="B1">
      <selection activeCell="B7" sqref="B7:K7"/>
    </customSheetView>
  </customSheetViews>
  <mergeCells count="171">
    <mergeCell ref="AD62:AG62"/>
    <mergeCell ref="AD63:AG63"/>
    <mergeCell ref="W62:AC62"/>
    <mergeCell ref="W63:AC63"/>
    <mergeCell ref="I4:AG4"/>
    <mergeCell ref="B5:AG5"/>
    <mergeCell ref="B7:K7"/>
    <mergeCell ref="X7:AG7"/>
    <mergeCell ref="B6:K6"/>
    <mergeCell ref="AD21:AE21"/>
    <mergeCell ref="L6:W6"/>
    <mergeCell ref="B45:AG45"/>
    <mergeCell ref="R43:S43"/>
    <mergeCell ref="B43:D43"/>
    <mergeCell ref="B42:Q42"/>
    <mergeCell ref="B33:C33"/>
    <mergeCell ref="B61:AG61"/>
    <mergeCell ref="K60:V60"/>
    <mergeCell ref="B59:J59"/>
    <mergeCell ref="B58:AG58"/>
    <mergeCell ref="Q13:U13"/>
    <mergeCell ref="U17:U18"/>
    <mergeCell ref="S17:S18"/>
    <mergeCell ref="S12:AG12"/>
    <mergeCell ref="J3:AG3"/>
    <mergeCell ref="X15:AG15"/>
    <mergeCell ref="Y16:AE16"/>
    <mergeCell ref="X16:X18"/>
    <mergeCell ref="I24:P24"/>
    <mergeCell ref="AF16:AG18"/>
    <mergeCell ref="AD17:AE18"/>
    <mergeCell ref="Y17:AA18"/>
    <mergeCell ref="AB17:AC18"/>
    <mergeCell ref="V17:V18"/>
    <mergeCell ref="W17:W18"/>
    <mergeCell ref="AB21:AC21"/>
    <mergeCell ref="X6:AG6"/>
    <mergeCell ref="L7:W7"/>
    <mergeCell ref="Q14:U14"/>
    <mergeCell ref="V14:AG14"/>
    <mergeCell ref="B12:R12"/>
    <mergeCell ref="B14:D14"/>
    <mergeCell ref="K14:P14"/>
    <mergeCell ref="V13:AG13"/>
    <mergeCell ref="B13:D13"/>
    <mergeCell ref="K13:P13"/>
    <mergeCell ref="I14:J14"/>
    <mergeCell ref="E14:F14"/>
    <mergeCell ref="B66:AG66"/>
    <mergeCell ref="B63:J63"/>
    <mergeCell ref="K63:V63"/>
    <mergeCell ref="B62:J62"/>
    <mergeCell ref="K62:V62"/>
    <mergeCell ref="Y21:AA21"/>
    <mergeCell ref="T17:T18"/>
    <mergeCell ref="I25:P25"/>
    <mergeCell ref="M32:R32"/>
    <mergeCell ref="M33:R33"/>
    <mergeCell ref="X31:AB31"/>
    <mergeCell ref="X32:AB32"/>
    <mergeCell ref="X33:AB33"/>
    <mergeCell ref="O35:AG35"/>
    <mergeCell ref="S30:W30"/>
    <mergeCell ref="K59:V59"/>
    <mergeCell ref="B60:J60"/>
    <mergeCell ref="AD59:AG59"/>
    <mergeCell ref="AD60:AG60"/>
    <mergeCell ref="W59:AC59"/>
    <mergeCell ref="B21:C21"/>
    <mergeCell ref="L21:P21"/>
    <mergeCell ref="S31:W31"/>
    <mergeCell ref="M31:R31"/>
    <mergeCell ref="X8:AG8"/>
    <mergeCell ref="B8:G8"/>
    <mergeCell ref="B9:G9"/>
    <mergeCell ref="X9:AG9"/>
    <mergeCell ref="Q8:W8"/>
    <mergeCell ref="Q9:W9"/>
    <mergeCell ref="H8:P8"/>
    <mergeCell ref="H9:P9"/>
    <mergeCell ref="B19:C19"/>
    <mergeCell ref="AF19:AG19"/>
    <mergeCell ref="Q17:Q18"/>
    <mergeCell ref="R17:R18"/>
    <mergeCell ref="B10:AG10"/>
    <mergeCell ref="D19:I19"/>
    <mergeCell ref="X30:AB30"/>
    <mergeCell ref="D29:R29"/>
    <mergeCell ref="D33:G33"/>
    <mergeCell ref="B39:AG39"/>
    <mergeCell ref="B36:AG36"/>
    <mergeCell ref="D32:G32"/>
    <mergeCell ref="B32:C32"/>
    <mergeCell ref="H32:L32"/>
    <mergeCell ref="B31:C31"/>
    <mergeCell ref="AC31:AG31"/>
    <mergeCell ref="D31:G31"/>
    <mergeCell ref="AC33:AG33"/>
    <mergeCell ref="Z38:AG38"/>
    <mergeCell ref="K43:Q43"/>
    <mergeCell ref="Q15:W15"/>
    <mergeCell ref="D18:I18"/>
    <mergeCell ref="B15:P15"/>
    <mergeCell ref="L16:P18"/>
    <mergeCell ref="B16:C18"/>
    <mergeCell ref="D21:I21"/>
    <mergeCell ref="Q16:U16"/>
    <mergeCell ref="G41:H41"/>
    <mergeCell ref="B40:Q40"/>
    <mergeCell ref="B37:AG37"/>
    <mergeCell ref="B34:AG34"/>
    <mergeCell ref="AF21:AG21"/>
    <mergeCell ref="I23:P23"/>
    <mergeCell ref="Y20:AA20"/>
    <mergeCell ref="I22:P22"/>
    <mergeCell ref="V16:W16"/>
    <mergeCell ref="D16:I16"/>
    <mergeCell ref="J16:K17"/>
    <mergeCell ref="AD19:AE19"/>
    <mergeCell ref="D17:I17"/>
    <mergeCell ref="B29:C30"/>
    <mergeCell ref="X23:AG27"/>
    <mergeCell ref="I27:P27"/>
    <mergeCell ref="D20:I20"/>
    <mergeCell ref="S11:AG11"/>
    <mergeCell ref="S33:W33"/>
    <mergeCell ref="S32:W32"/>
    <mergeCell ref="B11:R11"/>
    <mergeCell ref="H33:L33"/>
    <mergeCell ref="H31:L31"/>
    <mergeCell ref="AC32:AG32"/>
    <mergeCell ref="Y19:AA19"/>
    <mergeCell ref="L19:P19"/>
    <mergeCell ref="L20:P20"/>
    <mergeCell ref="AD20:AE20"/>
    <mergeCell ref="AB20:AC20"/>
    <mergeCell ref="S29:AG29"/>
    <mergeCell ref="AF20:AG20"/>
    <mergeCell ref="AB19:AC19"/>
    <mergeCell ref="B20:C20"/>
    <mergeCell ref="B22:H23"/>
    <mergeCell ref="AC30:AG30"/>
    <mergeCell ref="I26:P26"/>
    <mergeCell ref="H30:L30"/>
    <mergeCell ref="B24:H27"/>
    <mergeCell ref="B28:AG28"/>
    <mergeCell ref="X22:AG22"/>
    <mergeCell ref="B64:AG65"/>
    <mergeCell ref="B67:AG67"/>
    <mergeCell ref="D30:G30"/>
    <mergeCell ref="M30:R30"/>
    <mergeCell ref="AA43:AB43"/>
    <mergeCell ref="Y43:Z43"/>
    <mergeCell ref="V43:W43"/>
    <mergeCell ref="K41:Q41"/>
    <mergeCell ref="AC41:AG41"/>
    <mergeCell ref="Z41:AA41"/>
    <mergeCell ref="B41:D41"/>
    <mergeCell ref="B35:E35"/>
    <mergeCell ref="R40:AG40"/>
    <mergeCell ref="X41:Y41"/>
    <mergeCell ref="F35:N35"/>
    <mergeCell ref="B38:Q38"/>
    <mergeCell ref="R38:Y38"/>
    <mergeCell ref="W60:AC60"/>
    <mergeCell ref="B46:AG56"/>
    <mergeCell ref="R42:AG42"/>
    <mergeCell ref="R41:U41"/>
    <mergeCell ref="B57:AG57"/>
    <mergeCell ref="B44:AG44"/>
    <mergeCell ref="G43:H43"/>
  </mergeCells>
  <phoneticPr fontId="0" type="noConversion"/>
  <conditionalFormatting sqref="G41 AJ43 G43 K41 E41 T25:T26 AD43:AE43 U43:V43 X43:Y43 K43 AC41 W26:W27 Q24:W24 V41">
    <cfRule type="expression" dxfId="2" priority="1" stopIfTrue="1">
      <formula>ISERROR(E24)</formula>
    </cfRule>
  </conditionalFormatting>
  <printOptions horizontalCentered="1" verticalCentered="1"/>
  <pageMargins left="3.937007874015748E-2" right="3.937007874015748E-2" top="0.35433070866141736" bottom="0.35433070866141736" header="0.11811023622047245" footer="0.11811023622047245"/>
  <pageSetup paperSize="5" scale="97" orientation="portrait" r:id="rId2"/>
  <headerFooter scaleWithDoc="0" alignWithMargins="0"/>
  <ignoredErrors>
    <ignoredError sqref="AD4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5" name="Check Box 4">
              <controlPr locked="0" defaultSize="0" autoFill="0" autoLine="0" autoPict="0">
                <anchor moveWithCells="1">
                  <from>
                    <xdr:col>1</xdr:col>
                    <xdr:colOff>23813</xdr:colOff>
                    <xdr:row>34</xdr:row>
                    <xdr:rowOff>47625</xdr:rowOff>
                  </from>
                  <to>
                    <xdr:col>2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3" r:id="rId6" name="Check Box 605">
              <controlPr locked="0" defaultSize="0" autoFill="0" autoLine="0" autoPict="0">
                <anchor moveWithCells="1">
                  <from>
                    <xdr:col>5</xdr:col>
                    <xdr:colOff>23813</xdr:colOff>
                    <xdr:row>34</xdr:row>
                    <xdr:rowOff>47625</xdr:rowOff>
                  </from>
                  <to>
                    <xdr:col>6</xdr:col>
                    <xdr:colOff>61913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6" r:id="rId7" name="Check Box 608">
              <controlPr locked="0" defaultSize="0" autoFill="0" autoLine="0" autoPict="0">
                <anchor moveWithCells="1">
                  <from>
                    <xdr:col>1</xdr:col>
                    <xdr:colOff>23813</xdr:colOff>
                    <xdr:row>35</xdr:row>
                    <xdr:rowOff>47625</xdr:rowOff>
                  </from>
                  <to>
                    <xdr:col>2</xdr:col>
                    <xdr:colOff>66675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1" r:id="rId8" name="Check Box 613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28575</xdr:rowOff>
                  </from>
                  <to>
                    <xdr:col>18</xdr:col>
                    <xdr:colOff>61913</xdr:colOff>
                    <xdr:row>37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" r:id="rId9" name="Check Box 615">
              <controlPr locked="0" defaultSize="0" autoFill="0" autoLine="0" autoPict="0">
                <anchor moveWithCells="1">
                  <from>
                    <xdr:col>14</xdr:col>
                    <xdr:colOff>23813</xdr:colOff>
                    <xdr:row>34</xdr:row>
                    <xdr:rowOff>38100</xdr:rowOff>
                  </from>
                  <to>
                    <xdr:col>15</xdr:col>
                    <xdr:colOff>123825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4" r:id="rId10" name="Check Box 80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123825</xdr:rowOff>
                  </from>
                  <to>
                    <xdr:col>4</xdr:col>
                    <xdr:colOff>61913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5" r:id="rId11" name="Check Box 807">
              <controlPr defaultSize="0" autoFill="0" autoLine="0" autoPict="0">
                <anchor moveWithCells="1">
                  <from>
                    <xdr:col>5</xdr:col>
                    <xdr:colOff>23813</xdr:colOff>
                    <xdr:row>16</xdr:row>
                    <xdr:rowOff>138113</xdr:rowOff>
                  </from>
                  <to>
                    <xdr:col>6</xdr:col>
                    <xdr:colOff>61913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6" r:id="rId12" name="Check Box 808">
              <controlPr defaultSize="0" autoFill="0" autoLine="0" autoPict="0">
                <anchor moveWithCells="1">
                  <from>
                    <xdr:col>6</xdr:col>
                    <xdr:colOff>142875</xdr:colOff>
                    <xdr:row>16</xdr:row>
                    <xdr:rowOff>123825</xdr:rowOff>
                  </from>
                  <to>
                    <xdr:col>8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13" name="Check Box 1122">
              <controlPr locked="0" defaultSize="0" autoFill="0" autoLine="0" autoPict="0">
                <anchor moveWithCells="1">
                  <from>
                    <xdr:col>1</xdr:col>
                    <xdr:colOff>23813</xdr:colOff>
                    <xdr:row>37</xdr:row>
                    <xdr:rowOff>28575</xdr:rowOff>
                  </from>
                  <to>
                    <xdr:col>2</xdr:col>
                    <xdr:colOff>61913</xdr:colOff>
                    <xdr:row>37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14" name="Check Box 1123">
              <controlPr locked="0" defaultSize="0" autoFill="0" autoLine="0" autoPict="0">
                <anchor moveWithCells="1">
                  <from>
                    <xdr:col>1</xdr:col>
                    <xdr:colOff>23813</xdr:colOff>
                    <xdr:row>35</xdr:row>
                    <xdr:rowOff>238125</xdr:rowOff>
                  </from>
                  <to>
                    <xdr:col>2</xdr:col>
                    <xdr:colOff>61913</xdr:colOff>
                    <xdr:row>36</xdr:row>
                    <xdr:rowOff>214313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9">
    <pageSetUpPr fitToPage="1"/>
  </sheetPr>
  <dimension ref="A1:BF82"/>
  <sheetViews>
    <sheetView showGridLines="0" showRuler="0" showWhiteSpace="0" view="pageLayout" zoomScaleNormal="100" workbookViewId="0">
      <selection activeCell="B7" sqref="B7:S7"/>
    </sheetView>
  </sheetViews>
  <sheetFormatPr baseColWidth="10" defaultColWidth="11.46484375" defaultRowHeight="12.75" x14ac:dyDescent="0.35"/>
  <cols>
    <col min="1" max="1" width="2.33203125" style="1" customWidth="1"/>
    <col min="2" max="2" width="6.46484375" style="1" customWidth="1"/>
    <col min="3" max="3" width="5.46484375" style="1" customWidth="1"/>
    <col min="4" max="4" width="3.86328125" style="1" customWidth="1"/>
    <col min="5" max="6" width="3.6640625" style="1" customWidth="1"/>
    <col min="7" max="7" width="3.1328125" style="1" customWidth="1"/>
    <col min="8" max="8" width="3.6640625" style="1" customWidth="1"/>
    <col min="9" max="10" width="2.33203125" style="1" customWidth="1"/>
    <col min="11" max="11" width="4.33203125" style="1" customWidth="1"/>
    <col min="12" max="12" width="3.6640625" style="1" customWidth="1"/>
    <col min="13" max="13" width="2.53125" style="1" customWidth="1"/>
    <col min="14" max="14" width="3.1328125" style="1" customWidth="1"/>
    <col min="15" max="15" width="3" style="1" customWidth="1"/>
    <col min="16" max="17" width="1.6640625" style="1" customWidth="1"/>
    <col min="18" max="18" width="2.33203125" style="1" customWidth="1"/>
    <col min="19" max="19" width="1.86328125" style="1" customWidth="1"/>
    <col min="20" max="21" width="2.6640625" style="1" customWidth="1"/>
    <col min="22" max="22" width="3.33203125" style="1" customWidth="1"/>
    <col min="23" max="24" width="2.6640625" style="1" customWidth="1"/>
    <col min="25" max="25" width="2.46484375" style="1" customWidth="1"/>
    <col min="26" max="26" width="2.33203125" style="1" customWidth="1"/>
    <col min="27" max="27" width="2.6640625" style="1" customWidth="1"/>
    <col min="28" max="30" width="3.6640625" style="1" customWidth="1"/>
    <col min="31" max="31" width="4.53125" style="1" customWidth="1"/>
    <col min="32" max="32" width="3.6640625" style="1" customWidth="1"/>
    <col min="33" max="33" width="4.86328125" style="1" customWidth="1"/>
    <col min="34" max="16384" width="11.46484375" style="1"/>
  </cols>
  <sheetData>
    <row r="1" spans="1:58" ht="15.6" customHeight="1" x14ac:dyDescent="0.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58" ht="45.6" customHeight="1" x14ac:dyDescent="0.5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58" ht="10.25" customHeight="1" x14ac:dyDescent="0.35">
      <c r="A3" s="2"/>
      <c r="B3" s="18"/>
      <c r="C3" s="18"/>
      <c r="D3" s="18"/>
      <c r="E3" s="18"/>
      <c r="F3" s="18"/>
      <c r="G3" s="18"/>
      <c r="H3" s="18"/>
      <c r="I3" s="18"/>
      <c r="J3" s="426" t="s">
        <v>40</v>
      </c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58" ht="12.6" customHeight="1" x14ac:dyDescent="0.35">
      <c r="A4" s="2"/>
      <c r="B4" s="97"/>
      <c r="C4" s="97"/>
      <c r="D4" s="97"/>
      <c r="E4" s="97"/>
      <c r="F4" s="97"/>
      <c r="G4" s="97"/>
      <c r="H4" s="97"/>
      <c r="I4" s="489" t="s">
        <v>96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58" ht="12" customHeight="1" x14ac:dyDescent="0.35">
      <c r="A5" s="2"/>
      <c r="B5" s="318" t="s">
        <v>103</v>
      </c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3"/>
    </row>
    <row r="6" spans="1:58" ht="11.1" customHeight="1" x14ac:dyDescent="0.35">
      <c r="A6" s="2"/>
      <c r="B6" s="604" t="s">
        <v>42</v>
      </c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6"/>
      <c r="T6" s="239" t="s">
        <v>43</v>
      </c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40"/>
    </row>
    <row r="7" spans="1:58" ht="15" customHeight="1" x14ac:dyDescent="0.35">
      <c r="A7" s="2"/>
      <c r="B7" s="546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  <c r="S7" s="547"/>
      <c r="T7" s="51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516"/>
    </row>
    <row r="8" spans="1:58" ht="23.25" customHeight="1" x14ac:dyDescent="0.35">
      <c r="A8" s="2"/>
      <c r="B8" s="292" t="s">
        <v>28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4"/>
      <c r="Z8" s="292" t="s">
        <v>93</v>
      </c>
      <c r="AA8" s="293"/>
      <c r="AB8" s="293"/>
      <c r="AC8" s="293"/>
      <c r="AD8" s="293"/>
      <c r="AE8" s="293"/>
      <c r="AF8" s="293"/>
      <c r="AG8" s="294"/>
    </row>
    <row r="9" spans="1:58" ht="14.1" customHeight="1" x14ac:dyDescent="0.35">
      <c r="A9" s="2"/>
      <c r="B9" s="562" t="s">
        <v>83</v>
      </c>
      <c r="C9" s="563"/>
      <c r="D9" s="564"/>
      <c r="E9" s="597" t="s">
        <v>3</v>
      </c>
      <c r="F9" s="598"/>
      <c r="G9" s="598"/>
      <c r="H9" s="598"/>
      <c r="I9" s="598"/>
      <c r="J9" s="598"/>
      <c r="K9" s="598"/>
      <c r="L9" s="598"/>
      <c r="M9" s="599"/>
      <c r="N9" s="298" t="s">
        <v>10</v>
      </c>
      <c r="O9" s="300"/>
      <c r="P9" s="581" t="s">
        <v>6</v>
      </c>
      <c r="Q9" s="582"/>
      <c r="R9" s="582"/>
      <c r="S9" s="582"/>
      <c r="T9" s="582"/>
      <c r="U9" s="582"/>
      <c r="V9" s="582"/>
      <c r="W9" s="582"/>
      <c r="X9" s="582"/>
      <c r="Y9" s="583"/>
      <c r="Z9" s="296" t="s">
        <v>7</v>
      </c>
      <c r="AA9" s="296"/>
      <c r="AB9" s="296"/>
      <c r="AC9" s="296"/>
      <c r="AD9" s="296"/>
      <c r="AE9" s="297"/>
      <c r="AF9" s="556" t="s">
        <v>26</v>
      </c>
      <c r="AG9" s="557"/>
    </row>
    <row r="10" spans="1:58" ht="20" customHeight="1" x14ac:dyDescent="0.5">
      <c r="A10" s="2"/>
      <c r="B10" s="565"/>
      <c r="C10" s="566"/>
      <c r="D10" s="567"/>
      <c r="E10" s="337" t="s">
        <v>57</v>
      </c>
      <c r="F10" s="337"/>
      <c r="G10" s="337"/>
      <c r="H10" s="337"/>
      <c r="I10" s="337"/>
      <c r="J10" s="337"/>
      <c r="K10" s="337"/>
      <c r="L10" s="337"/>
      <c r="M10" s="337"/>
      <c r="N10" s="331"/>
      <c r="O10" s="333"/>
      <c r="P10" s="581"/>
      <c r="Q10" s="582"/>
      <c r="R10" s="582"/>
      <c r="S10" s="582"/>
      <c r="T10" s="582"/>
      <c r="U10" s="582"/>
      <c r="V10" s="582"/>
      <c r="W10" s="582"/>
      <c r="X10" s="582"/>
      <c r="Y10" s="583"/>
      <c r="Z10" s="548">
        <v>31.5</v>
      </c>
      <c r="AA10" s="549"/>
      <c r="AB10" s="600">
        <v>20</v>
      </c>
      <c r="AC10" s="579">
        <v>14</v>
      </c>
      <c r="AD10" s="554">
        <v>5</v>
      </c>
      <c r="AE10" s="552">
        <v>1.25</v>
      </c>
      <c r="AF10" s="549">
        <v>315</v>
      </c>
      <c r="AG10" s="558">
        <v>80</v>
      </c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</row>
    <row r="11" spans="1:58" s="65" customFormat="1" ht="18" customHeight="1" x14ac:dyDescent="0.35">
      <c r="A11" s="62"/>
      <c r="B11" s="127" t="s">
        <v>104</v>
      </c>
      <c r="C11" s="560" t="s">
        <v>1</v>
      </c>
      <c r="D11" s="561"/>
      <c r="E11" s="584"/>
      <c r="F11" s="585"/>
      <c r="G11" s="585"/>
      <c r="H11" s="585"/>
      <c r="I11" s="585"/>
      <c r="J11" s="585"/>
      <c r="K11" s="585"/>
      <c r="L11" s="585"/>
      <c r="M11" s="586"/>
      <c r="N11" s="150" t="s">
        <v>4</v>
      </c>
      <c r="O11" s="151" t="s">
        <v>5</v>
      </c>
      <c r="P11" s="584"/>
      <c r="Q11" s="585"/>
      <c r="R11" s="585"/>
      <c r="S11" s="585"/>
      <c r="T11" s="585"/>
      <c r="U11" s="585"/>
      <c r="V11" s="585"/>
      <c r="W11" s="585"/>
      <c r="X11" s="585"/>
      <c r="Y11" s="586"/>
      <c r="Z11" s="550"/>
      <c r="AA11" s="551"/>
      <c r="AB11" s="601"/>
      <c r="AC11" s="580"/>
      <c r="AD11" s="555"/>
      <c r="AE11" s="553"/>
      <c r="AF11" s="551"/>
      <c r="AG11" s="559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2"/>
    </row>
    <row r="12" spans="1:58" ht="20.100000000000001" customHeight="1" x14ac:dyDescent="0.35">
      <c r="A12" s="2"/>
      <c r="B12" s="519">
        <v>1</v>
      </c>
      <c r="C12" s="378" t="s">
        <v>77</v>
      </c>
      <c r="D12" s="379"/>
      <c r="E12" s="592"/>
      <c r="F12" s="592"/>
      <c r="G12" s="592"/>
      <c r="H12" s="592"/>
      <c r="I12" s="592"/>
      <c r="J12" s="592"/>
      <c r="K12" s="592"/>
      <c r="L12" s="592"/>
      <c r="M12" s="593"/>
      <c r="N12" s="178"/>
      <c r="O12" s="179"/>
      <c r="P12" s="589"/>
      <c r="Q12" s="590"/>
      <c r="R12" s="590"/>
      <c r="S12" s="590"/>
      <c r="T12" s="590"/>
      <c r="U12" s="590"/>
      <c r="V12" s="590"/>
      <c r="W12" s="590"/>
      <c r="X12" s="590"/>
      <c r="Y12" s="591"/>
      <c r="Z12" s="589"/>
      <c r="AA12" s="596"/>
      <c r="AB12" s="180"/>
      <c r="AC12" s="180"/>
      <c r="AD12" s="180"/>
      <c r="AE12" s="181"/>
      <c r="AF12" s="182"/>
      <c r="AG12" s="183"/>
      <c r="AI12" s="83"/>
      <c r="AJ12" s="83"/>
      <c r="AK12" s="83"/>
      <c r="AL12" s="83"/>
      <c r="AM12" s="83"/>
      <c r="AN12" s="83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58" ht="20.100000000000001" customHeight="1" x14ac:dyDescent="0.35">
      <c r="A13" s="2"/>
      <c r="B13" s="520"/>
      <c r="C13" s="521" t="s">
        <v>78</v>
      </c>
      <c r="D13" s="522"/>
      <c r="E13" s="594"/>
      <c r="F13" s="594"/>
      <c r="G13" s="594"/>
      <c r="H13" s="594"/>
      <c r="I13" s="594"/>
      <c r="J13" s="594"/>
      <c r="K13" s="594"/>
      <c r="L13" s="594"/>
      <c r="M13" s="595"/>
      <c r="N13" s="170"/>
      <c r="O13" s="169"/>
      <c r="P13" s="528"/>
      <c r="Q13" s="577"/>
      <c r="R13" s="577"/>
      <c r="S13" s="577"/>
      <c r="T13" s="577"/>
      <c r="U13" s="577"/>
      <c r="V13" s="577"/>
      <c r="W13" s="577"/>
      <c r="X13" s="577"/>
      <c r="Y13" s="578"/>
      <c r="Z13" s="528"/>
      <c r="AA13" s="529"/>
      <c r="AB13" s="171"/>
      <c r="AC13" s="171"/>
      <c r="AD13" s="171"/>
      <c r="AE13" s="145"/>
      <c r="AF13" s="184"/>
      <c r="AG13" s="185"/>
      <c r="AH13" s="2"/>
    </row>
    <row r="14" spans="1:58" ht="20.100000000000001" customHeight="1" x14ac:dyDescent="0.35">
      <c r="A14" s="2"/>
      <c r="B14" s="519">
        <v>2</v>
      </c>
      <c r="C14" s="378" t="s">
        <v>79</v>
      </c>
      <c r="D14" s="379"/>
      <c r="E14" s="574"/>
      <c r="F14" s="575"/>
      <c r="G14" s="575"/>
      <c r="H14" s="575"/>
      <c r="I14" s="575"/>
      <c r="J14" s="575"/>
      <c r="K14" s="575"/>
      <c r="L14" s="575"/>
      <c r="M14" s="576"/>
      <c r="N14" s="172"/>
      <c r="O14" s="113"/>
      <c r="P14" s="571"/>
      <c r="Q14" s="572"/>
      <c r="R14" s="572"/>
      <c r="S14" s="572"/>
      <c r="T14" s="572"/>
      <c r="U14" s="572"/>
      <c r="V14" s="572"/>
      <c r="W14" s="572"/>
      <c r="X14" s="572"/>
      <c r="Y14" s="573"/>
      <c r="Z14" s="587"/>
      <c r="AA14" s="588"/>
      <c r="AB14" s="187"/>
      <c r="AC14" s="187"/>
      <c r="AD14" s="187"/>
      <c r="AE14" s="113"/>
      <c r="AF14" s="186"/>
      <c r="AG14" s="152"/>
    </row>
    <row r="15" spans="1:58" ht="20.100000000000001" customHeight="1" x14ac:dyDescent="0.35">
      <c r="A15" s="2"/>
      <c r="B15" s="520"/>
      <c r="C15" s="521" t="s">
        <v>80</v>
      </c>
      <c r="D15" s="522"/>
      <c r="E15" s="574"/>
      <c r="F15" s="575"/>
      <c r="G15" s="575"/>
      <c r="H15" s="575"/>
      <c r="I15" s="575"/>
      <c r="J15" s="575"/>
      <c r="K15" s="575"/>
      <c r="L15" s="575"/>
      <c r="M15" s="576"/>
      <c r="N15" s="172"/>
      <c r="O15" s="113"/>
      <c r="P15" s="571"/>
      <c r="Q15" s="572"/>
      <c r="R15" s="572"/>
      <c r="S15" s="572"/>
      <c r="T15" s="572"/>
      <c r="U15" s="572"/>
      <c r="V15" s="572"/>
      <c r="W15" s="572"/>
      <c r="X15" s="572"/>
      <c r="Y15" s="573"/>
      <c r="Z15" s="607"/>
      <c r="AA15" s="608"/>
      <c r="AB15" s="188"/>
      <c r="AC15" s="188"/>
      <c r="AD15" s="188"/>
      <c r="AE15" s="189"/>
      <c r="AF15" s="190"/>
      <c r="AG15" s="191"/>
    </row>
    <row r="16" spans="1:58" ht="20.100000000000001" customHeight="1" x14ac:dyDescent="0.35">
      <c r="A16" s="2"/>
      <c r="B16" s="519">
        <v>3</v>
      </c>
      <c r="C16" s="378" t="s">
        <v>81</v>
      </c>
      <c r="D16" s="379"/>
      <c r="E16" s="612"/>
      <c r="F16" s="613"/>
      <c r="G16" s="613"/>
      <c r="H16" s="613"/>
      <c r="I16" s="613"/>
      <c r="J16" s="613"/>
      <c r="K16" s="613"/>
      <c r="L16" s="613"/>
      <c r="M16" s="614"/>
      <c r="N16" s="167"/>
      <c r="O16" s="168"/>
      <c r="P16" s="589"/>
      <c r="Q16" s="590"/>
      <c r="R16" s="590"/>
      <c r="S16" s="590"/>
      <c r="T16" s="590"/>
      <c r="U16" s="590"/>
      <c r="V16" s="590"/>
      <c r="W16" s="590"/>
      <c r="X16" s="590"/>
      <c r="Y16" s="591"/>
      <c r="Z16" s="625"/>
      <c r="AA16" s="626"/>
      <c r="AB16" s="180"/>
      <c r="AC16" s="180"/>
      <c r="AD16" s="180"/>
      <c r="AE16" s="181"/>
      <c r="AF16" s="182"/>
      <c r="AG16" s="183"/>
    </row>
    <row r="17" spans="1:33" ht="20.100000000000001" customHeight="1" x14ac:dyDescent="0.35">
      <c r="A17" s="2"/>
      <c r="B17" s="520"/>
      <c r="C17" s="521" t="s">
        <v>82</v>
      </c>
      <c r="D17" s="522"/>
      <c r="E17" s="609"/>
      <c r="F17" s="610"/>
      <c r="G17" s="610"/>
      <c r="H17" s="610"/>
      <c r="I17" s="610"/>
      <c r="J17" s="610"/>
      <c r="K17" s="610"/>
      <c r="L17" s="610"/>
      <c r="M17" s="611"/>
      <c r="N17" s="170"/>
      <c r="O17" s="169"/>
      <c r="P17" s="528"/>
      <c r="Q17" s="577"/>
      <c r="R17" s="577"/>
      <c r="S17" s="577"/>
      <c r="T17" s="577"/>
      <c r="U17" s="577"/>
      <c r="V17" s="577"/>
      <c r="W17" s="577"/>
      <c r="X17" s="577"/>
      <c r="Y17" s="578"/>
      <c r="Z17" s="528"/>
      <c r="AA17" s="529"/>
      <c r="AB17" s="180"/>
      <c r="AC17" s="180"/>
      <c r="AD17" s="180"/>
      <c r="AE17" s="181"/>
      <c r="AF17" s="182"/>
      <c r="AG17" s="183"/>
    </row>
    <row r="18" spans="1:33" ht="13.5" customHeight="1" x14ac:dyDescent="0.35">
      <c r="A18" s="2"/>
      <c r="B18" s="620" t="s">
        <v>54</v>
      </c>
      <c r="C18" s="621"/>
      <c r="D18" s="621"/>
      <c r="E18" s="621"/>
      <c r="F18" s="621"/>
      <c r="G18" s="621"/>
      <c r="H18" s="621"/>
      <c r="I18" s="621"/>
      <c r="J18" s="621"/>
      <c r="K18" s="621"/>
      <c r="L18" s="622"/>
      <c r="M18" s="326" t="s">
        <v>61</v>
      </c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8"/>
      <c r="Z18" s="633">
        <v>100</v>
      </c>
      <c r="AA18" s="634"/>
      <c r="AB18" s="103">
        <v>90</v>
      </c>
      <c r="AC18" s="103">
        <v>68</v>
      </c>
      <c r="AD18" s="31">
        <v>35</v>
      </c>
      <c r="AE18" s="104">
        <v>15</v>
      </c>
      <c r="AF18" s="105">
        <v>5</v>
      </c>
      <c r="AG18" s="129">
        <v>2</v>
      </c>
    </row>
    <row r="19" spans="1:33" ht="19.25" customHeight="1" x14ac:dyDescent="0.35">
      <c r="A19" s="2"/>
      <c r="B19" s="623"/>
      <c r="C19" s="550"/>
      <c r="D19" s="550"/>
      <c r="E19" s="550"/>
      <c r="F19" s="550"/>
      <c r="G19" s="550"/>
      <c r="H19" s="550"/>
      <c r="I19" s="550"/>
      <c r="J19" s="550"/>
      <c r="K19" s="550"/>
      <c r="L19" s="624"/>
      <c r="M19" s="323" t="s">
        <v>62</v>
      </c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5"/>
      <c r="Z19" s="530" t="s">
        <v>15</v>
      </c>
      <c r="AA19" s="531"/>
      <c r="AB19" s="153">
        <v>100</v>
      </c>
      <c r="AC19" s="153">
        <v>93</v>
      </c>
      <c r="AD19" s="154">
        <v>60</v>
      </c>
      <c r="AE19" s="155">
        <v>38</v>
      </c>
      <c r="AF19" s="156">
        <v>17</v>
      </c>
      <c r="AG19" s="157">
        <v>7</v>
      </c>
    </row>
    <row r="20" spans="1:33" ht="20.100000000000001" customHeight="1" x14ac:dyDescent="0.35">
      <c r="A20" s="2"/>
      <c r="B20" s="615" t="s">
        <v>102</v>
      </c>
      <c r="C20" s="616"/>
      <c r="D20" s="616"/>
      <c r="E20" s="616"/>
      <c r="F20" s="616"/>
      <c r="G20" s="616"/>
      <c r="H20" s="616"/>
      <c r="I20" s="616"/>
      <c r="J20" s="616"/>
      <c r="K20" s="616"/>
      <c r="L20" s="558"/>
      <c r="M20" s="436" t="s">
        <v>16</v>
      </c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8"/>
      <c r="Z20" s="532" t="str">
        <f>IF(COUNTA($Z$12:$AA$17)=0," ",AVERAGE($Z$12:$AA$17))</f>
        <v xml:space="preserve"> </v>
      </c>
      <c r="AA20" s="533"/>
      <c r="AB20" s="84" t="str">
        <f>IF(COUNTA($AB$12:$AB$17)=0," ",AVERAGE($AB$12:$AB$17))</f>
        <v xml:space="preserve"> </v>
      </c>
      <c r="AC20" s="84" t="str">
        <f>IF(COUNTA($AC$12:$AC$17)=0," ",AVERAGE($AC$12:$AC$17))</f>
        <v xml:space="preserve"> </v>
      </c>
      <c r="AD20" s="84" t="str">
        <f>IF(COUNTA($AD$12:$AD$17)=0," ",AVERAGE($AD$12:$AD$17))</f>
        <v xml:space="preserve"> </v>
      </c>
      <c r="AE20" s="85" t="str">
        <f>IF(COUNTA($AE$12:$AE$17)=0," ",AVERAGE($AE$12:$AE$17))</f>
        <v xml:space="preserve"> </v>
      </c>
      <c r="AF20" s="111" t="str">
        <f>IF(COUNTA($AF$12:$AF$17)=0," ",AVERAGE($AF$12:$AF$17))</f>
        <v xml:space="preserve"> </v>
      </c>
      <c r="AG20" s="158" t="str">
        <f>IF(COUNTA($AG$12:$AG$17)=0," ",AVERAGE($AG$12:$AG$17))</f>
        <v xml:space="preserve"> </v>
      </c>
    </row>
    <row r="21" spans="1:33" ht="20.100000000000001" customHeight="1" x14ac:dyDescent="0.35">
      <c r="A21" s="2"/>
      <c r="B21" s="617"/>
      <c r="C21" s="618"/>
      <c r="D21" s="618"/>
      <c r="E21" s="618"/>
      <c r="F21" s="618"/>
      <c r="G21" s="618"/>
      <c r="H21" s="618"/>
      <c r="I21" s="618"/>
      <c r="J21" s="618"/>
      <c r="K21" s="618"/>
      <c r="L21" s="619"/>
      <c r="M21" s="627" t="s">
        <v>64</v>
      </c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9"/>
      <c r="Z21" s="86"/>
      <c r="AA21" s="86"/>
      <c r="AB21" s="86"/>
      <c r="AC21" s="106"/>
      <c r="AD21" s="90" t="str">
        <f>IF(AD20=" "," ",IF(AD20-AD18&gt;0,"0",(AD20-AD18)))</f>
        <v xml:space="preserve"> </v>
      </c>
      <c r="AE21" s="86"/>
      <c r="AF21" s="86"/>
      <c r="AG21" s="106"/>
    </row>
    <row r="22" spans="1:33" ht="20.100000000000001" customHeight="1" x14ac:dyDescent="0.35">
      <c r="A22" s="2"/>
      <c r="B22" s="617"/>
      <c r="C22" s="618"/>
      <c r="D22" s="618"/>
      <c r="E22" s="618"/>
      <c r="F22" s="618"/>
      <c r="G22" s="618"/>
      <c r="H22" s="618"/>
      <c r="I22" s="618"/>
      <c r="J22" s="618"/>
      <c r="K22" s="618"/>
      <c r="L22" s="619"/>
      <c r="M22" s="630" t="s">
        <v>65</v>
      </c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2"/>
      <c r="Z22" s="86"/>
      <c r="AA22" s="86"/>
      <c r="AB22" s="86"/>
      <c r="AC22" s="107"/>
      <c r="AD22" s="90" t="str">
        <f>IF(AD20=" ","  ",IF(AD20-AD19&lt;0,"0",(AD20-AD19)))</f>
        <v xml:space="preserve">  </v>
      </c>
      <c r="AE22" s="86"/>
      <c r="AF22" s="108"/>
      <c r="AG22" s="109"/>
    </row>
    <row r="23" spans="1:33" ht="20.100000000000001" customHeight="1" x14ac:dyDescent="0.35">
      <c r="A23" s="2"/>
      <c r="B23" s="617"/>
      <c r="C23" s="618"/>
      <c r="D23" s="618"/>
      <c r="E23" s="618"/>
      <c r="F23" s="618"/>
      <c r="G23" s="618"/>
      <c r="H23" s="618"/>
      <c r="I23" s="618"/>
      <c r="J23" s="618"/>
      <c r="K23" s="618"/>
      <c r="L23" s="619"/>
      <c r="M23" s="534" t="s">
        <v>88</v>
      </c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6"/>
      <c r="Z23" s="108"/>
      <c r="AA23" s="108"/>
      <c r="AB23" s="108"/>
      <c r="AC23" s="108"/>
      <c r="AD23" s="108"/>
      <c r="AE23" s="108"/>
      <c r="AF23" s="109"/>
      <c r="AG23" s="87" t="str">
        <f>IF(AG20=" ","  ",IF(AG20-AG19&lt;0,"0",(AG20-AG19)))</f>
        <v xml:space="preserve">  </v>
      </c>
    </row>
    <row r="24" spans="1:33" s="88" customFormat="1" ht="12" customHeight="1" x14ac:dyDescent="0.3">
      <c r="A24" s="99"/>
      <c r="B24" s="537" t="s">
        <v>101</v>
      </c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8"/>
      <c r="Q24" s="538"/>
      <c r="R24" s="538"/>
      <c r="S24" s="538"/>
      <c r="T24" s="538"/>
      <c r="U24" s="538"/>
      <c r="V24" s="538"/>
      <c r="W24" s="538"/>
      <c r="X24" s="538"/>
      <c r="Y24" s="538"/>
      <c r="Z24" s="538"/>
      <c r="AA24" s="538"/>
      <c r="AB24" s="538"/>
      <c r="AC24" s="538"/>
      <c r="AD24" s="538"/>
      <c r="AE24" s="538"/>
      <c r="AF24" s="538"/>
      <c r="AG24" s="538"/>
    </row>
    <row r="25" spans="1:33" ht="15" customHeight="1" x14ac:dyDescent="0.35">
      <c r="A25" s="2"/>
      <c r="B25" s="204"/>
      <c r="C25" s="205"/>
      <c r="D25" s="205"/>
      <c r="E25" s="206"/>
      <c r="F25" s="211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407"/>
    </row>
    <row r="26" spans="1:33" ht="15" customHeight="1" x14ac:dyDescent="0.35">
      <c r="A26" s="2"/>
      <c r="B26" s="352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4"/>
    </row>
    <row r="27" spans="1:33" ht="24.6" customHeight="1" x14ac:dyDescent="0.35">
      <c r="A27" s="2"/>
      <c r="B27" s="540"/>
      <c r="C27" s="541"/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41"/>
      <c r="AG27" s="542"/>
    </row>
    <row r="28" spans="1:33" ht="18" customHeight="1" x14ac:dyDescent="0.35">
      <c r="A28" s="2"/>
      <c r="B28" s="540"/>
      <c r="C28" s="541"/>
      <c r="D28" s="541"/>
      <c r="E28" s="541"/>
      <c r="F28" s="541"/>
      <c r="G28" s="541"/>
      <c r="H28" s="541"/>
      <c r="I28" s="541"/>
      <c r="J28" s="543"/>
      <c r="K28" s="568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70"/>
      <c r="X28" s="541"/>
      <c r="Y28" s="541"/>
      <c r="Z28" s="541"/>
      <c r="AA28" s="541"/>
      <c r="AB28" s="541"/>
      <c r="AC28" s="541"/>
      <c r="AD28" s="541"/>
      <c r="AE28" s="541"/>
      <c r="AF28" s="541"/>
      <c r="AG28" s="542"/>
    </row>
    <row r="29" spans="1:33" ht="12" customHeight="1" x14ac:dyDescent="0.35">
      <c r="A29" s="2"/>
      <c r="B29" s="349" t="s">
        <v>95</v>
      </c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1"/>
    </row>
    <row r="30" spans="1:33" ht="12" customHeight="1" x14ac:dyDescent="0.35">
      <c r="A30" s="2"/>
      <c r="B30" s="207" t="s">
        <v>89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9"/>
      <c r="R30" s="207" t="s">
        <v>68</v>
      </c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9"/>
    </row>
    <row r="31" spans="1:33" ht="15" customHeight="1" x14ac:dyDescent="0.4">
      <c r="A31" s="91"/>
      <c r="B31" s="203" t="s">
        <v>33</v>
      </c>
      <c r="C31" s="202"/>
      <c r="D31" s="202"/>
      <c r="E31" s="89"/>
      <c r="F31" s="92" t="s">
        <v>30</v>
      </c>
      <c r="G31" s="311">
        <v>7</v>
      </c>
      <c r="H31" s="311"/>
      <c r="I31" s="37" t="s">
        <v>32</v>
      </c>
      <c r="J31" s="148" t="s">
        <v>17</v>
      </c>
      <c r="K31" s="200" t="str">
        <f>IF(E31="","",IF(0.4*(E31-7)&lt;0,0,0.4*(E31-7)))</f>
        <v/>
      </c>
      <c r="L31" s="200"/>
      <c r="M31" s="200"/>
      <c r="N31" s="200"/>
      <c r="O31" s="200"/>
      <c r="P31" s="200"/>
      <c r="Q31" s="201"/>
      <c r="R31" s="203" t="s">
        <v>70</v>
      </c>
      <c r="S31" s="202"/>
      <c r="T31" s="202"/>
      <c r="U31" s="202"/>
      <c r="V31" s="101"/>
      <c r="W31" s="92" t="s">
        <v>30</v>
      </c>
      <c r="X31" s="210">
        <v>60</v>
      </c>
      <c r="Y31" s="210"/>
      <c r="Z31" s="37" t="s">
        <v>32</v>
      </c>
      <c r="AA31" s="37"/>
      <c r="AB31" s="30" t="s">
        <v>17</v>
      </c>
      <c r="AC31" s="200" t="str">
        <f>IF(V31="","",IF(0.08*(V31-60)&lt;0,0,0.08*(V31-60)))</f>
        <v/>
      </c>
      <c r="AD31" s="200"/>
      <c r="AE31" s="200"/>
      <c r="AF31" s="200"/>
      <c r="AG31" s="201"/>
    </row>
    <row r="32" spans="1:33" ht="12" customHeight="1" x14ac:dyDescent="0.35">
      <c r="A32" s="2"/>
      <c r="B32" s="227" t="s">
        <v>31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9"/>
      <c r="R32" s="227" t="s">
        <v>71</v>
      </c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9"/>
    </row>
    <row r="33" spans="1:33" ht="15" customHeight="1" x14ac:dyDescent="0.35">
      <c r="A33" s="2"/>
      <c r="B33" s="504" t="s">
        <v>35</v>
      </c>
      <c r="C33" s="505"/>
      <c r="D33" s="505"/>
      <c r="E33" s="149">
        <v>35</v>
      </c>
      <c r="F33" s="92" t="s">
        <v>30</v>
      </c>
      <c r="G33" s="234"/>
      <c r="H33" s="234"/>
      <c r="I33" s="35" t="s">
        <v>32</v>
      </c>
      <c r="J33" s="148" t="s">
        <v>17</v>
      </c>
      <c r="K33" s="199" t="str">
        <f>IF(G33="","",IF(0.08*(35-G33)&lt;0,0,0.08*(35-G33)))</f>
        <v/>
      </c>
      <c r="L33" s="199"/>
      <c r="M33" s="199"/>
      <c r="N33" s="199"/>
      <c r="O33" s="199"/>
      <c r="P33" s="199"/>
      <c r="Q33" s="291"/>
      <c r="R33" s="502" t="s">
        <v>12</v>
      </c>
      <c r="S33" s="503"/>
      <c r="T33" s="159" t="s">
        <v>38</v>
      </c>
      <c r="U33" s="39" t="s">
        <v>69</v>
      </c>
      <c r="V33" s="199" t="str">
        <f>$K$31</f>
        <v/>
      </c>
      <c r="W33" s="199"/>
      <c r="X33" s="34" t="s">
        <v>18</v>
      </c>
      <c r="Y33" s="199" t="str">
        <f>IF((OR(AC31="",K33=""))," ",(AC31+K33))</f>
        <v xml:space="preserve"> </v>
      </c>
      <c r="Z33" s="199"/>
      <c r="AA33" s="539" t="s">
        <v>73</v>
      </c>
      <c r="AB33" s="539"/>
      <c r="AC33" s="73" t="s">
        <v>47</v>
      </c>
      <c r="AD33" s="100" t="str">
        <f>IF(OR(V33="",Y33=""),"",((1-(V33+Y33))*100))</f>
        <v/>
      </c>
      <c r="AE33" s="29" t="s">
        <v>24</v>
      </c>
      <c r="AF33" s="96" t="s">
        <v>19</v>
      </c>
      <c r="AG33" s="93" t="s">
        <v>29</v>
      </c>
    </row>
    <row r="34" spans="1:33" ht="12" customHeight="1" x14ac:dyDescent="0.35">
      <c r="A34" s="2"/>
      <c r="B34" s="231" t="s">
        <v>63</v>
      </c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4"/>
      <c r="AE34" s="544"/>
      <c r="AF34" s="544"/>
      <c r="AG34" s="545"/>
    </row>
    <row r="35" spans="1:33" ht="24.95" customHeight="1" x14ac:dyDescent="0.35">
      <c r="A35" s="2"/>
      <c r="B35" s="524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5"/>
      <c r="Z35" s="525"/>
      <c r="AA35" s="525"/>
      <c r="AB35" s="525"/>
      <c r="AC35" s="525"/>
      <c r="AD35" s="525"/>
      <c r="AE35" s="525"/>
      <c r="AF35" s="525"/>
      <c r="AG35" s="526"/>
    </row>
    <row r="36" spans="1:33" ht="24.95" customHeight="1" x14ac:dyDescent="0.35">
      <c r="A36" s="2"/>
      <c r="B36" s="524"/>
      <c r="C36" s="525"/>
      <c r="D36" s="525"/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525"/>
      <c r="X36" s="525"/>
      <c r="Y36" s="525"/>
      <c r="Z36" s="525"/>
      <c r="AA36" s="525"/>
      <c r="AB36" s="525"/>
      <c r="AC36" s="525"/>
      <c r="AD36" s="525"/>
      <c r="AE36" s="525"/>
      <c r="AF36" s="525"/>
      <c r="AG36" s="526"/>
    </row>
    <row r="37" spans="1:33" ht="12" customHeight="1" x14ac:dyDescent="0.35">
      <c r="A37" s="2"/>
      <c r="B37" s="524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5"/>
      <c r="Y37" s="525"/>
      <c r="Z37" s="525"/>
      <c r="AA37" s="525"/>
      <c r="AB37" s="525"/>
      <c r="AC37" s="525"/>
      <c r="AD37" s="525"/>
      <c r="AE37" s="525"/>
      <c r="AF37" s="525"/>
      <c r="AG37" s="526"/>
    </row>
    <row r="38" spans="1:33" ht="6" customHeight="1" x14ac:dyDescent="0.35">
      <c r="A38" s="2"/>
      <c r="B38" s="524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6"/>
    </row>
    <row r="39" spans="1:33" x14ac:dyDescent="0.35">
      <c r="A39" s="2"/>
      <c r="B39" s="524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  <c r="S39" s="525"/>
      <c r="T39" s="525"/>
      <c r="U39" s="525"/>
      <c r="V39" s="525"/>
      <c r="W39" s="525"/>
      <c r="X39" s="525"/>
      <c r="Y39" s="525"/>
      <c r="Z39" s="525"/>
      <c r="AA39" s="525"/>
      <c r="AB39" s="525"/>
      <c r="AC39" s="525"/>
      <c r="AD39" s="525"/>
      <c r="AE39" s="525"/>
      <c r="AF39" s="525"/>
      <c r="AG39" s="526"/>
    </row>
    <row r="40" spans="1:33" ht="18.75" customHeight="1" x14ac:dyDescent="0.35">
      <c r="A40" s="2"/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  <c r="T40" s="525"/>
      <c r="U40" s="525"/>
      <c r="V40" s="525"/>
      <c r="W40" s="525"/>
      <c r="X40" s="525"/>
      <c r="Y40" s="525"/>
      <c r="Z40" s="525"/>
      <c r="AA40" s="525"/>
      <c r="AB40" s="525"/>
      <c r="AC40" s="525"/>
      <c r="AD40" s="525"/>
      <c r="AE40" s="525"/>
      <c r="AF40" s="525"/>
      <c r="AG40" s="526"/>
    </row>
    <row r="41" spans="1:33" ht="12.75" customHeight="1" x14ac:dyDescent="0.35">
      <c r="A41" s="2"/>
      <c r="B41" s="524"/>
      <c r="C41" s="525"/>
      <c r="D41" s="525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525"/>
      <c r="V41" s="525"/>
      <c r="W41" s="525"/>
      <c r="X41" s="525"/>
      <c r="Y41" s="525"/>
      <c r="Z41" s="525"/>
      <c r="AA41" s="525"/>
      <c r="AB41" s="525"/>
      <c r="AC41" s="525"/>
      <c r="AD41" s="525"/>
      <c r="AE41" s="525"/>
      <c r="AF41" s="525"/>
      <c r="AG41" s="526"/>
    </row>
    <row r="42" spans="1:33" ht="12.75" customHeight="1" x14ac:dyDescent="0.35">
      <c r="A42" s="2"/>
      <c r="B42" s="524"/>
      <c r="C42" s="525"/>
      <c r="D42" s="525"/>
      <c r="E42" s="525"/>
      <c r="F42" s="525"/>
      <c r="G42" s="525"/>
      <c r="H42" s="525"/>
      <c r="I42" s="525"/>
      <c r="J42" s="525"/>
      <c r="K42" s="525"/>
      <c r="L42" s="525"/>
      <c r="M42" s="525"/>
      <c r="N42" s="525"/>
      <c r="O42" s="525"/>
      <c r="P42" s="525"/>
      <c r="Q42" s="525"/>
      <c r="R42" s="525"/>
      <c r="S42" s="525"/>
      <c r="T42" s="525"/>
      <c r="U42" s="525"/>
      <c r="V42" s="525"/>
      <c r="W42" s="525"/>
      <c r="X42" s="525"/>
      <c r="Y42" s="525"/>
      <c r="Z42" s="525"/>
      <c r="AA42" s="525"/>
      <c r="AB42" s="525"/>
      <c r="AC42" s="525"/>
      <c r="AD42" s="525"/>
      <c r="AE42" s="525"/>
      <c r="AF42" s="525"/>
      <c r="AG42" s="526"/>
    </row>
    <row r="43" spans="1:33" x14ac:dyDescent="0.35">
      <c r="A43" s="2"/>
      <c r="B43" s="524"/>
      <c r="C43" s="525"/>
      <c r="D43" s="525"/>
      <c r="E43" s="525"/>
      <c r="F43" s="525"/>
      <c r="G43" s="525"/>
      <c r="H43" s="525"/>
      <c r="I43" s="525"/>
      <c r="J43" s="525"/>
      <c r="K43" s="525"/>
      <c r="L43" s="525"/>
      <c r="M43" s="525"/>
      <c r="N43" s="525"/>
      <c r="O43" s="525"/>
      <c r="P43" s="525"/>
      <c r="Q43" s="525"/>
      <c r="R43" s="525"/>
      <c r="S43" s="525"/>
      <c r="T43" s="525"/>
      <c r="U43" s="525"/>
      <c r="V43" s="525"/>
      <c r="W43" s="525"/>
      <c r="X43" s="525"/>
      <c r="Y43" s="525"/>
      <c r="Z43" s="525"/>
      <c r="AA43" s="525"/>
      <c r="AB43" s="525"/>
      <c r="AC43" s="525"/>
      <c r="AD43" s="525"/>
      <c r="AE43" s="525"/>
      <c r="AF43" s="525"/>
      <c r="AG43" s="526"/>
    </row>
    <row r="44" spans="1:33" x14ac:dyDescent="0.35">
      <c r="A44" s="2"/>
      <c r="B44" s="524"/>
      <c r="C44" s="525"/>
      <c r="D44" s="525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25"/>
      <c r="V44" s="525"/>
      <c r="W44" s="525"/>
      <c r="X44" s="525"/>
      <c r="Y44" s="525"/>
      <c r="Z44" s="525"/>
      <c r="AA44" s="525"/>
      <c r="AB44" s="525"/>
      <c r="AC44" s="525"/>
      <c r="AD44" s="525"/>
      <c r="AE44" s="525"/>
      <c r="AF44" s="525"/>
      <c r="AG44" s="526"/>
    </row>
    <row r="45" spans="1:33" x14ac:dyDescent="0.35">
      <c r="A45" s="2"/>
      <c r="B45" s="524"/>
      <c r="C45" s="525"/>
      <c r="D45" s="525"/>
      <c r="E45" s="525"/>
      <c r="F45" s="525"/>
      <c r="G45" s="525"/>
      <c r="H45" s="525"/>
      <c r="I45" s="525"/>
      <c r="J45" s="525"/>
      <c r="K45" s="525"/>
      <c r="L45" s="525"/>
      <c r="M45" s="525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5"/>
      <c r="AA45" s="525"/>
      <c r="AB45" s="525"/>
      <c r="AC45" s="525"/>
      <c r="AD45" s="525"/>
      <c r="AE45" s="525"/>
      <c r="AF45" s="525"/>
      <c r="AG45" s="526"/>
    </row>
    <row r="46" spans="1:33" x14ac:dyDescent="0.35">
      <c r="A46" s="2"/>
      <c r="B46" s="524"/>
      <c r="C46" s="525"/>
      <c r="D46" s="525"/>
      <c r="E46" s="525"/>
      <c r="F46" s="525"/>
      <c r="G46" s="525"/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5"/>
      <c r="AD46" s="525"/>
      <c r="AE46" s="525"/>
      <c r="AF46" s="525"/>
      <c r="AG46" s="526"/>
    </row>
    <row r="47" spans="1:33" x14ac:dyDescent="0.35">
      <c r="A47" s="2"/>
      <c r="B47" s="524"/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5"/>
      <c r="AC47" s="525"/>
      <c r="AD47" s="525"/>
      <c r="AE47" s="525"/>
      <c r="AF47" s="525"/>
      <c r="AG47" s="526"/>
    </row>
    <row r="48" spans="1:33" x14ac:dyDescent="0.35">
      <c r="A48" s="2"/>
      <c r="B48" s="524"/>
      <c r="C48" s="525"/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5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25"/>
      <c r="AD48" s="525"/>
      <c r="AE48" s="525"/>
      <c r="AF48" s="525"/>
      <c r="AG48" s="526"/>
    </row>
    <row r="49" spans="1:33" x14ac:dyDescent="0.35">
      <c r="A49" s="2"/>
      <c r="B49" s="524"/>
      <c r="C49" s="525"/>
      <c r="D49" s="525"/>
      <c r="E49" s="525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5"/>
      <c r="Q49" s="525"/>
      <c r="R49" s="525"/>
      <c r="S49" s="525"/>
      <c r="T49" s="525"/>
      <c r="U49" s="525"/>
      <c r="V49" s="525"/>
      <c r="W49" s="525"/>
      <c r="X49" s="525"/>
      <c r="Y49" s="525"/>
      <c r="Z49" s="525"/>
      <c r="AA49" s="525"/>
      <c r="AB49" s="525"/>
      <c r="AC49" s="525"/>
      <c r="AD49" s="525"/>
      <c r="AE49" s="525"/>
      <c r="AF49" s="525"/>
      <c r="AG49" s="526"/>
    </row>
    <row r="50" spans="1:33" x14ac:dyDescent="0.35">
      <c r="A50" s="2"/>
      <c r="B50" s="524"/>
      <c r="C50" s="525"/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5"/>
      <c r="Q50" s="525"/>
      <c r="R50" s="525"/>
      <c r="S50" s="525"/>
      <c r="T50" s="525"/>
      <c r="U50" s="525"/>
      <c r="V50" s="525"/>
      <c r="W50" s="525"/>
      <c r="X50" s="525"/>
      <c r="Y50" s="525"/>
      <c r="Z50" s="525"/>
      <c r="AA50" s="525"/>
      <c r="AB50" s="525"/>
      <c r="AC50" s="525"/>
      <c r="AD50" s="525"/>
      <c r="AE50" s="525"/>
      <c r="AF50" s="525"/>
      <c r="AG50" s="526"/>
    </row>
    <row r="51" spans="1:33" x14ac:dyDescent="0.35">
      <c r="A51" s="2"/>
      <c r="B51" s="524"/>
      <c r="C51" s="525"/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5"/>
      <c r="S51" s="525"/>
      <c r="T51" s="525"/>
      <c r="U51" s="525"/>
      <c r="V51" s="525"/>
      <c r="W51" s="525"/>
      <c r="X51" s="525"/>
      <c r="Y51" s="525"/>
      <c r="Z51" s="525"/>
      <c r="AA51" s="525"/>
      <c r="AB51" s="525"/>
      <c r="AC51" s="525"/>
      <c r="AD51" s="525"/>
      <c r="AE51" s="525"/>
      <c r="AF51" s="525"/>
      <c r="AG51" s="526"/>
    </row>
    <row r="52" spans="1:33" x14ac:dyDescent="0.35">
      <c r="A52" s="2"/>
      <c r="B52" s="499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1"/>
    </row>
    <row r="53" spans="1:33" x14ac:dyDescent="0.35">
      <c r="A53" s="2"/>
      <c r="B53" s="517"/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517"/>
      <c r="AB53" s="517"/>
      <c r="AC53" s="517"/>
      <c r="AD53" s="517"/>
      <c r="AE53" s="517"/>
      <c r="AF53" s="517"/>
      <c r="AG53" s="517"/>
    </row>
    <row r="54" spans="1:33" ht="12.75" customHeight="1" x14ac:dyDescent="0.35">
      <c r="A54" s="2"/>
      <c r="B54" s="218" t="s">
        <v>106</v>
      </c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20"/>
    </row>
    <row r="55" spans="1:33" ht="12.75" customHeight="1" x14ac:dyDescent="0.35">
      <c r="A55" s="2"/>
      <c r="B55" s="221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3"/>
    </row>
    <row r="56" spans="1:33" ht="20.100000000000001" customHeight="1" x14ac:dyDescent="0.35">
      <c r="A56" s="2"/>
      <c r="B56" s="224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6"/>
    </row>
    <row r="57" spans="1:33" ht="8.25" customHeight="1" x14ac:dyDescent="0.35">
      <c r="A57" s="2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</row>
    <row r="58" spans="1:33" ht="12" customHeight="1" x14ac:dyDescent="0.35">
      <c r="A58" s="67"/>
      <c r="B58" s="507" t="s">
        <v>13</v>
      </c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9"/>
    </row>
    <row r="59" spans="1:33" ht="8.1" customHeight="1" x14ac:dyDescent="0.35">
      <c r="A59" s="67"/>
      <c r="B59" s="394" t="s">
        <v>84</v>
      </c>
      <c r="C59" s="395"/>
      <c r="D59" s="395"/>
      <c r="E59" s="395"/>
      <c r="F59" s="395"/>
      <c r="G59" s="395"/>
      <c r="H59" s="395"/>
      <c r="I59" s="395"/>
      <c r="J59" s="395"/>
      <c r="K59" s="395" t="s">
        <v>39</v>
      </c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415" t="s">
        <v>9</v>
      </c>
      <c r="X59" s="416"/>
      <c r="Y59" s="416"/>
      <c r="Z59" s="416"/>
      <c r="AA59" s="416"/>
      <c r="AB59" s="416"/>
      <c r="AC59" s="417"/>
      <c r="AD59" s="410" t="s">
        <v>85</v>
      </c>
      <c r="AE59" s="411"/>
      <c r="AF59" s="411"/>
      <c r="AG59" s="412"/>
    </row>
    <row r="60" spans="1:33" ht="21.95" customHeight="1" x14ac:dyDescent="0.35">
      <c r="A60" s="67"/>
      <c r="B60" s="408"/>
      <c r="C60" s="409"/>
      <c r="D60" s="409"/>
      <c r="E60" s="409"/>
      <c r="F60" s="409"/>
      <c r="G60" s="409"/>
      <c r="H60" s="409"/>
      <c r="I60" s="409"/>
      <c r="J60" s="409"/>
      <c r="K60" s="510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2"/>
      <c r="W60" s="215"/>
      <c r="X60" s="216"/>
      <c r="Y60" s="216"/>
      <c r="Z60" s="216"/>
      <c r="AA60" s="216"/>
      <c r="AB60" s="216"/>
      <c r="AC60" s="217"/>
      <c r="AD60" s="413"/>
      <c r="AE60" s="216"/>
      <c r="AF60" s="216"/>
      <c r="AG60" s="414"/>
    </row>
    <row r="61" spans="1:33" ht="12" customHeight="1" x14ac:dyDescent="0.35">
      <c r="A61" s="67"/>
      <c r="B61" s="507" t="s">
        <v>11</v>
      </c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9"/>
    </row>
    <row r="62" spans="1:33" ht="8.1" customHeight="1" x14ac:dyDescent="0.35">
      <c r="A62" s="2"/>
      <c r="B62" s="394" t="s">
        <v>84</v>
      </c>
      <c r="C62" s="395"/>
      <c r="D62" s="395"/>
      <c r="E62" s="395"/>
      <c r="F62" s="395"/>
      <c r="G62" s="395"/>
      <c r="H62" s="395"/>
      <c r="I62" s="395"/>
      <c r="J62" s="395"/>
      <c r="K62" s="395" t="s">
        <v>39</v>
      </c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415" t="s">
        <v>9</v>
      </c>
      <c r="X62" s="416"/>
      <c r="Y62" s="416"/>
      <c r="Z62" s="416"/>
      <c r="AA62" s="416"/>
      <c r="AB62" s="416"/>
      <c r="AC62" s="417"/>
      <c r="AD62" s="410" t="s">
        <v>85</v>
      </c>
      <c r="AE62" s="411"/>
      <c r="AF62" s="411"/>
      <c r="AG62" s="412"/>
    </row>
    <row r="63" spans="1:33" ht="19.25" customHeight="1" x14ac:dyDescent="0.35">
      <c r="A63" s="2"/>
      <c r="B63" s="389"/>
      <c r="C63" s="390"/>
      <c r="D63" s="390"/>
      <c r="E63" s="390"/>
      <c r="F63" s="390"/>
      <c r="G63" s="390"/>
      <c r="H63" s="390"/>
      <c r="I63" s="390"/>
      <c r="J63" s="390"/>
      <c r="K63" s="391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3"/>
      <c r="W63" s="215"/>
      <c r="X63" s="216"/>
      <c r="Y63" s="216"/>
      <c r="Z63" s="216"/>
      <c r="AA63" s="216"/>
      <c r="AB63" s="216"/>
      <c r="AC63" s="217"/>
      <c r="AD63" s="413"/>
      <c r="AE63" s="216"/>
      <c r="AF63" s="216"/>
      <c r="AG63" s="414"/>
    </row>
    <row r="64" spans="1:33" ht="7.25" customHeight="1" x14ac:dyDescent="0.35">
      <c r="A64" s="2"/>
      <c r="B64" s="527"/>
      <c r="C64" s="527"/>
      <c r="D64" s="527"/>
      <c r="E64" s="527"/>
      <c r="F64" s="527"/>
      <c r="G64" s="527"/>
      <c r="H64" s="527"/>
      <c r="I64" s="527"/>
      <c r="J64" s="527"/>
      <c r="K64" s="527"/>
      <c r="L64" s="527"/>
      <c r="M64" s="527"/>
      <c r="N64" s="527"/>
      <c r="O64" s="527"/>
      <c r="P64" s="527"/>
      <c r="Q64" s="527"/>
      <c r="R64" s="527"/>
      <c r="S64" s="527"/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</row>
    <row r="65" spans="1:33" ht="11.45" customHeight="1" x14ac:dyDescent="0.35">
      <c r="A65" s="2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518"/>
      <c r="Q65" s="518"/>
      <c r="R65" s="518"/>
      <c r="S65" s="518"/>
      <c r="T65" s="518"/>
      <c r="U65" s="518"/>
      <c r="V65" s="518"/>
      <c r="W65" s="518"/>
      <c r="X65" s="518"/>
      <c r="Y65" s="518"/>
      <c r="Z65" s="518"/>
      <c r="AA65" s="518"/>
      <c r="AB65" s="518"/>
      <c r="AC65" s="518"/>
      <c r="AD65" s="518"/>
      <c r="AE65" s="518"/>
      <c r="AF65" s="518"/>
      <c r="AG65" s="518"/>
    </row>
    <row r="66" spans="1:33" ht="6" customHeight="1" x14ac:dyDescent="0.35">
      <c r="A66" s="2"/>
      <c r="B66" s="523"/>
      <c r="C66" s="523"/>
      <c r="D66" s="523"/>
      <c r="E66" s="523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3"/>
      <c r="Q66" s="523"/>
      <c r="R66" s="523"/>
      <c r="S66" s="523"/>
      <c r="T66" s="523"/>
      <c r="U66" s="523"/>
      <c r="V66" s="523"/>
      <c r="W66" s="523"/>
      <c r="X66" s="523"/>
      <c r="Y66" s="523"/>
      <c r="Z66" s="523"/>
      <c r="AA66" s="523"/>
      <c r="AB66" s="523"/>
      <c r="AC66" s="523"/>
      <c r="AD66" s="523"/>
      <c r="AE66" s="523"/>
      <c r="AF66" s="523"/>
      <c r="AG66" s="523"/>
    </row>
    <row r="67" spans="1:33" x14ac:dyDescent="0.35">
      <c r="A67" s="2"/>
      <c r="B67" s="518"/>
      <c r="C67" s="518"/>
      <c r="D67" s="518"/>
      <c r="E67" s="518"/>
      <c r="F67" s="518"/>
      <c r="G67" s="518"/>
      <c r="H67" s="518"/>
      <c r="I67" s="518"/>
      <c r="J67" s="518"/>
      <c r="K67" s="518"/>
      <c r="L67" s="518"/>
      <c r="M67" s="518"/>
      <c r="N67" s="518"/>
      <c r="O67" s="518"/>
      <c r="P67" s="518"/>
      <c r="Q67" s="518"/>
      <c r="R67" s="518"/>
      <c r="S67" s="518"/>
      <c r="T67" s="518"/>
      <c r="U67" s="518"/>
      <c r="V67" s="518"/>
      <c r="W67" s="518"/>
      <c r="X67" s="518"/>
      <c r="Y67" s="518"/>
      <c r="Z67" s="518"/>
      <c r="AA67" s="518"/>
      <c r="AB67" s="518"/>
      <c r="AC67" s="518"/>
      <c r="AD67" s="518"/>
      <c r="AE67" s="518"/>
      <c r="AF67" s="518"/>
      <c r="AG67" s="518"/>
    </row>
    <row r="68" spans="1:3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3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3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3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3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3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3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3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3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3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3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3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3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</sheetData>
  <sheetProtection algorithmName="SHA-512" hashValue="ipzoJjHhTTEQ0++JMKL9mvDrFJHUls3Y9VClSl1uakOvn0ZI3siS3+PzxM4OZ3Hfs+RpF6sIgkm8RCdDPgVdHg==" saltValue="Zbak1CV6MXnmxvgJt+JyVw==" spinCount="100000" sheet="1" objects="1" scenarios="1" selectLockedCells="1"/>
  <customSheetViews>
    <customSheetView guid="{F9780893-4ECE-4047-B4C0-4506E5E17CD1}" showPageBreaks="1" showGridLines="0" fitToPage="1" printArea="1" view="pageLayout" showRuler="0">
      <selection activeCell="B7" sqref="B7:S7"/>
      <pageMargins left="0.25" right="0.25" top="0.75" bottom="0.75" header="0.3" footer="0.3"/>
      <printOptions horizontalCentered="1" verticalCentered="1"/>
      <pageSetup paperSize="5" scale="93" orientation="portrait" r:id="rId1"/>
      <headerFooter alignWithMargins="0"/>
    </customSheetView>
    <customSheetView guid="{EC2F90D0-BF93-426F-A46E-A39C38FF3A85}" showPageBreaks="1" showGridLines="0" view="pageLayout" showRuler="0">
      <selection activeCell="B7" sqref="B7:S7"/>
    </customSheetView>
  </customSheetViews>
  <mergeCells count="115">
    <mergeCell ref="Z15:AA15"/>
    <mergeCell ref="M19:Y19"/>
    <mergeCell ref="E17:M17"/>
    <mergeCell ref="P15:Y15"/>
    <mergeCell ref="E16:M16"/>
    <mergeCell ref="B20:L23"/>
    <mergeCell ref="B18:L19"/>
    <mergeCell ref="Z16:AA16"/>
    <mergeCell ref="M21:Y21"/>
    <mergeCell ref="M22:Y22"/>
    <mergeCell ref="P16:Y16"/>
    <mergeCell ref="Z18:AA18"/>
    <mergeCell ref="J3:AG3"/>
    <mergeCell ref="B32:Q32"/>
    <mergeCell ref="R32:AG32"/>
    <mergeCell ref="P17:Y17"/>
    <mergeCell ref="AC10:AC11"/>
    <mergeCell ref="P9:Y11"/>
    <mergeCell ref="Z13:AA13"/>
    <mergeCell ref="Z14:AA14"/>
    <mergeCell ref="P12:Y12"/>
    <mergeCell ref="P13:Y13"/>
    <mergeCell ref="E12:M12"/>
    <mergeCell ref="N9:O10"/>
    <mergeCell ref="E13:M13"/>
    <mergeCell ref="Z12:AA12"/>
    <mergeCell ref="E14:M14"/>
    <mergeCell ref="I4:AG4"/>
    <mergeCell ref="E9:M9"/>
    <mergeCell ref="E10:M10"/>
    <mergeCell ref="AB10:AB11"/>
    <mergeCell ref="B5:AG5"/>
    <mergeCell ref="T7:AG7"/>
    <mergeCell ref="B6:S6"/>
    <mergeCell ref="Z9:AE9"/>
    <mergeCell ref="E11:M11"/>
    <mergeCell ref="B34:AG34"/>
    <mergeCell ref="X31:Y31"/>
    <mergeCell ref="AD63:AG63"/>
    <mergeCell ref="W62:AC62"/>
    <mergeCell ref="Z8:AG8"/>
    <mergeCell ref="B7:S7"/>
    <mergeCell ref="T6:AG6"/>
    <mergeCell ref="Z10:AA11"/>
    <mergeCell ref="AE10:AE11"/>
    <mergeCell ref="AD10:AD11"/>
    <mergeCell ref="AF9:AG9"/>
    <mergeCell ref="AG10:AG11"/>
    <mergeCell ref="AF10:AF11"/>
    <mergeCell ref="B8:Y8"/>
    <mergeCell ref="C11:D11"/>
    <mergeCell ref="B9:D10"/>
    <mergeCell ref="K28:W28"/>
    <mergeCell ref="X28:AG28"/>
    <mergeCell ref="B33:D33"/>
    <mergeCell ref="R30:AG30"/>
    <mergeCell ref="B29:AG29"/>
    <mergeCell ref="P14:Y14"/>
    <mergeCell ref="E15:M15"/>
    <mergeCell ref="B30:Q30"/>
    <mergeCell ref="R33:S33"/>
    <mergeCell ref="G31:H31"/>
    <mergeCell ref="K31:Q31"/>
    <mergeCell ref="R31:U31"/>
    <mergeCell ref="Z19:AA19"/>
    <mergeCell ref="M20:Y20"/>
    <mergeCell ref="Z20:AA20"/>
    <mergeCell ref="M23:Y23"/>
    <mergeCell ref="M18:Y18"/>
    <mergeCell ref="G33:H33"/>
    <mergeCell ref="B24:AG24"/>
    <mergeCell ref="F25:AG25"/>
    <mergeCell ref="K33:Q33"/>
    <mergeCell ref="B31:D31"/>
    <mergeCell ref="AA33:AB33"/>
    <mergeCell ref="Y33:Z33"/>
    <mergeCell ref="V33:W33"/>
    <mergeCell ref="B25:E25"/>
    <mergeCell ref="AC31:AG31"/>
    <mergeCell ref="B27:AG27"/>
    <mergeCell ref="B28:J28"/>
    <mergeCell ref="B26:AG26"/>
    <mergeCell ref="AD59:AG59"/>
    <mergeCell ref="AD60:AG60"/>
    <mergeCell ref="W59:AC59"/>
    <mergeCell ref="W60:AC60"/>
    <mergeCell ref="B53:AG53"/>
    <mergeCell ref="B67:AG67"/>
    <mergeCell ref="B12:B13"/>
    <mergeCell ref="B14:B15"/>
    <mergeCell ref="B16:B17"/>
    <mergeCell ref="C12:D12"/>
    <mergeCell ref="C13:D13"/>
    <mergeCell ref="C14:D14"/>
    <mergeCell ref="C15:D15"/>
    <mergeCell ref="C16:D16"/>
    <mergeCell ref="C17:D17"/>
    <mergeCell ref="B66:AG66"/>
    <mergeCell ref="B35:AG52"/>
    <mergeCell ref="B54:AG56"/>
    <mergeCell ref="B57:AG57"/>
    <mergeCell ref="B59:J59"/>
    <mergeCell ref="K59:V59"/>
    <mergeCell ref="B58:AG58"/>
    <mergeCell ref="B64:AG65"/>
    <mergeCell ref="Z17:AA17"/>
    <mergeCell ref="B63:J63"/>
    <mergeCell ref="B62:J62"/>
    <mergeCell ref="K62:V62"/>
    <mergeCell ref="B61:AG61"/>
    <mergeCell ref="B60:J60"/>
    <mergeCell ref="K60:V60"/>
    <mergeCell ref="AD62:AG62"/>
    <mergeCell ref="W63:AC63"/>
    <mergeCell ref="K63:V63"/>
  </mergeCells>
  <phoneticPr fontId="0" type="noConversion"/>
  <conditionalFormatting sqref="Z20:AG20 K31 G31 E31 G33 AC31 AD33:AE33 U33:V33 X33:Y33 AD21:AD22 AG23 V31">
    <cfRule type="expression" dxfId="1" priority="2" stopIfTrue="1">
      <formula>ISERROR(E20)</formula>
    </cfRule>
  </conditionalFormatting>
  <conditionalFormatting sqref="K33">
    <cfRule type="expression" dxfId="0" priority="1" stopIfTrue="1">
      <formula>ISERROR(K33)</formula>
    </cfRule>
  </conditionalFormatting>
  <printOptions horizontalCentered="1" verticalCentered="1"/>
  <pageMargins left="0.23622047244094491" right="0.23622047244094491" top="0.35433070866141736" bottom="0.35433070866141736" header="0.11811023622047245" footer="0.11811023622047245"/>
  <pageSetup paperSize="5" scale="97" orientation="portrait" r:id="rId2"/>
  <headerFooter alignWithMargins="0"/>
  <ignoredErrors>
    <ignoredError sqref="AD3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80" r:id="rId5" name="Check Box 368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176213</xdr:rowOff>
                  </from>
                  <to>
                    <xdr:col>1</xdr:col>
                    <xdr:colOff>328613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1" r:id="rId6" name="Check Box 369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1</xdr:col>
                    <xdr:colOff>328613</xdr:colOff>
                    <xdr:row>26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8" r:id="rId7" name="Check Box 376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114300</xdr:rowOff>
                  </from>
                  <to>
                    <xdr:col>1</xdr:col>
                    <xdr:colOff>328613</xdr:colOff>
                    <xdr:row>25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9" r:id="rId8" name="Check Box 377">
              <controlPr locked="0" defaultSize="0" autoFill="0" autoLine="0" autoPict="0">
                <anchor moveWithCells="1">
                  <from>
                    <xdr:col>5</xdr:col>
                    <xdr:colOff>23813</xdr:colOff>
                    <xdr:row>23</xdr:row>
                    <xdr:rowOff>114300</xdr:rowOff>
                  </from>
                  <to>
                    <xdr:col>6</xdr:col>
                    <xdr:colOff>66675</xdr:colOff>
                    <xdr:row>25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4" r:id="rId9" name="Check Box 38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0</xdr:rowOff>
                  </from>
                  <to>
                    <xdr:col>1</xdr:col>
                    <xdr:colOff>319088</xdr:colOff>
                    <xdr:row>28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8" r:id="rId10" name="Check Box 626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114300</xdr:rowOff>
                  </from>
                  <to>
                    <xdr:col>5</xdr:col>
                    <xdr:colOff>123825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9" r:id="rId11" name="Check Box 627">
              <controlPr defaultSize="0" autoFill="0" autoLine="0" autoPict="0">
                <anchor moveWithCells="1">
                  <from>
                    <xdr:col>7</xdr:col>
                    <xdr:colOff>47625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0" r:id="rId12" name="Check Box 628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114300</xdr:rowOff>
                  </from>
                  <to>
                    <xdr:col>10</xdr:col>
                    <xdr:colOff>276225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75B75DB9157EA541A0922DFE4F350CA4" ma:contentTypeVersion="13" ma:contentTypeDescription="" ma:contentTypeScope="" ma:versionID="ceb70e2138405b90271f0d409898c88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cce00a36837cb80f98701a11edf3569e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 xsi:nil="true"/>
    <DatePublication xmlns="35ae7812-1ab0-4572-a6c7-91e90b93790a">2023-01-30T05:00:00+00:00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57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UMXZNRYXENRP-1227786853-96</_dlc_DocId>
    <_dlc_DocIdUrl xmlns="35ae7812-1ab0-4572-a6c7-91e90b93790a">
      <Url>http://edition.simtq.mtq.min.intra/fr/entreprises-partenaires/entreprises-reseaux-routier/guides-formulaires/_layouts/15/DocIdRedir.aspx?ID=UMXZNRYXENRP-1227786853-96</Url>
      <Description>UMXZNRYXENRP-1227786853-96</Description>
    </_dlc_DocIdUrl>
  </documentManagement>
</p:properties>
</file>

<file path=customXml/itemProps1.xml><?xml version="1.0" encoding="utf-8"?>
<ds:datastoreItem xmlns:ds="http://schemas.openxmlformats.org/officeDocument/2006/customXml" ds:itemID="{67C9B9BD-8A82-417C-93F7-B250DFC980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FEF853D-9088-4498-AC40-4D3D1B92E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760580-4AA8-4DCE-AE4D-BD603480F3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0A6155-CF8D-4BF1-9BAC-214CAC8F4555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5ae7812-1ab0-4572-a6c7-91e90b9379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(1) MG 20</vt:lpstr>
      <vt:lpstr>(2) MG 20 recours lot</vt:lpstr>
      <vt:lpstr>'(1) MG 20'!Zone_d_impression</vt:lpstr>
      <vt:lpstr>'(2) MG 20 recours lot'!Zone_d_impression</vt:lpstr>
    </vt:vector>
  </TitlesOfParts>
  <Company>mtq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V-2430-3 : Rapport de lot MG 20 en fondation de chaussée (et en couche de transition sur roc brisé si utilisé avec un géotextile de grade S1-F2)</dc:title>
  <dc:creator>Ministère des Transports et de la Mobilité durable</dc:creator>
  <cp:keywords>2430; 2430-3</cp:keywords>
  <cp:lastModifiedBy>Berri, Nabih</cp:lastModifiedBy>
  <cp:lastPrinted>2024-11-14T15:16:23Z</cp:lastPrinted>
  <dcterms:created xsi:type="dcterms:W3CDTF">2002-03-08T16:32:11Z</dcterms:created>
  <dcterms:modified xsi:type="dcterms:W3CDTF">2024-11-14T19:46:16Z</dcterms:modified>
  <cp:category>Formulaire ministériel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0x0101004CF7858666DCF549A225B94A6B816A810075B75DB9157EA541A0922DFE4F350CA4</vt:lpwstr>
  </property>
  <property fmtid="{D5CDD505-2E9C-101B-9397-08002B2CF9AE}" pid="3" name="_dlc_DocIdItemGuid">
    <vt:lpwstr>9121cd9c-5ddd-4b5e-9bdc-bb99596a4869</vt:lpwstr>
  </property>
</Properties>
</file>