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berri\Downloads\V-2430\"/>
    </mc:Choice>
  </mc:AlternateContent>
  <xr:revisionPtr revIDLastSave="0" documentId="13_ncr:1_{D5BDC528-ADEA-4D79-9D18-3627FF3D3F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1) MG 56" sheetId="13" r:id="rId1"/>
    <sheet name="(2) MG 56 recours lot" sheetId="14" r:id="rId2"/>
  </sheets>
  <definedNames>
    <definedName name="_xlnm.Print_Area" localSheetId="0">'(1) MG 56'!$B$1:$AG$66</definedName>
    <definedName name="_xlnm.Print_Area" localSheetId="1">'(2) MG 56 recours lot'!$AI$4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2" i="14" l="1"/>
  <c r="K43" i="13"/>
  <c r="L32" i="14"/>
  <c r="AH20" i="14"/>
  <c r="AH23" i="14" s="1"/>
  <c r="AG20" i="14"/>
  <c r="AF20" i="14"/>
  <c r="AE20" i="14"/>
  <c r="AE21" i="14" s="1"/>
  <c r="AD20" i="14"/>
  <c r="AC20" i="14"/>
  <c r="AA20" i="14"/>
  <c r="Z20" i="14"/>
  <c r="Y20" i="14"/>
  <c r="AE22" i="14" l="1"/>
  <c r="AC41" i="13"/>
  <c r="X43" i="13" s="1"/>
  <c r="K41" i="13"/>
  <c r="V43" i="13" s="1"/>
  <c r="AC43" i="13" l="1"/>
  <c r="W24" i="13"/>
  <c r="W27" i="13" s="1"/>
  <c r="V24" i="13"/>
  <c r="U24" i="13"/>
  <c r="T24" i="13"/>
  <c r="S24" i="13"/>
  <c r="R24" i="13"/>
  <c r="Q24" i="13"/>
  <c r="P24" i="13"/>
  <c r="O24" i="13"/>
  <c r="T25" i="13" l="1"/>
  <c r="T26" i="13"/>
  <c r="L34" i="14"/>
  <c r="Y34" i="14" s="1"/>
  <c r="V34" i="14"/>
  <c r="AD34" i="14" l="1"/>
</calcChain>
</file>

<file path=xl/sharedStrings.xml><?xml version="1.0" encoding="utf-8"?>
<sst xmlns="http://schemas.openxmlformats.org/spreadsheetml/2006/main" count="170" uniqueCount="106">
  <si>
    <t>Route</t>
  </si>
  <si>
    <t>Entrepreneur</t>
  </si>
  <si>
    <t>Municipalité</t>
  </si>
  <si>
    <t>Localisation</t>
  </si>
  <si>
    <t>M</t>
  </si>
  <si>
    <t>J</t>
  </si>
  <si>
    <t>Numéro</t>
  </si>
  <si>
    <t>Tamis en mm</t>
  </si>
  <si>
    <t>Nom et numéro de la source</t>
  </si>
  <si>
    <t>Organisme</t>
  </si>
  <si>
    <t>Date</t>
  </si>
  <si>
    <t>Approuvé par</t>
  </si>
  <si>
    <t>PR =</t>
  </si>
  <si>
    <t>Droit de recours sur le lot</t>
  </si>
  <si>
    <t>Formulaire préparé par</t>
  </si>
  <si>
    <t>Dossier du laboratoire</t>
  </si>
  <si>
    <t>—</t>
  </si>
  <si>
    <t>Moyenne du lot (m)</t>
  </si>
  <si>
    <t>=</t>
  </si>
  <si>
    <t>+</t>
  </si>
  <si>
    <t>x</t>
  </si>
  <si>
    <t>Couche</t>
  </si>
  <si>
    <t>de</t>
  </si>
  <si>
    <t>Épaisseur moyenne (mm)</t>
  </si>
  <si>
    <t>%</t>
  </si>
  <si>
    <t>Numéro de lot</t>
  </si>
  <si>
    <t>en µm</t>
  </si>
  <si>
    <r>
      <t xml:space="preserve">Échantillon
</t>
    </r>
    <r>
      <rPr>
        <sz val="8"/>
        <rFont val="Arial"/>
        <family val="2"/>
      </rPr>
      <t>(LC 21-010)</t>
    </r>
  </si>
  <si>
    <r>
      <t xml:space="preserve">Granulométrie </t>
    </r>
    <r>
      <rPr>
        <sz val="8"/>
        <rFont val="Arial"/>
        <family val="2"/>
      </rPr>
      <t>(passant %) 
(LC 21-040)</t>
    </r>
  </si>
  <si>
    <r>
      <t xml:space="preserve">Échantillon 
</t>
    </r>
    <r>
      <rPr>
        <sz val="8"/>
        <rFont val="Arial"/>
        <family val="2"/>
      </rPr>
      <t>(LC 21-010)</t>
    </r>
  </si>
  <si>
    <r>
      <t>Granulométrie</t>
    </r>
    <r>
      <rPr>
        <sz val="8"/>
        <rFont val="Arial"/>
        <family val="2"/>
      </rPr>
      <t xml:space="preserve"> (passant %) 
(LC 21-040)</t>
    </r>
  </si>
  <si>
    <t>)</t>
  </si>
  <si>
    <r>
      <t>F</t>
    </r>
    <r>
      <rPr>
        <vertAlign val="subscript"/>
        <sz val="8"/>
        <rFont val="Arial"/>
        <family val="2"/>
      </rPr>
      <t>c80</t>
    </r>
    <r>
      <rPr>
        <sz val="8"/>
        <rFont val="Arial"/>
        <family val="2"/>
      </rPr>
      <t xml:space="preserve"> =   0,40   (  </t>
    </r>
  </si>
  <si>
    <r>
      <t>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 xml:space="preserve"> =    0,08   ( </t>
    </r>
  </si>
  <si>
    <r>
      <t>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 xml:space="preserve">  =  0,08    (</t>
    </r>
  </si>
  <si>
    <t xml:space="preserve">) </t>
  </si>
  <si>
    <r>
      <t>Essai en chantier</t>
    </r>
    <r>
      <rPr>
        <sz val="7"/>
        <rFont val="Arial"/>
        <family val="2"/>
      </rPr>
      <t xml:space="preserve"> (</t>
    </r>
    <r>
      <rPr>
        <sz val="6"/>
        <rFont val="Arial"/>
        <family val="2"/>
      </rPr>
      <t>LC 22-003</t>
    </r>
    <r>
      <rPr>
        <sz val="7"/>
        <rFont val="Arial"/>
        <family val="2"/>
      </rPr>
      <t>)</t>
    </r>
  </si>
  <si>
    <t>[ 1</t>
  </si>
  <si>
    <t>PU =</t>
  </si>
  <si>
    <t>Signature</t>
  </si>
  <si>
    <r>
      <t>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 xml:space="preserve"> =    0,08 (</t>
    </r>
  </si>
  <si>
    <r>
      <t xml:space="preserve">Compacité </t>
    </r>
    <r>
      <rPr>
        <b/>
        <vertAlign val="superscript"/>
        <sz val="8"/>
        <rFont val="Arial"/>
        <family val="2"/>
      </rPr>
      <t>(1)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(12.3.4.1 et 12.3.3.3 ou 12.3.3.4)</t>
    </r>
  </si>
  <si>
    <t>Nom du laboratoire enregistré qui a prélevé les échantillons</t>
  </si>
  <si>
    <t>Nom du laboratoire indépendant qui à réalisé les essais du droit de recours</t>
  </si>
  <si>
    <t>MVs
(kg/m³)</t>
  </si>
  <si>
    <t xml:space="preserve">MV  (kg/m³) </t>
  </si>
  <si>
    <r>
      <t>w</t>
    </r>
    <r>
      <rPr>
        <vertAlign val="subscript"/>
        <sz val="8"/>
        <rFont val="Arial"/>
        <family val="2"/>
      </rPr>
      <t xml:space="preserve">opt. </t>
    </r>
    <r>
      <rPr>
        <sz val="8"/>
        <rFont val="Arial"/>
        <family val="2"/>
      </rPr>
      <t>(%)</t>
    </r>
  </si>
  <si>
    <t xml:space="preserve">MVmax  (kg/m³) </t>
  </si>
  <si>
    <t>Information générale</t>
  </si>
  <si>
    <t>Information spécifique</t>
  </si>
  <si>
    <t>Localisation du lot</t>
  </si>
  <si>
    <r>
      <t xml:space="preserve">Planche de référence </t>
    </r>
    <r>
      <rPr>
        <sz val="8"/>
        <rFont val="Arial"/>
        <family val="2"/>
      </rPr>
      <t>(LC 22-001)</t>
    </r>
  </si>
  <si>
    <t>Degré de
compacité obtenu (%)</t>
  </si>
  <si>
    <t>Municipalité (source)</t>
  </si>
  <si>
    <t>Spécifications (BNQ 2560-114 partie II, tableau 1)</t>
  </si>
  <si>
    <r>
      <t>Masse volumique sèche maximale à atteindre (MV) pour la compacité</t>
    </r>
    <r>
      <rPr>
        <sz val="8"/>
        <rFont val="Arial"/>
        <family val="2"/>
      </rPr>
      <t xml:space="preserve"> (12.3.3.3 ou 12.3.3.5)</t>
    </r>
  </si>
  <si>
    <t>Numéro de section</t>
  </si>
  <si>
    <t>Distance du :</t>
  </si>
  <si>
    <t>Inférieure</t>
  </si>
  <si>
    <t>Supérieure</t>
  </si>
  <si>
    <t xml:space="preserve">Numéro de section </t>
  </si>
  <si>
    <r>
      <t xml:space="preserve"> Écart E</t>
    </r>
    <r>
      <rPr>
        <sz val="7"/>
        <rFont val="Arial"/>
        <family val="2"/>
      </rPr>
      <t xml:space="preserve"> (E</t>
    </r>
    <r>
      <rPr>
        <vertAlign val="subscript"/>
        <sz val="7"/>
        <rFont val="Arial"/>
        <family val="2"/>
      </rPr>
      <t>c</t>
    </r>
    <r>
      <rPr>
        <sz val="7"/>
        <rFont val="Arial"/>
        <family val="2"/>
      </rPr>
      <t xml:space="preserve"> = +5 %, spéc. sup.)</t>
    </r>
  </si>
  <si>
    <r>
      <t xml:space="preserve"> Écart E </t>
    </r>
    <r>
      <rPr>
        <sz val="7"/>
        <rFont val="Arial"/>
        <family val="2"/>
      </rPr>
      <t>(E</t>
    </r>
    <r>
      <rPr>
        <vertAlign val="subscript"/>
        <sz val="7"/>
        <rFont val="Arial"/>
        <family val="2"/>
      </rPr>
      <t>c</t>
    </r>
    <r>
      <rPr>
        <sz val="7"/>
        <rFont val="Arial"/>
        <family val="2"/>
      </rPr>
      <t xml:space="preserve"> = +1,0 %, spéc. sup.)</t>
    </r>
  </si>
  <si>
    <r>
      <t xml:space="preserve"> Écart E</t>
    </r>
    <r>
      <rPr>
        <sz val="8"/>
        <rFont val="Arial"/>
        <family val="2"/>
      </rPr>
      <t xml:space="preserve"> (E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= +5 %, spéc. sup.)</t>
    </r>
  </si>
  <si>
    <r>
      <t xml:space="preserve"> Écart E</t>
    </r>
    <r>
      <rPr>
        <sz val="8"/>
        <rFont val="Arial"/>
        <family val="2"/>
      </rPr>
      <t xml:space="preserve"> (E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= +1,0 %, spéc. sup.)</t>
    </r>
  </si>
  <si>
    <r>
      <t>N°</t>
    </r>
    <r>
      <rPr>
        <b/>
        <vertAlign val="superscript"/>
        <sz val="6"/>
        <rFont val="Arial"/>
        <family val="2"/>
      </rPr>
      <t xml:space="preserve"> </t>
    </r>
    <r>
      <rPr>
        <b/>
        <sz val="6"/>
        <rFont val="Arial"/>
        <family val="2"/>
      </rPr>
      <t>Réf</t>
    </r>
    <r>
      <rPr>
        <sz val="6"/>
        <rFont val="Arial"/>
        <family val="2"/>
      </rPr>
      <t xml:space="preserve"> 
(Voir
sect.
suiv.)</t>
    </r>
  </si>
  <si>
    <r>
      <t>F</t>
    </r>
    <r>
      <rPr>
        <b/>
        <vertAlign val="subscript"/>
        <sz val="8"/>
        <rFont val="Arial"/>
        <family val="2"/>
      </rPr>
      <t>c80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= 0,40 ( m – 7 )</t>
    </r>
  </si>
  <si>
    <t>–</t>
  </si>
  <si>
    <r>
      <t>F</t>
    </r>
    <r>
      <rPr>
        <b/>
        <vertAlign val="subscript"/>
        <sz val="8"/>
        <rFont val="Arial"/>
        <family val="2"/>
      </rPr>
      <t>c5</t>
    </r>
    <r>
      <rPr>
        <b/>
        <sz val="8"/>
        <rFont val="Arial"/>
        <family val="2"/>
      </rPr>
      <t xml:space="preserve"> inf. =</t>
    </r>
    <r>
      <rPr>
        <sz val="8"/>
        <rFont val="Arial"/>
        <family val="2"/>
      </rPr>
      <t xml:space="preserve"> 0,08 ( 25 – m ) </t>
    </r>
  </si>
  <si>
    <r>
      <t>F</t>
    </r>
    <r>
      <rPr>
        <b/>
        <vertAlign val="subscript"/>
        <sz val="8"/>
        <rFont val="Arial"/>
        <family val="2"/>
      </rPr>
      <t>c5</t>
    </r>
    <r>
      <rPr>
        <b/>
        <sz val="8"/>
        <rFont val="Arial"/>
        <family val="2"/>
      </rPr>
      <t xml:space="preserve"> sup. </t>
    </r>
    <r>
      <rPr>
        <sz val="8"/>
        <rFont val="Arial"/>
        <family val="2"/>
      </rPr>
      <t>= 0,08 ( m – 50 )</t>
    </r>
    <r>
      <rPr>
        <b/>
        <sz val="8"/>
        <rFont val="Arial"/>
        <family val="2"/>
      </rPr>
      <t xml:space="preserve"> </t>
    </r>
  </si>
  <si>
    <r>
      <t xml:space="preserve">PR = </t>
    </r>
    <r>
      <rPr>
        <sz val="8"/>
        <rFont val="Arial"/>
        <family val="2"/>
      </rPr>
      <t>[1 – (F</t>
    </r>
    <r>
      <rPr>
        <vertAlign val="subscript"/>
        <sz val="8"/>
        <rFont val="Arial"/>
        <family val="2"/>
      </rPr>
      <t xml:space="preserve">c80 </t>
    </r>
    <r>
      <rPr>
        <sz val="8"/>
        <rFont val="Arial"/>
        <family val="2"/>
      </rPr>
      <t>+ F</t>
    </r>
    <r>
      <rPr>
        <vertAlign val="subscript"/>
        <sz val="8"/>
        <rFont val="Arial"/>
        <family val="2"/>
      </rPr>
      <t>c5</t>
    </r>
    <r>
      <rPr>
        <sz val="8"/>
        <rFont val="Arial"/>
        <family val="2"/>
      </rPr>
      <t>)] x PU</t>
    </r>
  </si>
  <si>
    <t xml:space="preserve"> – (</t>
  </si>
  <si>
    <r>
      <t>N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 xml:space="preserve"> Réf</t>
    </r>
    <r>
      <rPr>
        <vertAlign val="superscript"/>
        <sz val="8"/>
        <rFont val="Arial"/>
        <family val="2"/>
      </rPr>
      <t>(3)</t>
    </r>
  </si>
  <si>
    <r>
      <t>F</t>
    </r>
    <r>
      <rPr>
        <b/>
        <vertAlign val="subscript"/>
        <sz val="8"/>
        <rFont val="Arial"/>
        <family val="2"/>
      </rPr>
      <t>c80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= 0,40 ( m – 7 ) </t>
    </r>
  </si>
  <si>
    <t>PU</t>
  </si>
  <si>
    <r>
      <t>w</t>
    </r>
    <r>
      <rPr>
        <vertAlign val="subscript"/>
        <sz val="7"/>
        <rFont val="Arial"/>
        <family val="2"/>
      </rPr>
      <t xml:space="preserve">chantier
</t>
    </r>
    <r>
      <rPr>
        <sz val="7"/>
        <rFont val="Arial"/>
        <family val="2"/>
      </rPr>
      <t>(%)</t>
    </r>
  </si>
  <si>
    <r>
      <t>Degré de compacité minimal exigé</t>
    </r>
    <r>
      <rPr>
        <vertAlign val="superscript"/>
        <sz val="6"/>
        <rFont val="Arial"/>
        <family val="2"/>
      </rPr>
      <t>(2)</t>
    </r>
    <r>
      <rPr>
        <sz val="6"/>
        <rFont val="Arial"/>
        <family val="2"/>
      </rPr>
      <t xml:space="preserve"> (%)</t>
    </r>
  </si>
  <si>
    <r>
      <t xml:space="preserve">)]  </t>
    </r>
    <r>
      <rPr>
        <b/>
        <sz val="8"/>
        <rFont val="Arial"/>
        <family val="2"/>
      </rPr>
      <t>x</t>
    </r>
  </si>
  <si>
    <t>PR =[ 1-(</t>
  </si>
  <si>
    <t>Remarques :</t>
  </si>
  <si>
    <t>a</t>
  </si>
  <si>
    <t>b</t>
  </si>
  <si>
    <t>c</t>
  </si>
  <si>
    <t>d</t>
  </si>
  <si>
    <t>f</t>
  </si>
  <si>
    <t>e</t>
  </si>
  <si>
    <t xml:space="preserve">Nom </t>
  </si>
  <si>
    <r>
      <t>Calcul du prix unitaire révisé du lot</t>
    </r>
    <r>
      <rPr>
        <b/>
        <vertAlign val="superscript"/>
        <sz val="8"/>
        <rFont val="Arial"/>
        <family val="2"/>
      </rPr>
      <t xml:space="preserve"> (2)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(12.3.5)</t>
    </r>
  </si>
  <si>
    <r>
      <t>Calcul du prix unitaire révisé du lot</t>
    </r>
    <r>
      <rPr>
        <vertAlign val="superscript"/>
        <sz val="8"/>
        <rFont val="Arial"/>
        <family val="2"/>
      </rPr>
      <t>(5)</t>
    </r>
    <r>
      <rPr>
        <vertAlign val="superscript"/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(12.3.5)</t>
    </r>
  </si>
  <si>
    <r>
      <t>Nom</t>
    </r>
    <r>
      <rPr>
        <strike/>
        <sz val="7"/>
        <color rgb="FFFF0000"/>
        <rFont val="Arial"/>
        <family val="2"/>
      </rPr>
      <t xml:space="preserve"> </t>
    </r>
  </si>
  <si>
    <t>Ce formulaire est conçu pour être rempli à l'écran.</t>
  </si>
  <si>
    <r>
      <t>Note</t>
    </r>
    <r>
      <rPr>
        <sz val="8"/>
        <rFont val="Arial"/>
        <family val="2"/>
      </rPr>
      <t xml:space="preserve"> : l'écart E est la différence entre 
la moyenne du lot (m) et les spécifications 
des tamis applicables. 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: écart critique.</t>
    </r>
  </si>
  <si>
    <r>
      <t xml:space="preserve"> Écart E</t>
    </r>
    <r>
      <rPr>
        <sz val="8"/>
        <rFont val="Arial"/>
        <family val="2"/>
      </rPr>
      <t xml:space="preserve"> (E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 xml:space="preserve"> = -5 %, spéc. inf.)</t>
    </r>
  </si>
  <si>
    <r>
      <t xml:space="preserve">Acceptation du lot </t>
    </r>
    <r>
      <rPr>
        <sz val="8"/>
        <rFont val="Arial"/>
        <family val="2"/>
      </rPr>
      <t>(cocher les cases nécessaires)</t>
    </r>
  </si>
  <si>
    <r>
      <t>Note</t>
    </r>
    <r>
      <rPr>
        <sz val="7"/>
        <rFont val="Arial"/>
        <family val="2"/>
      </rPr>
      <t xml:space="preserve"> : l'écart E est la différence entre la moyenne du lot (m) et les spécifications des tamis applicables. E</t>
    </r>
    <r>
      <rPr>
        <vertAlign val="subscript"/>
        <sz val="7"/>
        <rFont val="Arial"/>
        <family val="2"/>
      </rPr>
      <t>C</t>
    </r>
    <r>
      <rPr>
        <sz val="7"/>
        <rFont val="Arial"/>
        <family val="2"/>
      </rPr>
      <t xml:space="preserve"> : écart critique.</t>
    </r>
  </si>
  <si>
    <r>
      <t xml:space="preserve"> Écart E </t>
    </r>
    <r>
      <rPr>
        <sz val="7"/>
        <rFont val="Arial"/>
        <family val="2"/>
      </rPr>
      <t>(E</t>
    </r>
    <r>
      <rPr>
        <vertAlign val="subscript"/>
        <sz val="7"/>
        <rFont val="Arial"/>
        <family val="2"/>
      </rPr>
      <t>c</t>
    </r>
    <r>
      <rPr>
        <sz val="7"/>
        <rFont val="Arial"/>
        <family val="2"/>
      </rPr>
      <t xml:space="preserve"> = -5 %, spéc. inf.)</t>
    </r>
  </si>
  <si>
    <r>
      <t>Superficie (m</t>
    </r>
    <r>
      <rPr>
        <sz val="8"/>
        <rFont val="Arial"/>
        <family val="2"/>
      </rPr>
      <t>²</t>
    </r>
    <r>
      <rPr>
        <sz val="7"/>
        <rFont val="Arial"/>
        <family val="2"/>
      </rPr>
      <t>)</t>
    </r>
  </si>
  <si>
    <t>MTMD</t>
  </si>
  <si>
    <t>Résultats Ministére</t>
  </si>
  <si>
    <t>Dossier Ministère-entrepreneur</t>
  </si>
  <si>
    <t>Dossier Ministère-laboratoire</t>
  </si>
  <si>
    <t>Date (année-mois-jour)</t>
  </si>
  <si>
    <r>
      <t xml:space="preserve">Droit de recours </t>
    </r>
    <r>
      <rPr>
        <sz val="8"/>
        <rFont val="Arial"/>
        <family val="2"/>
      </rPr>
      <t>(12.3.4.1 et 12.3.4.2)</t>
    </r>
  </si>
  <si>
    <r>
      <t xml:space="preserve">Notes </t>
    </r>
    <r>
      <rPr>
        <b/>
        <sz val="7"/>
        <rFont val="Arial"/>
        <family val="2"/>
      </rPr>
      <t>:</t>
    </r>
    <r>
      <rPr>
        <sz val="7"/>
        <rFont val="Arial"/>
        <family val="2"/>
      </rPr>
      <t xml:space="preserve"> 
</t>
    </r>
    <r>
      <rPr>
        <b/>
        <sz val="7"/>
        <rFont val="Arial"/>
        <family val="2"/>
      </rPr>
      <t>1</t>
    </r>
    <r>
      <rPr>
        <sz val="7"/>
        <rFont val="Arial"/>
        <family val="2"/>
      </rPr>
      <t>) Pour les tamis 5 mm : spéc. inf et spéc. sup, tamis 80 µm : spéc. sup., lorsqu'il y a présence d'un écart E (n'excédant pas l'écart critique (E</t>
    </r>
    <r>
      <rPr>
        <vertAlign val="subscript"/>
        <sz val="8"/>
        <rFont val="Arial"/>
        <family val="2"/>
      </rPr>
      <t>c</t>
    </r>
    <r>
      <rPr>
        <sz val="7"/>
        <rFont val="Arial"/>
        <family val="2"/>
      </rPr>
      <t xml:space="preserve">)). 
</t>
    </r>
    <r>
      <rPr>
        <b/>
        <sz val="7"/>
        <rFont val="Arial"/>
        <family val="2"/>
      </rPr>
      <t>2)</t>
    </r>
    <r>
      <rPr>
        <sz val="7"/>
        <rFont val="Arial"/>
        <family val="2"/>
      </rPr>
      <t xml:space="preserve">  Inscrire toutes les données, même celles qui sont conformes.</t>
    </r>
  </si>
  <si>
    <r>
      <t>Notes</t>
    </r>
    <r>
      <rPr>
        <b/>
        <sz val="7"/>
        <rFont val="Arial"/>
        <family val="2"/>
      </rPr>
      <t xml:space="preserve"> :
</t>
    </r>
    <r>
      <rPr>
        <sz val="7"/>
        <rFont val="Arial"/>
        <family val="2"/>
      </rPr>
      <t xml:space="preserve">
</t>
    </r>
    <r>
      <rPr>
        <b/>
        <sz val="7"/>
        <rFont val="Arial"/>
        <family val="2"/>
      </rPr>
      <t>1</t>
    </r>
    <r>
      <rPr>
        <sz val="7"/>
        <rFont val="Arial"/>
        <family val="2"/>
      </rPr>
      <t>) L</t>
    </r>
    <r>
      <rPr>
        <sz val="7.5"/>
        <rFont val="Arial"/>
        <family val="2"/>
      </rPr>
      <t>es données à consigner proviennent du formulaire V-2009. MVs : masse volumique sèche mesurée en chantier (soit la MVS</t>
    </r>
    <r>
      <rPr>
        <vertAlign val="subscript"/>
        <sz val="7.5"/>
        <rFont val="Arial"/>
        <family val="2"/>
      </rPr>
      <t xml:space="preserve">chantier </t>
    </r>
    <r>
      <rPr>
        <sz val="7"/>
        <rFont val="Arial"/>
        <family val="2"/>
      </rPr>
      <t xml:space="preserve">du V-2009).
</t>
    </r>
    <r>
      <rPr>
        <b/>
        <sz val="7.5"/>
        <rFont val="Arial"/>
        <family val="2"/>
      </rPr>
      <t>2</t>
    </r>
    <r>
      <rPr>
        <sz val="7.5"/>
        <rFont val="Arial"/>
        <family val="2"/>
      </rPr>
      <t xml:space="preserve">) Les exigences au CCDG sont : 
     • Dans le cas d'une planche de référence : 100 %. N.B. Un essai avec énergie de compactage modifié n'est pas conseillé pour du MG 56.
</t>
    </r>
    <r>
      <rPr>
        <b/>
        <sz val="7.5"/>
        <rFont val="Arial"/>
        <family val="2"/>
      </rPr>
      <t>3</t>
    </r>
    <r>
      <rPr>
        <sz val="7.5"/>
        <rFont val="Arial"/>
        <family val="2"/>
      </rPr>
      <t>)  Il est possible qu'une seule masse volumique sèche maximale à atteindre soit utilisée pour le lot. Les données à inscrires proviennent du formulaire V-2009
     • MVmax : masse volumique sèche maximale.
     • MV : masse volumique sèche maximale à atteindre (MV est différent de MVmax s'il y a eu l'application du facteur de correction (F</t>
    </r>
    <r>
      <rPr>
        <vertAlign val="subscript"/>
        <sz val="7.5"/>
        <rFont val="Arial"/>
        <family val="2"/>
      </rPr>
      <t>C</t>
    </r>
    <r>
      <rPr>
        <sz val="7.5"/>
        <rFont val="Arial"/>
        <family val="2"/>
      </rPr>
      <t>) relatif au % de pierre (retenu 5 mm) selon la méthode LC-22-003.
     • W</t>
    </r>
    <r>
      <rPr>
        <vertAlign val="subscript"/>
        <sz val="7.5"/>
        <rFont val="Arial"/>
        <family val="2"/>
      </rPr>
      <t>opt</t>
    </r>
    <r>
      <rPr>
        <sz val="7.5"/>
        <rFont val="Arial"/>
        <family val="2"/>
      </rPr>
      <t xml:space="preserve">. : % teneur en eau moyenne.
</t>
    </r>
    <r>
      <rPr>
        <b/>
        <sz val="7.5"/>
        <rFont val="Arial"/>
        <family val="2"/>
      </rPr>
      <t>4</t>
    </r>
    <r>
      <rPr>
        <sz val="7.5"/>
        <rFont val="Arial"/>
        <family val="2"/>
      </rPr>
      <t>) Pour les tamis 5 mm : spéc. sup et spéc. inf, 80 µm : spéc. sup., lorsqu'il y a présence d'un écart E qui n'excéde pas l'écart critique (E</t>
    </r>
    <r>
      <rPr>
        <vertAlign val="subscript"/>
        <sz val="7.5"/>
        <rFont val="Arial"/>
        <family val="2"/>
      </rPr>
      <t>C</t>
    </r>
    <r>
      <rPr>
        <sz val="7.5"/>
        <rFont val="Arial"/>
        <family val="2"/>
      </rPr>
      <t xml:space="preserve">). </t>
    </r>
    <r>
      <rPr>
        <sz val="7.5"/>
        <color rgb="FFFF0000"/>
        <rFont val="Arial"/>
        <family val="2"/>
      </rPr>
      <t xml:space="preserve">
</t>
    </r>
    <r>
      <rPr>
        <b/>
        <sz val="7.5"/>
        <rFont val="Arial"/>
        <family val="2"/>
      </rPr>
      <t>5)</t>
    </r>
    <r>
      <rPr>
        <sz val="7.5"/>
        <rFont val="Arial"/>
        <family val="2"/>
      </rPr>
      <t xml:space="preserve"> Inscrire toutes les données, même celles qui sont conformes. </t>
    </r>
  </si>
  <si>
    <t>Surveillant-organisme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</si>
</sst>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);\(0\)"/>
    <numFmt numFmtId="166" formatCode="0.0_);\(0.0\)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bscript"/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vertAlign val="subscript"/>
      <sz val="8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vertAlign val="subscript"/>
      <sz val="7"/>
      <name val="Arial"/>
      <family val="2"/>
    </font>
    <font>
      <b/>
      <u/>
      <sz val="7"/>
      <name val="Arial"/>
      <family val="2"/>
    </font>
    <font>
      <u/>
      <sz val="7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sz val="13.5"/>
      <color indexed="8"/>
      <name val="Chaloult_Cond_Demi_Gras"/>
    </font>
    <font>
      <b/>
      <vertAlign val="superscript"/>
      <sz val="6"/>
      <name val="Arial"/>
      <family val="2"/>
    </font>
    <font>
      <vertAlign val="superscript"/>
      <sz val="6"/>
      <name val="Arial"/>
      <family val="2"/>
    </font>
    <font>
      <sz val="10"/>
      <color rgb="FF000000"/>
      <name val="Arial"/>
      <family val="2"/>
    </font>
    <font>
      <sz val="7"/>
      <name val="MS Reference Sans Serif"/>
      <family val="2"/>
    </font>
    <font>
      <sz val="7.5"/>
      <name val="Arial"/>
      <family val="2"/>
    </font>
    <font>
      <b/>
      <sz val="7.5"/>
      <name val="Arial"/>
      <family val="2"/>
    </font>
    <font>
      <vertAlign val="superscript"/>
      <sz val="8"/>
      <color rgb="FFFF0000"/>
      <name val="Arial"/>
      <family val="2"/>
    </font>
    <font>
      <strike/>
      <sz val="7"/>
      <color rgb="FFFF0000"/>
      <name val="Arial"/>
      <family val="2"/>
    </font>
    <font>
      <i/>
      <sz val="7"/>
      <name val="Arial"/>
      <family val="2"/>
    </font>
    <font>
      <vertAlign val="subscript"/>
      <sz val="7.5"/>
      <name val="Arial"/>
      <family val="2"/>
    </font>
    <font>
      <sz val="7.5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lightUp"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16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9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49" fontId="13" fillId="0" borderId="3" xfId="0" applyNumberFormat="1" applyFont="1" applyFill="1" applyBorder="1" applyAlignment="1" applyProtection="1">
      <alignment horizontal="left" vertical="center"/>
    </xf>
    <xf numFmtId="49" fontId="13" fillId="0" borderId="4" xfId="0" applyNumberFormat="1" applyFont="1" applyFill="1" applyBorder="1" applyAlignment="1" applyProtection="1">
      <alignment horizontal="left" vertical="center"/>
    </xf>
    <xf numFmtId="49" fontId="13" fillId="0" borderId="5" xfId="0" applyNumberFormat="1" applyFont="1" applyFill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/>
    </xf>
    <xf numFmtId="0" fontId="3" fillId="0" borderId="0" xfId="0" applyFont="1" applyFill="1" applyBorder="1" applyProtection="1"/>
    <xf numFmtId="0" fontId="2" fillId="0" borderId="1" xfId="0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vertical="distributed" wrapText="1"/>
    </xf>
    <xf numFmtId="0" fontId="10" fillId="0" borderId="0" xfId="0" applyFont="1" applyFill="1" applyBorder="1" applyAlignment="1" applyProtection="1">
      <alignment horizontal="left" vertical="distributed" wrapText="1"/>
    </xf>
    <xf numFmtId="0" fontId="0" fillId="0" borderId="0" xfId="0" applyFill="1" applyProtection="1"/>
    <xf numFmtId="0" fontId="5" fillId="0" borderId="0" xfId="0" applyNumberFormat="1" applyFon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center" vertical="center"/>
    </xf>
    <xf numFmtId="49" fontId="13" fillId="0" borderId="5" xfId="0" applyNumberFormat="1" applyFont="1" applyFill="1" applyBorder="1" applyAlignment="1" applyProtection="1"/>
    <xf numFmtId="49" fontId="13" fillId="0" borderId="3" xfId="0" applyNumberFormat="1" applyFont="1" applyFill="1" applyBorder="1" applyAlignment="1" applyProtection="1"/>
    <xf numFmtId="49" fontId="13" fillId="0" borderId="4" xfId="0" applyNumberFormat="1" applyFont="1" applyFill="1" applyBorder="1" applyAlignment="1" applyProtection="1"/>
    <xf numFmtId="0" fontId="15" fillId="0" borderId="0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/>
    </xf>
    <xf numFmtId="1" fontId="15" fillId="2" borderId="32" xfId="0" applyNumberFormat="1" applyFont="1" applyFill="1" applyBorder="1" applyAlignment="1" applyProtection="1">
      <alignment horizontal="center" vertical="center"/>
    </xf>
    <xf numFmtId="1" fontId="15" fillId="2" borderId="0" xfId="0" applyNumberFormat="1" applyFont="1" applyFill="1" applyBorder="1" applyAlignment="1" applyProtection="1">
      <alignment horizontal="center" vertical="center"/>
    </xf>
    <xf numFmtId="1" fontId="15" fillId="2" borderId="33" xfId="0" applyNumberFormat="1" applyFont="1" applyFill="1" applyBorder="1" applyAlignment="1" applyProtection="1">
      <alignment horizontal="center" vertical="center"/>
    </xf>
    <xf numFmtId="1" fontId="15" fillId="2" borderId="34" xfId="0" applyNumberFormat="1" applyFont="1" applyFill="1" applyBorder="1" applyAlignment="1" applyProtection="1">
      <alignment horizontal="center" vertical="center"/>
    </xf>
    <xf numFmtId="0" fontId="15" fillId="2" borderId="33" xfId="0" applyFont="1" applyFill="1" applyBorder="1" applyAlignment="1" applyProtection="1">
      <alignment horizontal="center" vertical="center"/>
    </xf>
    <xf numFmtId="164" fontId="15" fillId="2" borderId="23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vertical="center"/>
    </xf>
    <xf numFmtId="164" fontId="5" fillId="0" borderId="15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0" borderId="15" xfId="0" applyNumberFormat="1" applyFont="1" applyFill="1" applyBorder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Fill="1" applyBorder="1" applyProtection="1"/>
    <xf numFmtId="0" fontId="1" fillId="0" borderId="0" xfId="0" applyFont="1" applyProtection="1"/>
    <xf numFmtId="0" fontId="13" fillId="0" borderId="0" xfId="0" applyFont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24" fillId="0" borderId="0" xfId="0" applyFont="1" applyAlignment="1" applyProtection="1">
      <alignment horizontal="center" readingOrder="1"/>
    </xf>
    <xf numFmtId="0" fontId="3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 wrapText="1"/>
    </xf>
    <xf numFmtId="0" fontId="13" fillId="0" borderId="0" xfId="0" applyFont="1" applyBorder="1" applyProtection="1"/>
    <xf numFmtId="0" fontId="13" fillId="0" borderId="0" xfId="0" applyFont="1" applyFill="1" applyBorder="1" applyProtection="1"/>
    <xf numFmtId="0" fontId="3" fillId="0" borderId="0" xfId="0" applyFont="1" applyBorder="1" applyProtection="1"/>
    <xf numFmtId="0" fontId="3" fillId="0" borderId="0" xfId="0" applyFont="1" applyProtection="1"/>
    <xf numFmtId="0" fontId="13" fillId="0" borderId="34" xfId="0" applyFont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left" vertical="center"/>
    </xf>
    <xf numFmtId="0" fontId="3" fillId="0" borderId="34" xfId="0" applyFont="1" applyBorder="1" applyProtection="1"/>
    <xf numFmtId="0" fontId="5" fillId="0" borderId="0" xfId="0" applyFont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15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distributed" wrapText="1"/>
    </xf>
    <xf numFmtId="0" fontId="5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/>
    </xf>
    <xf numFmtId="0" fontId="0" fillId="0" borderId="0" xfId="0" applyNumberFormat="1" applyProtection="1"/>
    <xf numFmtId="0" fontId="0" fillId="0" borderId="34" xfId="0" applyBorder="1" applyProtection="1"/>
    <xf numFmtId="0" fontId="9" fillId="0" borderId="0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</xf>
    <xf numFmtId="0" fontId="22" fillId="0" borderId="34" xfId="0" applyFont="1" applyBorder="1" applyProtection="1"/>
    <xf numFmtId="0" fontId="22" fillId="0" borderId="0" xfId="0" applyFont="1" applyProtection="1"/>
    <xf numFmtId="0" fontId="13" fillId="0" borderId="38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2" fontId="5" fillId="0" borderId="15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2" fontId="5" fillId="0" borderId="15" xfId="0" applyNumberFormat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left" vertical="center"/>
    </xf>
    <xf numFmtId="0" fontId="5" fillId="0" borderId="3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46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/>
    <xf numFmtId="0" fontId="5" fillId="0" borderId="3" xfId="0" applyFont="1" applyFill="1" applyBorder="1" applyAlignment="1" applyProtection="1"/>
    <xf numFmtId="165" fontId="13" fillId="0" borderId="40" xfId="0" applyNumberFormat="1" applyFont="1" applyBorder="1" applyAlignment="1" applyProtection="1">
      <alignment horizontal="center" vertical="center"/>
      <protection locked="0"/>
    </xf>
    <xf numFmtId="164" fontId="13" fillId="0" borderId="40" xfId="0" applyNumberFormat="1" applyFont="1" applyBorder="1" applyAlignment="1" applyProtection="1">
      <alignment horizontal="center" vertical="center"/>
      <protection locked="0"/>
    </xf>
    <xf numFmtId="165" fontId="13" fillId="0" borderId="8" xfId="0" applyNumberFormat="1" applyFont="1" applyFill="1" applyBorder="1" applyAlignment="1" applyProtection="1">
      <alignment horizontal="center" vertical="center"/>
    </xf>
    <xf numFmtId="165" fontId="13" fillId="0" borderId="17" xfId="0" applyNumberFormat="1" applyFont="1" applyFill="1" applyBorder="1" applyAlignment="1" applyProtection="1">
      <alignment horizontal="center" vertical="center"/>
    </xf>
    <xf numFmtId="165" fontId="13" fillId="0" borderId="10" xfId="0" applyNumberFormat="1" applyFont="1" applyFill="1" applyBorder="1" applyAlignment="1" applyProtection="1">
      <alignment horizontal="center" vertical="center"/>
    </xf>
    <xf numFmtId="165" fontId="28" fillId="0" borderId="10" xfId="0" applyNumberFormat="1" applyFont="1" applyFill="1" applyBorder="1" applyAlignment="1" applyProtection="1">
      <alignment horizontal="center" vertical="center"/>
    </xf>
    <xf numFmtId="165" fontId="18" fillId="0" borderId="10" xfId="0" applyNumberFormat="1" applyFont="1" applyFill="1" applyBorder="1" applyAlignment="1" applyProtection="1">
      <alignment horizontal="center" vertical="center"/>
    </xf>
    <xf numFmtId="165" fontId="13" fillId="0" borderId="7" xfId="0" applyNumberFormat="1" applyFont="1" applyFill="1" applyBorder="1" applyAlignment="1" applyProtection="1">
      <alignment horizontal="center" vertical="center"/>
    </xf>
    <xf numFmtId="164" fontId="13" fillId="0" borderId="11" xfId="0" applyNumberFormat="1" applyFont="1" applyFill="1" applyBorder="1" applyAlignment="1" applyProtection="1">
      <alignment horizontal="center" vertical="center"/>
    </xf>
    <xf numFmtId="165" fontId="28" fillId="0" borderId="24" xfId="0" applyNumberFormat="1" applyFont="1" applyFill="1" applyBorder="1" applyAlignment="1" applyProtection="1">
      <alignment horizontal="center" vertical="center"/>
    </xf>
    <xf numFmtId="165" fontId="13" fillId="0" borderId="27" xfId="0" applyNumberFormat="1" applyFont="1" applyFill="1" applyBorder="1" applyAlignment="1" applyProtection="1">
      <alignment horizontal="center" vertical="center"/>
    </xf>
    <xf numFmtId="165" fontId="13" fillId="0" borderId="12" xfId="0" applyNumberFormat="1" applyFont="1" applyFill="1" applyBorder="1" applyAlignment="1" applyProtection="1">
      <alignment horizontal="center" vertical="center"/>
    </xf>
    <xf numFmtId="165" fontId="28" fillId="0" borderId="12" xfId="0" applyNumberFormat="1" applyFont="1" applyFill="1" applyBorder="1" applyAlignment="1" applyProtection="1">
      <alignment horizontal="center" vertical="center"/>
    </xf>
    <xf numFmtId="165" fontId="18" fillId="0" borderId="12" xfId="0" applyNumberFormat="1" applyFont="1" applyFill="1" applyBorder="1" applyAlignment="1" applyProtection="1">
      <alignment horizontal="center" vertical="center"/>
    </xf>
    <xf numFmtId="165" fontId="13" fillId="0" borderId="26" xfId="0" applyNumberFormat="1" applyFont="1" applyFill="1" applyBorder="1" applyAlignment="1" applyProtection="1">
      <alignment horizontal="center" vertical="center"/>
    </xf>
    <xf numFmtId="165" fontId="13" fillId="0" borderId="24" xfId="0" applyNumberFormat="1" applyFont="1" applyFill="1" applyBorder="1" applyAlignment="1" applyProtection="1">
      <alignment horizontal="center" vertical="center"/>
    </xf>
    <xf numFmtId="164" fontId="18" fillId="0" borderId="9" xfId="0" applyNumberFormat="1" applyFont="1" applyFill="1" applyBorder="1" applyAlignment="1" applyProtection="1">
      <alignment horizontal="center" vertical="center"/>
    </xf>
    <xf numFmtId="165" fontId="13" fillId="0" borderId="14" xfId="0" applyNumberFormat="1" applyFont="1" applyFill="1" applyBorder="1" applyAlignment="1" applyProtection="1">
      <alignment horizontal="center" vertical="center"/>
    </xf>
    <xf numFmtId="165" fontId="13" fillId="0" borderId="6" xfId="0" applyNumberFormat="1" applyFont="1" applyFill="1" applyBorder="1" applyAlignment="1" applyProtection="1">
      <alignment horizontal="center" vertical="center"/>
    </xf>
    <xf numFmtId="164" fontId="13" fillId="0" borderId="19" xfId="0" applyNumberFormat="1" applyFont="1" applyFill="1" applyBorder="1" applyAlignment="1" applyProtection="1">
      <alignment horizontal="center" vertical="center"/>
    </xf>
    <xf numFmtId="1" fontId="13" fillId="0" borderId="18" xfId="0" applyNumberFormat="1" applyFont="1" applyFill="1" applyBorder="1" applyAlignment="1" applyProtection="1">
      <alignment horizontal="center" vertical="center"/>
    </xf>
    <xf numFmtId="164" fontId="13" fillId="0" borderId="35" xfId="0" applyNumberFormat="1" applyFont="1" applyFill="1" applyBorder="1" applyAlignment="1" applyProtection="1">
      <alignment horizontal="center" vertical="center"/>
    </xf>
    <xf numFmtId="1" fontId="29" fillId="0" borderId="14" xfId="0" applyNumberFormat="1" applyFont="1" applyFill="1" applyBorder="1" applyAlignment="1" applyProtection="1">
      <alignment horizontal="center" vertical="center"/>
    </xf>
    <xf numFmtId="1" fontId="29" fillId="0" borderId="6" xfId="0" applyNumberFormat="1" applyFont="1" applyFill="1" applyBorder="1" applyAlignment="1" applyProtection="1">
      <alignment horizontal="center" vertical="center"/>
    </xf>
    <xf numFmtId="1" fontId="29" fillId="0" borderId="19" xfId="0" applyNumberFormat="1" applyFont="1" applyFill="1" applyBorder="1" applyAlignment="1" applyProtection="1">
      <alignment horizontal="center" vertical="center"/>
    </xf>
    <xf numFmtId="1" fontId="29" fillId="0" borderId="18" xfId="0" applyNumberFormat="1" applyFont="1" applyFill="1" applyBorder="1" applyAlignment="1" applyProtection="1">
      <alignment horizontal="center" vertical="center"/>
    </xf>
    <xf numFmtId="164" fontId="29" fillId="0" borderId="35" xfId="0" applyNumberFormat="1" applyFont="1" applyFill="1" applyBorder="1" applyAlignment="1" applyProtection="1">
      <alignment horizontal="center" vertical="center"/>
    </xf>
    <xf numFmtId="165" fontId="13" fillId="0" borderId="11" xfId="0" applyNumberFormat="1" applyFont="1" applyBorder="1" applyAlignment="1" applyProtection="1">
      <alignment horizontal="center" vertical="center"/>
      <protection locked="0"/>
    </xf>
    <xf numFmtId="165" fontId="13" fillId="0" borderId="45" xfId="0" applyNumberFormat="1" applyFont="1" applyBorder="1" applyAlignment="1" applyProtection="1">
      <alignment horizontal="center" vertical="center"/>
      <protection locked="0"/>
    </xf>
    <xf numFmtId="165" fontId="29" fillId="0" borderId="8" xfId="0" applyNumberFormat="1" applyFont="1" applyFill="1" applyBorder="1" applyAlignment="1" applyProtection="1">
      <alignment horizontal="center" vertical="center"/>
    </xf>
    <xf numFmtId="165" fontId="29" fillId="0" borderId="10" xfId="0" applyNumberFormat="1" applyFont="1" applyFill="1" applyBorder="1" applyAlignment="1" applyProtection="1">
      <alignment horizontal="center" vertical="center"/>
    </xf>
    <xf numFmtId="165" fontId="30" fillId="0" borderId="10" xfId="0" applyNumberFormat="1" applyFont="1" applyFill="1" applyBorder="1" applyAlignment="1" applyProtection="1">
      <alignment horizontal="center" vertical="center"/>
    </xf>
    <xf numFmtId="165" fontId="29" fillId="0" borderId="7" xfId="0" applyNumberFormat="1" applyFont="1" applyFill="1" applyBorder="1" applyAlignment="1" applyProtection="1">
      <alignment horizontal="center" vertical="center"/>
    </xf>
    <xf numFmtId="165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9" fillId="0" borderId="7" xfId="0" applyNumberFormat="1" applyFont="1" applyBorder="1" applyAlignment="1" applyProtection="1">
      <alignment horizontal="center" vertical="center"/>
      <protection locked="0"/>
    </xf>
    <xf numFmtId="165" fontId="29" fillId="0" borderId="39" xfId="0" applyNumberFormat="1" applyFont="1" applyBorder="1" applyAlignment="1" applyProtection="1">
      <alignment horizontal="center" vertical="center"/>
      <protection locked="0"/>
    </xf>
    <xf numFmtId="165" fontId="29" fillId="0" borderId="40" xfId="0" applyNumberFormat="1" applyFont="1" applyBorder="1" applyAlignment="1" applyProtection="1">
      <alignment horizontal="center" vertical="center"/>
      <protection locked="0"/>
    </xf>
    <xf numFmtId="0" fontId="6" fillId="0" borderId="73" xfId="0" applyFont="1" applyBorder="1" applyAlignment="1" applyProtection="1">
      <alignment horizontal="center" vertical="center"/>
    </xf>
    <xf numFmtId="0" fontId="30" fillId="0" borderId="73" xfId="0" applyFont="1" applyFill="1" applyBorder="1" applyAlignment="1" applyProtection="1">
      <alignment horizontal="center" vertical="center"/>
    </xf>
    <xf numFmtId="0" fontId="30" fillId="0" borderId="74" xfId="0" applyFont="1" applyFill="1" applyBorder="1" applyAlignment="1" applyProtection="1">
      <alignment horizontal="center" vertical="center"/>
    </xf>
    <xf numFmtId="0" fontId="30" fillId="0" borderId="72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6" borderId="0" xfId="0" applyFill="1" applyBorder="1" applyAlignment="1" applyProtection="1"/>
    <xf numFmtId="0" fontId="13" fillId="0" borderId="25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165" fontId="29" fillId="0" borderId="10" xfId="0" applyNumberFormat="1" applyFont="1" applyBorder="1" applyAlignment="1" applyProtection="1">
      <alignment horizontal="center" vertical="center"/>
      <protection locked="0"/>
    </xf>
    <xf numFmtId="165" fontId="29" fillId="0" borderId="16" xfId="0" applyNumberFormat="1" applyFont="1" applyBorder="1" applyAlignment="1" applyProtection="1">
      <alignment horizontal="center" vertical="center"/>
      <protection locked="0"/>
    </xf>
    <xf numFmtId="165" fontId="29" fillId="0" borderId="30" xfId="0" applyNumberFormat="1" applyFont="1" applyFill="1" applyBorder="1" applyAlignment="1" applyProtection="1">
      <alignment horizontal="center" vertical="center"/>
    </xf>
    <xf numFmtId="165" fontId="29" fillId="0" borderId="16" xfId="0" applyNumberFormat="1" applyFont="1" applyFill="1" applyBorder="1" applyAlignment="1" applyProtection="1">
      <alignment horizontal="center" vertical="center"/>
    </xf>
    <xf numFmtId="165" fontId="30" fillId="0" borderId="16" xfId="0" applyNumberFormat="1" applyFont="1" applyFill="1" applyBorder="1" applyAlignment="1" applyProtection="1">
      <alignment horizontal="center" vertical="center"/>
    </xf>
    <xf numFmtId="165" fontId="29" fillId="0" borderId="40" xfId="0" applyNumberFormat="1" applyFont="1" applyFill="1" applyBorder="1" applyAlignment="1" applyProtection="1">
      <alignment horizontal="center" vertical="center"/>
    </xf>
    <xf numFmtId="164" fontId="29" fillId="0" borderId="19" xfId="0" applyNumberFormat="1" applyFont="1" applyFill="1" applyBorder="1" applyAlignment="1" applyProtection="1">
      <alignment horizontal="center" vertical="center"/>
    </xf>
    <xf numFmtId="164" fontId="30" fillId="0" borderId="75" xfId="0" applyNumberFormat="1" applyFont="1" applyFill="1" applyBorder="1" applyAlignment="1" applyProtection="1">
      <alignment horizontal="center" vertical="center"/>
    </xf>
    <xf numFmtId="164" fontId="29" fillId="0" borderId="76" xfId="0" applyNumberFormat="1" applyFont="1" applyFill="1" applyBorder="1" applyAlignment="1" applyProtection="1">
      <alignment horizontal="center" vertical="center"/>
    </xf>
    <xf numFmtId="165" fontId="29" fillId="0" borderId="8" xfId="0" applyNumberFormat="1" applyFont="1" applyBorder="1" applyAlignment="1" applyProtection="1">
      <alignment horizontal="center" vertical="center"/>
      <protection locked="0"/>
    </xf>
    <xf numFmtId="165" fontId="29" fillId="0" borderId="29" xfId="0" applyNumberFormat="1" applyFont="1" applyBorder="1" applyAlignment="1" applyProtection="1">
      <alignment horizontal="center" vertical="center"/>
      <protection locked="0"/>
    </xf>
    <xf numFmtId="165" fontId="29" fillId="0" borderId="30" xfId="0" applyNumberFormat="1" applyFont="1" applyBorder="1" applyAlignment="1" applyProtection="1">
      <alignment horizontal="center" vertical="center"/>
      <protection locked="0"/>
    </xf>
    <xf numFmtId="165" fontId="13" fillId="0" borderId="19" xfId="0" applyNumberFormat="1" applyFont="1" applyFill="1" applyBorder="1" applyAlignment="1" applyProtection="1">
      <alignment horizontal="center" vertical="center"/>
    </xf>
    <xf numFmtId="49" fontId="18" fillId="0" borderId="18" xfId="0" applyNumberFormat="1" applyFont="1" applyFill="1" applyBorder="1" applyAlignment="1" applyProtection="1">
      <alignment horizontal="center" vertical="center" wrapText="1"/>
    </xf>
    <xf numFmtId="49" fontId="18" fillId="0" borderId="21" xfId="0" applyNumberFormat="1" applyFont="1" applyFill="1" applyBorder="1" applyAlignment="1" applyProtection="1">
      <alignment horizontal="center" vertical="center" wrapText="1"/>
    </xf>
    <xf numFmtId="165" fontId="13" fillId="0" borderId="30" xfId="0" applyNumberFormat="1" applyFont="1" applyBorder="1" applyAlignment="1" applyProtection="1">
      <alignment horizontal="center" vertical="center"/>
      <protection locked="0"/>
    </xf>
    <xf numFmtId="165" fontId="13" fillId="0" borderId="16" xfId="0" applyNumberFormat="1" applyFont="1" applyBorder="1" applyAlignment="1" applyProtection="1">
      <alignment horizontal="center" vertical="center"/>
      <protection locked="0"/>
    </xf>
    <xf numFmtId="165" fontId="13" fillId="0" borderId="29" xfId="0" applyNumberFormat="1" applyFont="1" applyBorder="1" applyAlignment="1" applyProtection="1">
      <alignment horizontal="center" vertical="center"/>
      <protection locked="0"/>
    </xf>
    <xf numFmtId="165" fontId="13" fillId="0" borderId="28" xfId="0" applyNumberFormat="1" applyFont="1" applyBorder="1" applyAlignment="1" applyProtection="1">
      <alignment horizontal="center" vertical="center"/>
      <protection locked="0"/>
    </xf>
    <xf numFmtId="165" fontId="13" fillId="0" borderId="8" xfId="0" applyNumberFormat="1" applyFont="1" applyBorder="1" applyAlignment="1" applyProtection="1">
      <alignment horizontal="center" vertical="center"/>
      <protection locked="0"/>
    </xf>
    <xf numFmtId="165" fontId="13" fillId="0" borderId="10" xfId="0" applyNumberFormat="1" applyFont="1" applyBorder="1" applyAlignment="1" applyProtection="1">
      <alignment horizontal="center" vertical="center"/>
      <protection locked="0"/>
    </xf>
    <xf numFmtId="165" fontId="13" fillId="0" borderId="44" xfId="0" applyNumberFormat="1" applyFont="1" applyBorder="1" applyAlignment="1" applyProtection="1">
      <alignment horizontal="center" vertical="center"/>
      <protection locked="0"/>
    </xf>
    <xf numFmtId="165" fontId="13" fillId="0" borderId="17" xfId="0" applyNumberFormat="1" applyFont="1" applyBorder="1" applyAlignment="1" applyProtection="1">
      <alignment horizontal="center" vertical="center"/>
      <protection locked="0"/>
    </xf>
    <xf numFmtId="165" fontId="13" fillId="0" borderId="7" xfId="0" applyNumberFormat="1" applyFont="1" applyBorder="1" applyAlignment="1" applyProtection="1">
      <alignment horizontal="center" vertical="center"/>
      <protection locked="0"/>
    </xf>
    <xf numFmtId="164" fontId="13" fillId="0" borderId="7" xfId="0" applyNumberFormat="1" applyFont="1" applyBorder="1" applyAlignment="1" applyProtection="1">
      <alignment horizontal="center" vertical="center"/>
      <protection locked="0"/>
    </xf>
    <xf numFmtId="165" fontId="13" fillId="0" borderId="20" xfId="0" applyNumberFormat="1" applyFont="1" applyBorder="1" applyAlignment="1" applyProtection="1">
      <alignment horizontal="center" vertical="center"/>
      <protection locked="0"/>
    </xf>
    <xf numFmtId="165" fontId="13" fillId="0" borderId="39" xfId="0" applyNumberFormat="1" applyFont="1" applyBorder="1" applyAlignment="1" applyProtection="1">
      <alignment horizontal="center" vertical="center"/>
      <protection locked="0"/>
    </xf>
    <xf numFmtId="164" fontId="13" fillId="0" borderId="39" xfId="0" applyNumberFormat="1" applyFont="1" applyBorder="1" applyAlignment="1" applyProtection="1">
      <alignment horizontal="center" vertical="center"/>
      <protection locked="0"/>
    </xf>
    <xf numFmtId="165" fontId="13" fillId="0" borderId="31" xfId="0" applyNumberFormat="1" applyFont="1" applyBorder="1" applyAlignment="1" applyProtection="1">
      <alignment horizontal="center" vertical="center"/>
      <protection locked="0"/>
    </xf>
    <xf numFmtId="165" fontId="29" fillId="0" borderId="17" xfId="0" applyNumberFormat="1" applyFont="1" applyBorder="1" applyAlignment="1" applyProtection="1">
      <alignment horizontal="center" vertical="center"/>
      <protection locked="0"/>
    </xf>
    <xf numFmtId="165" fontId="29" fillId="0" borderId="11" xfId="0" applyNumberFormat="1" applyFont="1" applyBorder="1" applyAlignment="1" applyProtection="1">
      <alignment horizontal="center" vertical="center"/>
      <protection locked="0"/>
    </xf>
    <xf numFmtId="165" fontId="29" fillId="0" borderId="31" xfId="0" applyNumberFormat="1" applyFont="1" applyBorder="1" applyAlignment="1" applyProtection="1">
      <alignment horizontal="center" vertical="center"/>
      <protection locked="0"/>
    </xf>
    <xf numFmtId="165" fontId="29" fillId="0" borderId="45" xfId="0" applyNumberFormat="1" applyFont="1" applyBorder="1" applyAlignment="1" applyProtection="1">
      <alignment horizontal="center" vertical="center"/>
      <protection locked="0"/>
    </xf>
    <xf numFmtId="164" fontId="29" fillId="0" borderId="11" xfId="0" applyNumberFormat="1" applyFont="1" applyBorder="1" applyAlignment="1" applyProtection="1">
      <alignment horizontal="center" vertical="center"/>
      <protection locked="0"/>
    </xf>
    <xf numFmtId="164" fontId="29" fillId="0" borderId="45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46" xfId="0" applyFont="1" applyBorder="1" applyAlignment="1" applyProtection="1">
      <alignment horizontal="left" vertical="center"/>
    </xf>
    <xf numFmtId="14" fontId="5" fillId="0" borderId="47" xfId="0" applyNumberFormat="1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49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13" fillId="0" borderId="41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0" borderId="34" xfId="0" applyNumberFormat="1" applyFont="1" applyFill="1" applyBorder="1" applyAlignment="1" applyProtection="1">
      <alignment horizontal="center" vertical="center"/>
    </xf>
    <xf numFmtId="0" fontId="29" fillId="0" borderId="43" xfId="0" applyFont="1" applyBorder="1" applyAlignment="1" applyProtection="1">
      <alignment horizontal="left" vertical="center"/>
      <protection locked="0"/>
    </xf>
    <xf numFmtId="0" fontId="29" fillId="0" borderId="52" xfId="0" applyFont="1" applyBorder="1" applyAlignment="1" applyProtection="1">
      <alignment horizontal="left" vertical="center"/>
      <protection locked="0"/>
    </xf>
    <xf numFmtId="0" fontId="29" fillId="0" borderId="45" xfId="0" applyFont="1" applyBorder="1" applyAlignment="1" applyProtection="1">
      <alignment horizontal="left" vertical="center"/>
      <protection locked="0"/>
    </xf>
    <xf numFmtId="0" fontId="1" fillId="0" borderId="42" xfId="0" applyFont="1" applyFill="1" applyBorder="1" applyAlignment="1" applyProtection="1">
      <alignment vertical="center" wrapText="1"/>
    </xf>
    <xf numFmtId="0" fontId="1" fillId="0" borderId="53" xfId="0" applyFont="1" applyFill="1" applyBorder="1" applyAlignment="1" applyProtection="1">
      <alignment vertical="center" wrapText="1"/>
    </xf>
    <xf numFmtId="0" fontId="1" fillId="0" borderId="44" xfId="0" applyFont="1" applyFill="1" applyBorder="1" applyAlignment="1" applyProtection="1">
      <alignment vertical="center" wrapText="1"/>
    </xf>
    <xf numFmtId="0" fontId="6" fillId="3" borderId="54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166" fontId="13" fillId="0" borderId="56" xfId="0" applyNumberFormat="1" applyFont="1" applyBorder="1" applyAlignment="1" applyProtection="1">
      <alignment horizontal="center" vertical="center"/>
      <protection locked="0"/>
    </xf>
    <xf numFmtId="166" fontId="13" fillId="0" borderId="45" xfId="0" applyNumberFormat="1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/>
    </xf>
    <xf numFmtId="0" fontId="4" fillId="0" borderId="58" xfId="0" applyFont="1" applyFill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Fill="1" applyBorder="1" applyAlignment="1" applyProtection="1">
      <alignment horizontal="center" vertical="center"/>
    </xf>
    <xf numFmtId="165" fontId="6" fillId="0" borderId="45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9" fillId="0" borderId="42" xfId="0" applyFont="1" applyBorder="1" applyAlignment="1" applyProtection="1">
      <alignment horizontal="left" vertical="center"/>
      <protection locked="0"/>
    </xf>
    <xf numFmtId="0" fontId="29" fillId="0" borderId="53" xfId="0" applyFont="1" applyBorder="1" applyAlignment="1" applyProtection="1">
      <alignment horizontal="left" vertical="center"/>
      <protection locked="0"/>
    </xf>
    <xf numFmtId="0" fontId="29" fillId="0" borderId="44" xfId="0" applyFont="1" applyBorder="1" applyAlignment="1" applyProtection="1">
      <alignment horizontal="left" vertical="center"/>
      <protection locked="0"/>
    </xf>
    <xf numFmtId="165" fontId="5" fillId="0" borderId="41" xfId="0" applyNumberFormat="1" applyFont="1" applyFill="1" applyBorder="1" applyAlignment="1" applyProtection="1">
      <alignment horizontal="center" vertical="center"/>
    </xf>
    <xf numFmtId="165" fontId="5" fillId="0" borderId="50" xfId="0" applyNumberFormat="1" applyFont="1" applyFill="1" applyBorder="1" applyAlignment="1" applyProtection="1">
      <alignment horizontal="center" vertical="center"/>
    </xf>
    <xf numFmtId="165" fontId="5" fillId="0" borderId="11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46" xfId="0" applyBorder="1" applyProtection="1"/>
    <xf numFmtId="0" fontId="18" fillId="0" borderId="60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/>
    </xf>
    <xf numFmtId="2" fontId="13" fillId="0" borderId="70" xfId="0" applyNumberFormat="1" applyFont="1" applyFill="1" applyBorder="1" applyAlignment="1" applyProtection="1">
      <alignment horizontal="center" vertical="center"/>
    </xf>
    <xf numFmtId="2" fontId="13" fillId="0" borderId="26" xfId="0" applyNumberFormat="1" applyFont="1" applyFill="1" applyBorder="1" applyAlignment="1" applyProtection="1">
      <alignment horizontal="center" vertical="center"/>
    </xf>
    <xf numFmtId="1" fontId="13" fillId="0" borderId="60" xfId="0" applyNumberFormat="1" applyFont="1" applyFill="1" applyBorder="1" applyAlignment="1" applyProtection="1">
      <alignment horizontal="center" vertical="center"/>
    </xf>
    <xf numFmtId="1" fontId="13" fillId="0" borderId="12" xfId="0" applyNumberFormat="1" applyFont="1" applyFill="1" applyBorder="1" applyAlignment="1" applyProtection="1">
      <alignment horizontal="center" vertical="center"/>
    </xf>
    <xf numFmtId="165" fontId="6" fillId="0" borderId="41" xfId="0" applyNumberFormat="1" applyFont="1" applyFill="1" applyBorder="1" applyAlignment="1" applyProtection="1">
      <alignment horizontal="center" vertical="center"/>
    </xf>
    <xf numFmtId="165" fontId="6" fillId="0" borderId="11" xfId="0" applyNumberFormat="1" applyFont="1" applyFill="1" applyBorder="1" applyAlignment="1" applyProtection="1">
      <alignment horizontal="center" vertical="center"/>
    </xf>
    <xf numFmtId="165" fontId="13" fillId="0" borderId="43" xfId="0" applyNumberFormat="1" applyFont="1" applyBorder="1" applyAlignment="1" applyProtection="1">
      <alignment horizontal="center" vertical="center"/>
      <protection locked="0"/>
    </xf>
    <xf numFmtId="165" fontId="13" fillId="0" borderId="52" xfId="0" applyNumberFormat="1" applyFont="1" applyBorder="1" applyAlignment="1" applyProtection="1">
      <alignment horizontal="center" vertical="center"/>
      <protection locked="0"/>
    </xf>
    <xf numFmtId="165" fontId="13" fillId="0" borderId="31" xfId="0" applyNumberFormat="1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166" fontId="13" fillId="0" borderId="31" xfId="0" applyNumberFormat="1" applyFont="1" applyBorder="1" applyAlignment="1" applyProtection="1">
      <alignment horizontal="center" vertical="center"/>
      <protection locked="0"/>
    </xf>
    <xf numFmtId="166" fontId="13" fillId="0" borderId="62" xfId="0" applyNumberFormat="1" applyFont="1" applyBorder="1" applyAlignment="1" applyProtection="1">
      <alignment horizontal="center" vertical="center"/>
      <protection locked="0"/>
    </xf>
    <xf numFmtId="166" fontId="13" fillId="0" borderId="20" xfId="0" applyNumberFormat="1" applyFont="1" applyBorder="1" applyAlignment="1" applyProtection="1">
      <alignment horizontal="center" vertical="center"/>
      <protection locked="0"/>
    </xf>
    <xf numFmtId="165" fontId="13" fillId="0" borderId="42" xfId="0" applyNumberFormat="1" applyFont="1" applyBorder="1" applyAlignment="1" applyProtection="1">
      <alignment horizontal="center" vertical="center"/>
      <protection locked="0"/>
    </xf>
    <xf numFmtId="165" fontId="13" fillId="0" borderId="53" xfId="0" applyNumberFormat="1" applyFont="1" applyBorder="1" applyAlignment="1" applyProtection="1">
      <alignment horizontal="center" vertical="center"/>
      <protection locked="0"/>
    </xf>
    <xf numFmtId="165" fontId="13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34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</xf>
    <xf numFmtId="49" fontId="18" fillId="0" borderId="34" xfId="0" applyNumberFormat="1" applyFont="1" applyFill="1" applyBorder="1" applyAlignment="1" applyProtection="1">
      <alignment horizontal="center" vertical="center"/>
    </xf>
    <xf numFmtId="49" fontId="18" fillId="0" borderId="55" xfId="0" applyNumberFormat="1" applyFont="1" applyFill="1" applyBorder="1" applyAlignment="1" applyProtection="1">
      <alignment horizontal="center" vertical="center"/>
    </xf>
    <xf numFmtId="49" fontId="18" fillId="0" borderId="36" xfId="0" applyNumberFormat="1" applyFont="1" applyFill="1" applyBorder="1" applyAlignment="1" applyProtection="1">
      <alignment horizontal="center" vertical="center"/>
    </xf>
    <xf numFmtId="0" fontId="15" fillId="0" borderId="59" xfId="0" applyFont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 wrapText="1"/>
    </xf>
    <xf numFmtId="0" fontId="13" fillId="0" borderId="47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66" fontId="13" fillId="0" borderId="57" xfId="0" applyNumberFormat="1" applyFont="1" applyBorder="1" applyAlignment="1" applyProtection="1">
      <alignment horizontal="center" vertical="center"/>
      <protection locked="0"/>
    </xf>
    <xf numFmtId="166" fontId="13" fillId="0" borderId="17" xfId="0" applyNumberFormat="1" applyFont="1" applyBorder="1" applyAlignment="1" applyProtection="1">
      <alignment horizontal="center" vertical="center"/>
      <protection locked="0"/>
    </xf>
    <xf numFmtId="166" fontId="13" fillId="0" borderId="11" xfId="0" applyNumberFormat="1" applyFont="1" applyBorder="1" applyAlignment="1" applyProtection="1">
      <alignment horizontal="center" vertical="center"/>
      <protection locked="0"/>
    </xf>
    <xf numFmtId="164" fontId="13" fillId="0" borderId="60" xfId="0" applyNumberFormat="1" applyFont="1" applyFill="1" applyBorder="1" applyAlignment="1" applyProtection="1">
      <alignment horizontal="center" vertical="center"/>
    </xf>
    <xf numFmtId="164" fontId="13" fillId="0" borderId="12" xfId="0" applyNumberFormat="1" applyFont="1" applyFill="1" applyBorder="1" applyAlignment="1" applyProtection="1">
      <alignment horizontal="center" vertical="center"/>
    </xf>
    <xf numFmtId="165" fontId="13" fillId="0" borderId="41" xfId="0" applyNumberFormat="1" applyFont="1" applyBorder="1" applyAlignment="1" applyProtection="1">
      <alignment horizontal="center" vertical="center"/>
      <protection locked="0"/>
    </xf>
    <xf numFmtId="165" fontId="13" fillId="0" borderId="50" xfId="0" applyNumberFormat="1" applyFont="1" applyBorder="1" applyAlignment="1" applyProtection="1">
      <alignment horizontal="center" vertical="center"/>
      <protection locked="0"/>
    </xf>
    <xf numFmtId="165" fontId="13" fillId="0" borderId="17" xfId="0" applyNumberFormat="1" applyFont="1" applyBorder="1" applyAlignment="1" applyProtection="1">
      <alignment horizontal="center" vertical="center"/>
      <protection locked="0"/>
    </xf>
    <xf numFmtId="165" fontId="13" fillId="0" borderId="44" xfId="0" applyNumberFormat="1" applyFont="1" applyBorder="1" applyAlignment="1" applyProtection="1">
      <alignment horizontal="center" vertical="center"/>
      <protection locked="0"/>
    </xf>
    <xf numFmtId="165" fontId="6" fillId="0" borderId="42" xfId="0" applyNumberFormat="1" applyFont="1" applyFill="1" applyBorder="1" applyAlignment="1" applyProtection="1">
      <alignment horizontal="center" vertical="center"/>
    </xf>
    <xf numFmtId="165" fontId="6" fillId="0" borderId="44" xfId="0" applyNumberFormat="1" applyFont="1" applyFill="1" applyBorder="1" applyAlignment="1" applyProtection="1">
      <alignment horizontal="center" vertical="center"/>
    </xf>
    <xf numFmtId="0" fontId="18" fillId="0" borderId="37" xfId="0" applyNumberFormat="1" applyFont="1" applyFill="1" applyBorder="1" applyAlignment="1" applyProtection="1">
      <alignment horizontal="left" vertical="center"/>
    </xf>
    <xf numFmtId="0" fontId="18" fillId="0" borderId="51" xfId="0" applyNumberFormat="1" applyFont="1" applyFill="1" applyBorder="1" applyAlignment="1" applyProtection="1">
      <alignment horizontal="left" vertical="center"/>
    </xf>
    <xf numFmtId="0" fontId="18" fillId="0" borderId="21" xfId="0" applyNumberFormat="1" applyFont="1" applyFill="1" applyBorder="1" applyAlignment="1" applyProtection="1">
      <alignment horizontal="left" vertical="center"/>
    </xf>
    <xf numFmtId="165" fontId="5" fillId="0" borderId="38" xfId="0" applyNumberFormat="1" applyFont="1" applyFill="1" applyBorder="1" applyAlignment="1" applyProtection="1">
      <alignment horizontal="center" vertical="center"/>
    </xf>
    <xf numFmtId="165" fontId="5" fillId="0" borderId="9" xfId="0" applyNumberFormat="1" applyFont="1" applyFill="1" applyBorder="1" applyAlignment="1" applyProtection="1">
      <alignment horizontal="center" vertical="center"/>
    </xf>
    <xf numFmtId="165" fontId="5" fillId="0" borderId="23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34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</xf>
    <xf numFmtId="0" fontId="18" fillId="0" borderId="32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54" xfId="0" applyNumberFormat="1" applyFont="1" applyFill="1" applyBorder="1" applyAlignment="1" applyProtection="1">
      <alignment horizontal="left" vertical="center"/>
    </xf>
    <xf numFmtId="0" fontId="18" fillId="0" borderId="32" xfId="0" applyNumberFormat="1" applyFont="1" applyFill="1" applyBorder="1" applyAlignment="1" applyProtection="1">
      <alignment horizontal="left" vertical="center"/>
    </xf>
    <xf numFmtId="0" fontId="18" fillId="0" borderId="33" xfId="0" applyNumberFormat="1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5" fontId="13" fillId="0" borderId="54" xfId="0" applyNumberFormat="1" applyFont="1" applyFill="1" applyBorder="1" applyAlignment="1" applyProtection="1">
      <alignment horizontal="center" vertical="center" wrapText="1"/>
    </xf>
    <xf numFmtId="165" fontId="13" fillId="0" borderId="32" xfId="0" applyNumberFormat="1" applyFont="1" applyFill="1" applyBorder="1" applyAlignment="1" applyProtection="1">
      <alignment horizontal="center" vertical="center" wrapText="1"/>
    </xf>
    <xf numFmtId="165" fontId="13" fillId="0" borderId="38" xfId="0" applyNumberFormat="1" applyFont="1" applyFill="1" applyBorder="1" applyAlignment="1" applyProtection="1">
      <alignment horizontal="center" vertical="center" wrapText="1"/>
    </xf>
    <xf numFmtId="165" fontId="13" fillId="0" borderId="9" xfId="0" applyNumberFormat="1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2" fontId="5" fillId="0" borderId="15" xfId="0" applyNumberFormat="1" applyFont="1" applyFill="1" applyBorder="1" applyAlignment="1" applyProtection="1">
      <alignment horizontal="center" vertical="center"/>
    </xf>
    <xf numFmtId="0" fontId="5" fillId="0" borderId="55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48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7" xfId="0" applyFont="1" applyBorder="1" applyAlignment="1" applyProtection="1">
      <alignment horizontal="left" vertical="center"/>
    </xf>
    <xf numFmtId="0" fontId="5" fillId="0" borderId="41" xfId="0" applyFont="1" applyFill="1" applyBorder="1" applyAlignment="1" applyProtection="1">
      <alignment horizontal="left" vertical="center"/>
    </xf>
    <xf numFmtId="0" fontId="5" fillId="0" borderId="50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1" fontId="5" fillId="0" borderId="15" xfId="0" applyNumberFormat="1" applyFont="1" applyFill="1" applyBorder="1" applyAlignment="1" applyProtection="1">
      <alignment vertical="center"/>
    </xf>
    <xf numFmtId="2" fontId="5" fillId="0" borderId="15" xfId="0" applyNumberFormat="1" applyFont="1" applyFill="1" applyBorder="1" applyAlignment="1" applyProtection="1">
      <alignment horizontal="left" vertical="center"/>
    </xf>
    <xf numFmtId="1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55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2" fontId="5" fillId="0" borderId="36" xfId="0" applyNumberFormat="1" applyFont="1" applyFill="1" applyBorder="1" applyAlignment="1" applyProtection="1">
      <alignment horizontal="center" vertical="center"/>
    </xf>
    <xf numFmtId="0" fontId="29" fillId="0" borderId="38" xfId="0" applyFont="1" applyFill="1" applyBorder="1" applyAlignment="1" applyProtection="1">
      <alignment horizontal="left" vertical="top"/>
      <protection locked="0"/>
    </xf>
    <xf numFmtId="0" fontId="13" fillId="0" borderId="9" xfId="0" applyFont="1" applyFill="1" applyBorder="1" applyAlignment="1" applyProtection="1">
      <alignment horizontal="left" vertical="top"/>
      <protection locked="0"/>
    </xf>
    <xf numFmtId="0" fontId="20" fillId="0" borderId="54" xfId="0" applyFont="1" applyFill="1" applyBorder="1" applyAlignment="1" applyProtection="1">
      <alignment horizontal="left" vertical="top" wrapText="1"/>
    </xf>
    <xf numFmtId="0" fontId="13" fillId="0" borderId="32" xfId="0" applyFont="1" applyFill="1" applyBorder="1" applyAlignment="1" applyProtection="1">
      <alignment horizontal="left" vertical="top" wrapText="1"/>
    </xf>
    <xf numFmtId="0" fontId="13" fillId="0" borderId="33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8" xfId="0" applyFont="1" applyFill="1" applyBorder="1" applyAlignment="1" applyProtection="1">
      <alignment horizontal="left" vertical="top" wrapText="1"/>
    </xf>
    <xf numFmtId="0" fontId="13" fillId="0" borderId="9" xfId="0" applyFont="1" applyFill="1" applyBorder="1" applyAlignment="1" applyProtection="1">
      <alignment horizontal="left" vertical="top" wrapText="1"/>
    </xf>
    <xf numFmtId="0" fontId="13" fillId="0" borderId="23" xfId="0" applyFont="1" applyFill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vertical="distributed" wrapText="1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left" vertical="center"/>
    </xf>
    <xf numFmtId="0" fontId="13" fillId="0" borderId="67" xfId="0" applyFont="1" applyFill="1" applyBorder="1" applyAlignment="1" applyProtection="1">
      <alignment horizontal="left" vertical="center"/>
    </xf>
    <xf numFmtId="0" fontId="13" fillId="0" borderId="65" xfId="0" applyFont="1" applyFill="1" applyBorder="1" applyAlignment="1" applyProtection="1">
      <alignment horizontal="left" vertical="center"/>
    </xf>
    <xf numFmtId="0" fontId="5" fillId="0" borderId="64" xfId="0" applyFont="1" applyBorder="1" applyAlignment="1" applyProtection="1">
      <alignment horizontal="left"/>
      <protection locked="0"/>
    </xf>
    <xf numFmtId="0" fontId="5" fillId="0" borderId="27" xfId="0" applyFont="1" applyBorder="1" applyAlignment="1" applyProtection="1">
      <alignment horizontal="left"/>
      <protection locked="0"/>
    </xf>
    <xf numFmtId="0" fontId="13" fillId="0" borderId="48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top"/>
    </xf>
    <xf numFmtId="0" fontId="13" fillId="0" borderId="27" xfId="0" applyFont="1" applyBorder="1" applyAlignment="1" applyProtection="1">
      <alignment horizontal="left" vertical="top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56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 applyProtection="1">
      <alignment horizontal="left" vertical="center"/>
      <protection locked="0"/>
    </xf>
    <xf numFmtId="166" fontId="13" fillId="0" borderId="43" xfId="0" applyNumberFormat="1" applyFont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 applyProtection="1">
      <alignment horizontal="left" vertical="top"/>
    </xf>
    <xf numFmtId="0" fontId="21" fillId="0" borderId="32" xfId="0" applyFont="1" applyFill="1" applyBorder="1" applyAlignment="1" applyProtection="1">
      <alignment horizontal="left" vertical="top"/>
    </xf>
    <xf numFmtId="0" fontId="5" fillId="0" borderId="63" xfId="0" applyFont="1" applyFill="1" applyBorder="1" applyAlignment="1" applyProtection="1">
      <alignment horizontal="left" vertical="center"/>
      <protection locked="0"/>
    </xf>
    <xf numFmtId="0" fontId="5" fillId="0" borderId="64" xfId="0" applyFont="1" applyFill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166" fontId="13" fillId="0" borderId="41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right" wrapText="1"/>
    </xf>
    <xf numFmtId="0" fontId="5" fillId="0" borderId="69" xfId="0" applyFont="1" applyBorder="1" applyAlignment="1" applyProtection="1">
      <alignment horizontal="left"/>
      <protection locked="0"/>
    </xf>
    <xf numFmtId="0" fontId="5" fillId="0" borderId="66" xfId="0" applyFont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27" xfId="0" applyFont="1" applyFill="1" applyBorder="1" applyAlignment="1" applyProtection="1">
      <alignment horizontal="left" vertical="top"/>
    </xf>
    <xf numFmtId="0" fontId="13" fillId="0" borderId="48" xfId="0" applyFont="1" applyFill="1" applyBorder="1" applyAlignment="1" applyProtection="1">
      <alignment horizontal="left" vertical="top"/>
    </xf>
    <xf numFmtId="0" fontId="13" fillId="0" borderId="5" xfId="0" applyFont="1" applyBorder="1" applyAlignment="1" applyProtection="1">
      <alignment horizontal="left" vertical="top"/>
    </xf>
    <xf numFmtId="0" fontId="13" fillId="0" borderId="3" xfId="0" applyFont="1" applyBorder="1" applyAlignment="1" applyProtection="1">
      <alignment horizontal="left" vertical="top"/>
    </xf>
    <xf numFmtId="0" fontId="5" fillId="0" borderId="63" xfId="0" applyFont="1" applyBorder="1" applyAlignment="1" applyProtection="1">
      <alignment horizontal="left"/>
      <protection locked="0"/>
    </xf>
    <xf numFmtId="37" fontId="5" fillId="0" borderId="48" xfId="0" applyNumberFormat="1" applyFont="1" applyBorder="1" applyAlignment="1" applyProtection="1">
      <alignment horizontal="left"/>
      <protection locked="0"/>
    </xf>
    <xf numFmtId="37" fontId="5" fillId="0" borderId="0" xfId="0" applyNumberFormat="1" applyFont="1" applyBorder="1" applyAlignment="1" applyProtection="1">
      <alignment horizontal="left"/>
      <protection locked="0"/>
    </xf>
    <xf numFmtId="37" fontId="5" fillId="0" borderId="27" xfId="0" applyNumberFormat="1" applyFont="1" applyBorder="1" applyAlignment="1" applyProtection="1">
      <alignment horizontal="left"/>
      <protection locked="0"/>
    </xf>
    <xf numFmtId="49" fontId="13" fillId="0" borderId="5" xfId="0" applyNumberFormat="1" applyFont="1" applyFill="1" applyBorder="1" applyAlignment="1" applyProtection="1">
      <alignment horizontal="left" vertical="center"/>
    </xf>
    <xf numFmtId="49" fontId="13" fillId="0" borderId="3" xfId="0" applyNumberFormat="1" applyFont="1" applyFill="1" applyBorder="1" applyAlignment="1" applyProtection="1">
      <alignment horizontal="left" vertical="center"/>
    </xf>
    <xf numFmtId="49" fontId="13" fillId="0" borderId="4" xfId="0" applyNumberFormat="1" applyFont="1" applyFill="1" applyBorder="1" applyAlignment="1" applyProtection="1">
      <alignment horizontal="left" vertical="center"/>
    </xf>
    <xf numFmtId="0" fontId="0" fillId="0" borderId="15" xfId="0" applyBorder="1" applyProtection="1"/>
    <xf numFmtId="0" fontId="0" fillId="0" borderId="36" xfId="0" applyBorder="1" applyProtection="1"/>
    <xf numFmtId="49" fontId="6" fillId="3" borderId="35" xfId="0" applyNumberFormat="1" applyFont="1" applyFill="1" applyBorder="1" applyAlignment="1" applyProtection="1">
      <alignment horizontal="center" vertical="center" wrapText="1"/>
    </xf>
    <xf numFmtId="0" fontId="14" fillId="0" borderId="34" xfId="0" applyFont="1" applyBorder="1" applyAlignment="1" applyProtection="1">
      <alignment horizontal="center" vertical="center" wrapText="1"/>
    </xf>
    <xf numFmtId="0" fontId="14" fillId="0" borderId="34" xfId="0" quotePrefix="1" applyFont="1" applyBorder="1" applyAlignment="1" applyProtection="1">
      <alignment horizontal="center" vertical="center" wrapText="1"/>
    </xf>
    <xf numFmtId="0" fontId="14" fillId="0" borderId="23" xfId="0" quotePrefix="1" applyFont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8" fillId="0" borderId="34" xfId="0" applyNumberFormat="1" applyFont="1" applyFill="1" applyBorder="1" applyAlignment="1" applyProtection="1">
      <alignment horizontal="center" vertical="center" wrapText="1"/>
    </xf>
    <xf numFmtId="49" fontId="18" fillId="0" borderId="38" xfId="0" applyNumberFormat="1" applyFont="1" applyFill="1" applyBorder="1" applyAlignment="1" applyProtection="1">
      <alignment horizontal="center" vertical="center" wrapText="1"/>
    </xf>
    <xf numFmtId="49" fontId="18" fillId="0" borderId="23" xfId="0" applyNumberFormat="1" applyFont="1" applyFill="1" applyBorder="1" applyAlignment="1" applyProtection="1">
      <alignment horizontal="center" vertical="center" wrapText="1"/>
    </xf>
    <xf numFmtId="165" fontId="5" fillId="0" borderId="48" xfId="0" applyNumberFormat="1" applyFont="1" applyFill="1" applyBorder="1" applyAlignment="1" applyProtection="1">
      <alignment horizontal="left" wrapText="1"/>
      <protection locked="0"/>
    </xf>
    <xf numFmtId="165" fontId="5" fillId="0" borderId="0" xfId="0" applyNumberFormat="1" applyFont="1" applyFill="1" applyBorder="1" applyAlignment="1" applyProtection="1">
      <alignment horizontal="left" wrapText="1"/>
      <protection locked="0"/>
    </xf>
    <xf numFmtId="165" fontId="5" fillId="0" borderId="27" xfId="0" applyNumberFormat="1" applyFont="1" applyFill="1" applyBorder="1" applyAlignment="1" applyProtection="1">
      <alignment horizontal="left" wrapText="1"/>
      <protection locked="0"/>
    </xf>
    <xf numFmtId="0" fontId="5" fillId="0" borderId="48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49" fontId="5" fillId="0" borderId="38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23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27" xfId="0" applyFont="1" applyFill="1" applyBorder="1" applyAlignment="1" applyProtection="1">
      <alignment horizontal="left"/>
      <protection locked="0"/>
    </xf>
    <xf numFmtId="166" fontId="13" fillId="0" borderId="42" xfId="0" applyNumberFormat="1" applyFont="1" applyBorder="1" applyAlignment="1" applyProtection="1">
      <alignment horizontal="center" vertical="center"/>
      <protection locked="0"/>
    </xf>
    <xf numFmtId="166" fontId="13" fillId="0" borderId="44" xfId="0" applyNumberFormat="1" applyFont="1" applyBorder="1" applyAlignment="1" applyProtection="1">
      <alignment horizontal="center" vertical="center"/>
      <protection locked="0"/>
    </xf>
    <xf numFmtId="165" fontId="5" fillId="0" borderId="9" xfId="0" applyNumberFormat="1" applyFont="1" applyBorder="1" applyAlignment="1" applyProtection="1">
      <alignment horizontal="center" vertical="center"/>
      <protection locked="0"/>
    </xf>
    <xf numFmtId="165" fontId="5" fillId="0" borderId="2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38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64" xfId="0" applyFont="1" applyBorder="1" applyAlignment="1" applyProtection="1">
      <alignment horizontal="center" vertical="center" wrapText="1"/>
    </xf>
    <xf numFmtId="0" fontId="13" fillId="0" borderId="64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 wrapText="1"/>
    </xf>
    <xf numFmtId="0" fontId="13" fillId="0" borderId="61" xfId="0" applyFont="1" applyFill="1" applyBorder="1" applyAlignment="1" applyProtection="1">
      <alignment horizontal="center" vertical="center"/>
    </xf>
    <xf numFmtId="0" fontId="13" fillId="0" borderId="24" xfId="0" applyFont="1" applyFill="1" applyBorder="1" applyAlignment="1" applyProtection="1">
      <alignment horizontal="center" vertical="center"/>
    </xf>
    <xf numFmtId="0" fontId="18" fillId="0" borderId="70" xfId="0" applyFont="1" applyFill="1" applyBorder="1" applyAlignment="1" applyProtection="1">
      <alignment horizontal="center" vertical="center"/>
    </xf>
    <xf numFmtId="0" fontId="18" fillId="0" borderId="26" xfId="0" applyFont="1" applyFill="1" applyBorder="1" applyAlignment="1" applyProtection="1">
      <alignment horizontal="center" vertical="center"/>
    </xf>
    <xf numFmtId="1" fontId="13" fillId="0" borderId="71" xfId="0" applyNumberFormat="1" applyFont="1" applyFill="1" applyBorder="1" applyAlignment="1" applyProtection="1">
      <alignment horizontal="center" vertical="center"/>
    </xf>
    <xf numFmtId="1" fontId="13" fillId="0" borderId="25" xfId="0" applyNumberFormat="1" applyFont="1" applyFill="1" applyBorder="1" applyAlignment="1" applyProtection="1">
      <alignment horizontal="center" vertical="center"/>
    </xf>
    <xf numFmtId="165" fontId="13" fillId="0" borderId="45" xfId="0" applyNumberFormat="1" applyFont="1" applyBorder="1" applyAlignment="1" applyProtection="1">
      <alignment horizontal="center" vertical="center"/>
      <protection locked="0"/>
    </xf>
    <xf numFmtId="0" fontId="29" fillId="0" borderId="41" xfId="0" applyFont="1" applyBorder="1" applyAlignment="1" applyProtection="1">
      <alignment horizontal="left" vertical="center"/>
      <protection locked="0"/>
    </xf>
    <xf numFmtId="0" fontId="29" fillId="0" borderId="50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165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48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3" fillId="0" borderId="34" xfId="0" applyFont="1" applyFill="1" applyBorder="1" applyAlignment="1" applyProtection="1">
      <alignment horizontal="left"/>
    </xf>
    <xf numFmtId="49" fontId="18" fillId="0" borderId="0" xfId="0" applyNumberFormat="1" applyFont="1" applyFill="1" applyBorder="1" applyAlignment="1" applyProtection="1">
      <alignment horizontal="center" vertical="center"/>
    </xf>
    <xf numFmtId="49" fontId="18" fillId="0" borderId="38" xfId="0" applyNumberFormat="1" applyFont="1" applyFill="1" applyBorder="1" applyAlignment="1" applyProtection="1">
      <alignment horizontal="center" vertical="center"/>
    </xf>
    <xf numFmtId="49" fontId="18" fillId="0" borderId="9" xfId="0" applyNumberFormat="1" applyFont="1" applyFill="1" applyBorder="1" applyAlignment="1" applyProtection="1">
      <alignment horizontal="center" vertical="center"/>
    </xf>
    <xf numFmtId="49" fontId="18" fillId="0" borderId="23" xfId="0" applyNumberFormat="1" applyFont="1" applyFill="1" applyBorder="1" applyAlignment="1" applyProtection="1">
      <alignment horizontal="center" vertical="center"/>
    </xf>
    <xf numFmtId="1" fontId="13" fillId="0" borderId="61" xfId="0" applyNumberFormat="1" applyFont="1" applyFill="1" applyBorder="1" applyAlignment="1" applyProtection="1">
      <alignment horizontal="center" vertical="center"/>
    </xf>
    <xf numFmtId="1" fontId="13" fillId="0" borderId="24" xfId="0" applyNumberFormat="1" applyFont="1" applyFill="1" applyBorder="1" applyAlignment="1" applyProtection="1">
      <alignment horizontal="center" vertical="center"/>
    </xf>
    <xf numFmtId="165" fontId="5" fillId="0" borderId="48" xfId="0" applyNumberFormat="1" applyFont="1" applyFill="1" applyBorder="1" applyAlignment="1" applyProtection="1">
      <alignment horizontal="left"/>
      <protection locked="0"/>
    </xf>
    <xf numFmtId="165" fontId="5" fillId="0" borderId="0" xfId="0" applyNumberFormat="1" applyFont="1" applyFill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5" fillId="0" borderId="27" xfId="0" applyNumberFormat="1" applyFont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27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7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46" xfId="0" applyFont="1" applyFill="1" applyBorder="1" applyAlignment="1" applyProtection="1">
      <alignment horizontal="center" vertical="center"/>
    </xf>
    <xf numFmtId="49" fontId="18" fillId="0" borderId="55" xfId="0" applyNumberFormat="1" applyFont="1" applyFill="1" applyBorder="1" applyAlignment="1" applyProtection="1">
      <alignment horizontal="center" vertical="center" wrapText="1"/>
    </xf>
    <xf numFmtId="49" fontId="18" fillId="0" borderId="15" xfId="0" applyNumberFormat="1" applyFont="1" applyFill="1" applyBorder="1" applyAlignment="1" applyProtection="1">
      <alignment horizontal="center" vertical="center" wrapText="1"/>
    </xf>
    <xf numFmtId="49" fontId="18" fillId="0" borderId="36" xfId="0" applyNumberFormat="1" applyFont="1" applyFill="1" applyBorder="1" applyAlignment="1" applyProtection="1">
      <alignment horizontal="center" vertical="center" wrapText="1"/>
    </xf>
    <xf numFmtId="0" fontId="29" fillId="0" borderId="41" xfId="0" applyFont="1" applyBorder="1" applyAlignment="1" applyProtection="1">
      <alignment vertical="center"/>
      <protection locked="0"/>
    </xf>
    <xf numFmtId="0" fontId="29" fillId="0" borderId="50" xfId="0" applyFont="1" applyBorder="1" applyAlignment="1" applyProtection="1">
      <alignment vertical="center"/>
      <protection locked="0"/>
    </xf>
    <xf numFmtId="0" fontId="29" fillId="0" borderId="11" xfId="0" applyFont="1" applyBorder="1" applyAlignment="1" applyProtection="1">
      <alignment vertical="center"/>
      <protection locked="0"/>
    </xf>
    <xf numFmtId="0" fontId="29" fillId="0" borderId="43" xfId="0" applyFont="1" applyBorder="1" applyAlignment="1" applyProtection="1">
      <alignment vertical="center"/>
      <protection locked="0"/>
    </xf>
    <xf numFmtId="0" fontId="29" fillId="0" borderId="52" xfId="0" applyFont="1" applyBorder="1" applyAlignment="1" applyProtection="1">
      <alignment vertical="center"/>
      <protection locked="0"/>
    </xf>
    <xf numFmtId="0" fontId="29" fillId="0" borderId="45" xfId="0" applyFont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left"/>
    </xf>
    <xf numFmtId="0" fontId="5" fillId="0" borderId="46" xfId="0" applyFont="1" applyFill="1" applyBorder="1" applyAlignment="1" applyProtection="1">
      <alignment horizontal="left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14" fontId="5" fillId="0" borderId="47" xfId="0" applyNumberFormat="1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13" fillId="0" borderId="5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left" vertical="center"/>
    </xf>
    <xf numFmtId="0" fontId="0" fillId="0" borderId="51" xfId="0" applyFill="1" applyBorder="1" applyAlignment="1" applyProtection="1">
      <alignment horizontal="center" vertical="center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0" borderId="64" xfId="0" applyFont="1" applyBorder="1" applyAlignment="1" applyProtection="1">
      <alignment horizontal="left" vertical="center"/>
      <protection locked="0"/>
    </xf>
    <xf numFmtId="165" fontId="29" fillId="0" borderId="57" xfId="0" applyNumberFormat="1" applyFont="1" applyBorder="1" applyAlignment="1" applyProtection="1">
      <alignment horizontal="center" vertical="center"/>
      <protection locked="0"/>
    </xf>
    <xf numFmtId="165" fontId="29" fillId="0" borderId="17" xfId="0" applyNumberFormat="1" applyFont="1" applyBorder="1" applyAlignment="1" applyProtection="1">
      <alignment horizontal="center" vertical="center"/>
      <protection locked="0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23" xfId="0" applyNumberFormat="1" applyFont="1" applyFill="1" applyBorder="1" applyAlignment="1" applyProtection="1">
      <alignment horizontal="center" vertical="center"/>
    </xf>
    <xf numFmtId="165" fontId="29" fillId="0" borderId="10" xfId="0" applyNumberFormat="1" applyFont="1" applyFill="1" applyBorder="1" applyAlignment="1" applyProtection="1">
      <alignment horizontal="center" vertical="center"/>
    </xf>
    <xf numFmtId="165" fontId="29" fillId="0" borderId="16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6" fillId="0" borderId="42" xfId="0" applyNumberFormat="1" applyFont="1" applyFill="1" applyBorder="1" applyAlignment="1" applyProtection="1">
      <alignment horizontal="left" vertical="center"/>
    </xf>
    <xf numFmtId="0" fontId="6" fillId="0" borderId="53" xfId="0" applyNumberFormat="1" applyFont="1" applyFill="1" applyBorder="1" applyAlignment="1" applyProtection="1">
      <alignment horizontal="left" vertical="center"/>
    </xf>
    <xf numFmtId="0" fontId="6" fillId="0" borderId="44" xfId="0" applyNumberFormat="1" applyFont="1" applyFill="1" applyBorder="1" applyAlignment="1" applyProtection="1">
      <alignment horizontal="left" vertical="center"/>
    </xf>
    <xf numFmtId="0" fontId="6" fillId="0" borderId="41" xfId="0" applyNumberFormat="1" applyFont="1" applyFill="1" applyBorder="1" applyAlignment="1" applyProtection="1">
      <alignment horizontal="left" vertical="center"/>
    </xf>
    <xf numFmtId="0" fontId="6" fillId="0" borderId="50" xfId="0" applyNumberFormat="1" applyFont="1" applyFill="1" applyBorder="1" applyAlignment="1" applyProtection="1">
      <alignment horizontal="left" vertical="center"/>
    </xf>
    <xf numFmtId="0" fontId="6" fillId="0" borderId="11" xfId="0" applyNumberFormat="1" applyFont="1" applyFill="1" applyBorder="1" applyAlignment="1" applyProtection="1">
      <alignment horizontal="left" vertical="center"/>
    </xf>
    <xf numFmtId="0" fontId="6" fillId="0" borderId="54" xfId="0" applyFont="1" applyFill="1" applyBorder="1" applyAlignment="1" applyProtection="1">
      <alignment horizontal="center" vertical="center" wrapText="1"/>
    </xf>
    <xf numFmtId="0" fontId="6" fillId="0" borderId="32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165" fontId="29" fillId="0" borderId="41" xfId="0" applyNumberFormat="1" applyFont="1" applyBorder="1" applyAlignment="1" applyProtection="1">
      <alignment horizontal="center" vertical="center"/>
      <protection locked="0"/>
    </xf>
    <xf numFmtId="165" fontId="29" fillId="0" borderId="50" xfId="0" applyNumberFormat="1" applyFont="1" applyBorder="1" applyAlignment="1" applyProtection="1">
      <alignment horizontal="center" vertical="center"/>
      <protection locked="0"/>
    </xf>
    <xf numFmtId="165" fontId="29" fillId="0" borderId="11" xfId="0" applyNumberFormat="1" applyFont="1" applyBorder="1" applyAlignment="1" applyProtection="1">
      <alignment horizontal="center" vertical="center"/>
      <protection locked="0"/>
    </xf>
    <xf numFmtId="1" fontId="29" fillId="0" borderId="6" xfId="0" applyNumberFormat="1" applyFont="1" applyFill="1" applyBorder="1" applyAlignment="1" applyProtection="1">
      <alignment horizontal="center" vertical="center"/>
    </xf>
    <xf numFmtId="165" fontId="29" fillId="0" borderId="56" xfId="0" applyNumberFormat="1" applyFont="1" applyBorder="1" applyAlignment="1" applyProtection="1">
      <alignment horizontal="center" vertical="center"/>
      <protection locked="0"/>
    </xf>
    <xf numFmtId="165" fontId="29" fillId="0" borderId="3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46" xfId="0" applyNumberFormat="1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center" vertical="center"/>
    </xf>
    <xf numFmtId="0" fontId="22" fillId="3" borderId="35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left" vertical="center"/>
      <protection locked="0"/>
    </xf>
    <xf numFmtId="0" fontId="2" fillId="5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34" xfId="0" applyNumberFormat="1" applyFont="1" applyFill="1" applyBorder="1" applyAlignment="1" applyProtection="1">
      <alignment horizontal="center" vertical="center"/>
    </xf>
    <xf numFmtId="49" fontId="6" fillId="0" borderId="38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49" fontId="6" fillId="0" borderId="23" xfId="0" applyNumberFormat="1" applyFont="1" applyFill="1" applyBorder="1" applyAlignment="1" applyProtection="1">
      <alignment horizontal="center" vertical="center"/>
    </xf>
    <xf numFmtId="1" fontId="5" fillId="0" borderId="71" xfId="0" applyNumberFormat="1" applyFont="1" applyFill="1" applyBorder="1" applyAlignment="1" applyProtection="1">
      <alignment horizontal="center" vertical="center"/>
    </xf>
    <xf numFmtId="1" fontId="5" fillId="0" borderId="25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34" xfId="0" applyFont="1" applyFill="1" applyBorder="1" applyAlignment="1" applyProtection="1">
      <alignment horizontal="left" vertical="top" wrapText="1"/>
      <protection locked="0"/>
    </xf>
    <xf numFmtId="0" fontId="5" fillId="0" borderId="38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23" xfId="0" applyFont="1" applyFill="1" applyBorder="1" applyAlignment="1" applyProtection="1">
      <alignment horizontal="left" vertical="top" wrapText="1"/>
      <protection locked="0"/>
    </xf>
    <xf numFmtId="1" fontId="5" fillId="0" borderId="15" xfId="0" applyNumberFormat="1" applyFont="1" applyFill="1" applyBorder="1" applyAlignment="1" applyProtection="1">
      <alignment horizontal="center" vertical="center"/>
    </xf>
    <xf numFmtId="165" fontId="29" fillId="0" borderId="43" xfId="0" applyNumberFormat="1" applyFont="1" applyBorder="1" applyAlignment="1" applyProtection="1">
      <alignment horizontal="center" vertical="center"/>
      <protection locked="0"/>
    </xf>
    <xf numFmtId="165" fontId="29" fillId="0" borderId="52" xfId="0" applyNumberFormat="1" applyFont="1" applyBorder="1" applyAlignment="1" applyProtection="1">
      <alignment horizontal="center" vertical="center"/>
      <protection locked="0"/>
    </xf>
    <xf numFmtId="165" fontId="29" fillId="0" borderId="45" xfId="0" applyNumberFormat="1" applyFont="1" applyBorder="1" applyAlignment="1" applyProtection="1">
      <alignment horizontal="center" vertical="center"/>
      <protection locked="0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22" fillId="0" borderId="50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/>
    </xf>
    <xf numFmtId="165" fontId="29" fillId="0" borderId="55" xfId="0" applyNumberFormat="1" applyFont="1" applyBorder="1" applyAlignment="1" applyProtection="1">
      <alignment horizontal="center" vertical="center"/>
      <protection locked="0"/>
    </xf>
    <xf numFmtId="165" fontId="29" fillId="0" borderId="15" xfId="0" applyNumberFormat="1" applyFont="1" applyBorder="1" applyAlignment="1" applyProtection="1">
      <alignment horizontal="center" vertical="center"/>
      <protection locked="0"/>
    </xf>
    <xf numFmtId="165" fontId="29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right" wrapText="1"/>
    </xf>
    <xf numFmtId="0" fontId="4" fillId="3" borderId="32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6" fillId="3" borderId="54" xfId="0" applyNumberFormat="1" applyFont="1" applyFill="1" applyBorder="1" applyAlignment="1" applyProtection="1">
      <alignment horizontal="center" vertical="center" wrapText="1"/>
    </xf>
    <xf numFmtId="49" fontId="6" fillId="3" borderId="32" xfId="0" applyNumberFormat="1" applyFont="1" applyFill="1" applyBorder="1" applyAlignment="1" applyProtection="1">
      <alignment horizontal="center" vertical="center" wrapText="1"/>
    </xf>
    <xf numFmtId="49" fontId="6" fillId="3" borderId="33" xfId="0" applyNumberFormat="1" applyFont="1" applyFill="1" applyBorder="1" applyAlignment="1" applyProtection="1">
      <alignment horizontal="center" vertical="center" wrapText="1"/>
    </xf>
    <xf numFmtId="1" fontId="5" fillId="0" borderId="61" xfId="0" applyNumberFormat="1" applyFont="1" applyFill="1" applyBorder="1" applyAlignment="1" applyProtection="1">
      <alignment horizontal="center" vertical="center"/>
    </xf>
    <xf numFmtId="1" fontId="5" fillId="0" borderId="24" xfId="0" applyNumberFormat="1" applyFont="1" applyFill="1" applyBorder="1" applyAlignment="1" applyProtection="1">
      <alignment horizontal="center" vertical="center"/>
    </xf>
    <xf numFmtId="0" fontId="22" fillId="0" borderId="60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49" fontId="13" fillId="0" borderId="27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164" fontId="5" fillId="0" borderId="59" xfId="0" applyNumberFormat="1" applyFont="1" applyFill="1" applyBorder="1" applyAlignment="1" applyProtection="1">
      <alignment horizontal="center" vertical="center"/>
    </xf>
    <xf numFmtId="164" fontId="5" fillId="0" borderId="71" xfId="0" applyNumberFormat="1" applyFont="1" applyFill="1" applyBorder="1" applyAlignment="1" applyProtection="1">
      <alignment horizontal="center" vertical="center"/>
    </xf>
    <xf numFmtId="164" fontId="5" fillId="0" borderId="47" xfId="0" applyNumberFormat="1" applyFont="1" applyFill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horizontal="center" vertical="center"/>
    </xf>
    <xf numFmtId="2" fontId="5" fillId="0" borderId="70" xfId="0" applyNumberFormat="1" applyFont="1" applyFill="1" applyBorder="1" applyAlignment="1" applyProtection="1">
      <alignment horizontal="center" vertical="center"/>
    </xf>
    <xf numFmtId="2" fontId="5" fillId="0" borderId="26" xfId="0" applyNumberFormat="1" applyFont="1" applyFill="1" applyBorder="1" applyAlignment="1" applyProtection="1">
      <alignment horizontal="center" vertical="center"/>
    </xf>
    <xf numFmtId="0" fontId="6" fillId="0" borderId="6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68" xfId="0" applyNumberFormat="1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/>
      <protection locked="0"/>
    </xf>
    <xf numFmtId="0" fontId="6" fillId="3" borderId="54" xfId="0" applyFont="1" applyFill="1" applyBorder="1" applyAlignment="1" applyProtection="1">
      <alignment horizontal="center" vertical="center" wrapText="1"/>
    </xf>
    <xf numFmtId="166" fontId="13" fillId="0" borderId="50" xfId="0" applyNumberFormat="1" applyFont="1" applyBorder="1" applyAlignment="1" applyProtection="1">
      <alignment horizontal="center" vertical="center"/>
      <protection locked="0"/>
    </xf>
    <xf numFmtId="166" fontId="13" fillId="0" borderId="53" xfId="0" applyNumberFormat="1" applyFont="1" applyBorder="1" applyAlignment="1" applyProtection="1">
      <alignment horizontal="center" vertical="center"/>
      <protection locked="0"/>
    </xf>
    <xf numFmtId="166" fontId="13" fillId="0" borderId="52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Protection="1"/>
  </cellXfs>
  <cellStyles count="2">
    <cellStyle name="Normal" xfId="0" builtinId="0"/>
    <cellStyle name="Normal 2" xfId="1" xr:uid="{4EBD6CB6-A752-462A-B8F7-9FA713D6F33D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63</xdr:row>
      <xdr:rowOff>9525</xdr:rowOff>
    </xdr:from>
    <xdr:to>
      <xdr:col>11</xdr:col>
      <xdr:colOff>28575</xdr:colOff>
      <xdr:row>63</xdr:row>
      <xdr:rowOff>133350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5" y="11991975"/>
          <a:ext cx="213360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800" b="1" baseline="0">
              <a:latin typeface="Arial Narrow" pitchFamily="34" charset="0"/>
            </a:rPr>
            <a:t>Minist</a:t>
          </a:r>
          <a:r>
            <a:rPr lang="fr-CA" sz="800" b="1" kern="0" spc="40" baseline="0">
              <a:latin typeface="Arial Narrow" pitchFamily="34" charset="0"/>
            </a:rPr>
            <a:t>è</a:t>
          </a:r>
          <a:r>
            <a:rPr lang="fr-CA" sz="800" b="1" baseline="0">
              <a:latin typeface="Arial Narrow" pitchFamily="34" charset="0"/>
            </a:rPr>
            <a:t>re des Transports et de la Mobilité durable</a:t>
          </a:r>
        </a:p>
      </xdr:txBody>
    </xdr:sp>
    <xdr:clientData/>
  </xdr:twoCellAnchor>
  <xdr:twoCellAnchor>
    <xdr:from>
      <xdr:col>8</xdr:col>
      <xdr:colOff>26670</xdr:colOff>
      <xdr:row>1</xdr:row>
      <xdr:rowOff>3808</xdr:rowOff>
    </xdr:from>
    <xdr:to>
      <xdr:col>32</xdr:col>
      <xdr:colOff>123825</xdr:colOff>
      <xdr:row>2</xdr:row>
      <xdr:rowOff>251459</xdr:rowOff>
    </xdr:to>
    <xdr:sp macro="" textlink="">
      <xdr:nvSpPr>
        <xdr:cNvPr id="8" name="ZoneText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655445" y="137158"/>
          <a:ext cx="5259705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32400" rIns="91440" bIns="45720" anchor="b" upright="1"/>
        <a:lstStyle/>
        <a:p>
          <a:pPr algn="l" rtl="0">
            <a:defRPr sz="1000"/>
          </a:pPr>
          <a:r>
            <a:rPr lang="fr-CA" sz="1400" b="1" i="0" u="none" strike="noStrike" baseline="0">
              <a:solidFill>
                <a:srgbClr val="000000"/>
              </a:solidFill>
              <a:latin typeface="Arial Narrow" pitchFamily="34" charset="0"/>
            </a:rPr>
            <a:t>Rapport de lot MG 56 en fondation de chaussée et en couche de transition sur roc brisé</a:t>
          </a:r>
        </a:p>
      </xdr:txBody>
    </xdr:sp>
    <xdr:clientData/>
  </xdr:twoCellAnchor>
  <xdr:oneCellAnchor>
    <xdr:from>
      <xdr:col>3</xdr:col>
      <xdr:colOff>173930</xdr:colOff>
      <xdr:row>17</xdr:row>
      <xdr:rowOff>27161</xdr:rowOff>
    </xdr:from>
    <xdr:ext cx="357189" cy="11371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3510" y="314374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G.</a:t>
          </a:r>
        </a:p>
      </xdr:txBody>
    </xdr:sp>
    <xdr:clientData/>
  </xdr:oneCellAnchor>
  <xdr:oneCellAnchor>
    <xdr:from>
      <xdr:col>5</xdr:col>
      <xdr:colOff>128121</xdr:colOff>
      <xdr:row>17</xdr:row>
      <xdr:rowOff>30971</xdr:rowOff>
    </xdr:from>
    <xdr:ext cx="357189" cy="11371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49201" y="314755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CL</a:t>
          </a:r>
        </a:p>
      </xdr:txBody>
    </xdr:sp>
    <xdr:clientData/>
  </xdr:oneCellAnchor>
  <xdr:oneCellAnchor>
    <xdr:from>
      <xdr:col>6</xdr:col>
      <xdr:colOff>182936</xdr:colOff>
      <xdr:row>17</xdr:row>
      <xdr:rowOff>34781</xdr:rowOff>
    </xdr:from>
    <xdr:ext cx="357189" cy="11371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463096" y="315136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D.</a:t>
          </a:r>
        </a:p>
      </xdr:txBody>
    </xdr:sp>
    <xdr:clientData/>
  </xdr:oneCellAnchor>
  <xdr:oneCellAnchor>
    <xdr:from>
      <xdr:col>1</xdr:col>
      <xdr:colOff>219075</xdr:colOff>
      <xdr:row>34</xdr:row>
      <xdr:rowOff>85725</xdr:rowOff>
    </xdr:from>
    <xdr:ext cx="524054" cy="103233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7650" y="6419850"/>
          <a:ext cx="524054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Lot conforme</a:t>
          </a:r>
        </a:p>
      </xdr:txBody>
    </xdr:sp>
    <xdr:clientData/>
  </xdr:oneCellAnchor>
  <xdr:oneCellAnchor>
    <xdr:from>
      <xdr:col>13</xdr:col>
      <xdr:colOff>209550</xdr:colOff>
      <xdr:row>34</xdr:row>
      <xdr:rowOff>57150</xdr:rowOff>
    </xdr:from>
    <xdr:ext cx="4324349" cy="20955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790825" y="6391275"/>
          <a:ext cx="4324349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anose="020B0604020202020204" pitchFamily="34" charset="0"/>
              <a:cs typeface="Arial" panose="020B0604020202020204" pitchFamily="34" charset="0"/>
            </a:rPr>
            <a:t>Lot rejeté (tamis 5 mm : 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spéc. inf et spéc. sup</a:t>
          </a:r>
          <a:r>
            <a:rPr lang="fr-CA" sz="700" baseline="0">
              <a:latin typeface="Arial" panose="020B0604020202020204" pitchFamily="34" charset="0"/>
              <a:cs typeface="Arial" panose="020B0604020202020204" pitchFamily="34" charset="0"/>
            </a:rPr>
            <a:t>, tamis 80 µm : spéc. sup.) - Un écart E excède un écart critique (E</a:t>
          </a:r>
          <a:r>
            <a:rPr lang="fr-CA" sz="700" baseline="-25000">
              <a:latin typeface="Arial" panose="020B0604020202020204" pitchFamily="34" charset="0"/>
              <a:cs typeface="Arial" panose="020B0604020202020204" pitchFamily="34" charset="0"/>
            </a:rPr>
            <a:t>C</a:t>
          </a:r>
          <a:r>
            <a:rPr lang="fr-CA" sz="700" baseline="0">
              <a:latin typeface="Arial" panose="020B0604020202020204" pitchFamily="34" charset="0"/>
              <a:cs typeface="Arial" panose="020B0604020202020204" pitchFamily="34" charset="0"/>
            </a:rPr>
            <a:t>). (Sujet à un droit de recours)</a:t>
          </a:r>
        </a:p>
      </xdr:txBody>
    </xdr:sp>
    <xdr:clientData/>
  </xdr:oneCellAnchor>
  <xdr:oneCellAnchor>
    <xdr:from>
      <xdr:col>6</xdr:col>
      <xdr:colOff>0</xdr:colOff>
      <xdr:row>34</xdr:row>
      <xdr:rowOff>76200</xdr:rowOff>
    </xdr:from>
    <xdr:ext cx="1287725" cy="103233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90625" y="6410325"/>
          <a:ext cx="1287725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Lot non conforme - Compactage</a:t>
          </a:r>
        </a:p>
      </xdr:txBody>
    </xdr:sp>
    <xdr:clientData/>
  </xdr:oneCellAnchor>
  <xdr:oneCellAnchor>
    <xdr:from>
      <xdr:col>1</xdr:col>
      <xdr:colOff>228600</xdr:colOff>
      <xdr:row>35</xdr:row>
      <xdr:rowOff>38100</xdr:rowOff>
    </xdr:from>
    <xdr:ext cx="6715125" cy="200025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71475" y="6686550"/>
          <a:ext cx="671512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Lot non conforme - Moyenne des résultats non conformes sur au moins un des tamis suivants : 80 mm, 56 mm, 31,5 mm, 1,25 mm, 315 µm ou 80 µm,(spéc. Inf. 2,0 %). (Sujet à un droit de recours).Toutefois, le lot n'est pas soumis à une révision du prix unitaire. </a:t>
          </a:r>
        </a:p>
      </xdr:txBody>
    </xdr:sp>
    <xdr:clientData/>
  </xdr:oneCellAnchor>
  <xdr:oneCellAnchor>
    <xdr:from>
      <xdr:col>1</xdr:col>
      <xdr:colOff>236218</xdr:colOff>
      <xdr:row>36</xdr:row>
      <xdr:rowOff>57150</xdr:rowOff>
    </xdr:from>
    <xdr:ext cx="6726557" cy="257175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79093" y="6962775"/>
          <a:ext cx="6726557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700" baseline="0">
              <a:latin typeface="Arial" panose="020B0604020202020204" pitchFamily="34" charset="0"/>
              <a:cs typeface="Arial" panose="020B0604020202020204" pitchFamily="34" charset="0"/>
            </a:rPr>
            <a:t>Lot non conforme sujet à un prix unitaire révisé selon le CCDG (art.12.3.5) </a:t>
          </a:r>
          <a:r>
            <a:rPr lang="fr-CA" sz="7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(tamis 5 mm : 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spéc. inf et spéc. sup, tamis 80 µm : spéc. sup.)</a:t>
          </a:r>
          <a:r>
            <a:rPr lang="fr-CA" sz="700" baseline="30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</a:t>
          </a:r>
          <a:r>
            <a:rPr lang="fr-CA" sz="7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4)  </a:t>
          </a:r>
          <a:r>
            <a:rPr lang="fr-CA" sz="7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 écart E n'excède pas un écart critique (E</a:t>
          </a:r>
          <a:r>
            <a:rPr lang="fr-CA" sz="7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(Sujet à un droit de recours), </a:t>
          </a:r>
          <a:r>
            <a:rPr lang="fr-CA" sz="7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(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Remplir la section suivante) </a:t>
          </a:r>
          <a:endParaRPr lang="fr-CA" sz="700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219074</xdr:colOff>
      <xdr:row>37</xdr:row>
      <xdr:rowOff>38099</xdr:rowOff>
    </xdr:from>
    <xdr:ext cx="3009901" cy="314326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81074" y="6924674"/>
          <a:ext cx="3009901" cy="3143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Droit de recours autorisé par le </a:t>
          </a:r>
          <a:r>
            <a:rPr lang="fr-CA" sz="700" baseline="0">
              <a:latin typeface="Arial" pitchFamily="34" charset="0"/>
              <a:cs typeface="Arial" pitchFamily="34" charset="0"/>
            </a:rPr>
            <a:t>surveillant 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(Respect des conditions 12.3.4.2)</a:t>
          </a:r>
          <a:r>
            <a:rPr lang="fr-CA" sz="700" baseline="0">
              <a:latin typeface="Arial" pitchFamily="34" charset="0"/>
              <a:cs typeface="Arial" pitchFamily="34" charset="0"/>
            </a:rPr>
            <a:t> (</a:t>
          </a:r>
          <a:r>
            <a:rPr lang="fr-CA" sz="700" baseline="0">
              <a:latin typeface="Arial" pitchFamily="34" charset="0"/>
            </a:rPr>
            <a:t>Remplir la 2</a:t>
          </a:r>
          <a:r>
            <a:rPr lang="fr-CA" sz="900" baseline="30000">
              <a:latin typeface="Arial" pitchFamily="34" charset="0"/>
            </a:rPr>
            <a:t>e</a:t>
          </a:r>
          <a:r>
            <a:rPr lang="fr-CA" sz="700" baseline="0">
              <a:latin typeface="Arial" pitchFamily="34" charset="0"/>
            </a:rPr>
            <a:t> feuille Excel) </a:t>
          </a:r>
        </a:p>
      </xdr:txBody>
    </xdr:sp>
    <xdr:clientData/>
  </xdr:oneCellAnchor>
  <xdr:oneCellAnchor>
    <xdr:from>
      <xdr:col>18</xdr:col>
      <xdr:colOff>57150</xdr:colOff>
      <xdr:row>37</xdr:row>
      <xdr:rowOff>114300</xdr:rowOff>
    </xdr:from>
    <xdr:ext cx="1327223" cy="103233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457700" y="7000875"/>
          <a:ext cx="1327223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Mémo fait au surveillant, </a:t>
          </a:r>
          <a:r>
            <a:rPr lang="fr-CA" sz="700" b="1" baseline="0">
              <a:latin typeface="Arial" pitchFamily="34" charset="0"/>
            </a:rPr>
            <a:t>numéro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38100</xdr:rowOff>
        </xdr:from>
        <xdr:to>
          <xdr:col>2</xdr:col>
          <xdr:colOff>66675</xdr:colOff>
          <xdr:row>34</xdr:row>
          <xdr:rowOff>219075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28575</xdr:rowOff>
        </xdr:from>
        <xdr:to>
          <xdr:col>2</xdr:col>
          <xdr:colOff>66675</xdr:colOff>
          <xdr:row>37</xdr:row>
          <xdr:rowOff>219075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0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38100</xdr:rowOff>
        </xdr:from>
        <xdr:to>
          <xdr:col>6</xdr:col>
          <xdr:colOff>85725</xdr:colOff>
          <xdr:row>34</xdr:row>
          <xdr:rowOff>219075</xdr:rowOff>
        </xdr:to>
        <xdr:sp macro="" textlink="">
          <xdr:nvSpPr>
            <xdr:cNvPr id="12893" name="Check Box 605" hidden="1">
              <a:extLst>
                <a:ext uri="{63B3BB69-23CF-44E3-9099-C40C66FF867C}">
                  <a14:compatExt spid="_x0000_s12893"/>
                </a:ext>
                <a:ext uri="{FF2B5EF4-FFF2-40B4-BE49-F238E27FC236}">
                  <a16:creationId xmlns:a16="http://schemas.microsoft.com/office/drawing/2014/main" id="{00000000-0008-0000-0000-00005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0</xdr:rowOff>
        </xdr:from>
        <xdr:to>
          <xdr:col>2</xdr:col>
          <xdr:colOff>66675</xdr:colOff>
          <xdr:row>35</xdr:row>
          <xdr:rowOff>180975</xdr:rowOff>
        </xdr:to>
        <xdr:sp macro="" textlink="">
          <xdr:nvSpPr>
            <xdr:cNvPr id="12896" name="Check Box 608" hidden="1">
              <a:extLst>
                <a:ext uri="{63B3BB69-23CF-44E3-9099-C40C66FF867C}">
                  <a14:compatExt spid="_x0000_s12896"/>
                </a:ext>
                <a:ext uri="{FF2B5EF4-FFF2-40B4-BE49-F238E27FC236}">
                  <a16:creationId xmlns:a16="http://schemas.microsoft.com/office/drawing/2014/main" id="{00000000-0008-0000-0000-00006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190500</xdr:rowOff>
        </xdr:from>
        <xdr:to>
          <xdr:col>2</xdr:col>
          <xdr:colOff>66675</xdr:colOff>
          <xdr:row>36</xdr:row>
          <xdr:rowOff>219075</xdr:rowOff>
        </xdr:to>
        <xdr:sp macro="" textlink="">
          <xdr:nvSpPr>
            <xdr:cNvPr id="12900" name="Check Box 612" hidden="1">
              <a:extLst>
                <a:ext uri="{63B3BB69-23CF-44E3-9099-C40C66FF867C}">
                  <a14:compatExt spid="_x0000_s12900"/>
                </a:ext>
                <a:ext uri="{FF2B5EF4-FFF2-40B4-BE49-F238E27FC236}">
                  <a16:creationId xmlns:a16="http://schemas.microsoft.com/office/drawing/2014/main" id="{00000000-0008-0000-0000-00006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37</xdr:row>
          <xdr:rowOff>38100</xdr:rowOff>
        </xdr:from>
        <xdr:to>
          <xdr:col>18</xdr:col>
          <xdr:colOff>66675</xdr:colOff>
          <xdr:row>37</xdr:row>
          <xdr:rowOff>219075</xdr:rowOff>
        </xdr:to>
        <xdr:sp macro="" textlink="">
          <xdr:nvSpPr>
            <xdr:cNvPr id="12901" name="Check Box 613" hidden="1">
              <a:extLst>
                <a:ext uri="{63B3BB69-23CF-44E3-9099-C40C66FF867C}">
                  <a14:compatExt spid="_x0000_s12901"/>
                </a:ext>
                <a:ext uri="{FF2B5EF4-FFF2-40B4-BE49-F238E27FC236}">
                  <a16:creationId xmlns:a16="http://schemas.microsoft.com/office/drawing/2014/main" id="{00000000-0008-0000-0000-00006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38100</xdr:rowOff>
        </xdr:from>
        <xdr:to>
          <xdr:col>13</xdr:col>
          <xdr:colOff>295275</xdr:colOff>
          <xdr:row>34</xdr:row>
          <xdr:rowOff>219075</xdr:rowOff>
        </xdr:to>
        <xdr:sp macro="" textlink="">
          <xdr:nvSpPr>
            <xdr:cNvPr id="12903" name="Check Box 615" hidden="1">
              <a:extLst>
                <a:ext uri="{63B3BB69-23CF-44E3-9099-C40C66FF867C}">
                  <a14:compatExt spid="_x0000_s12903"/>
                </a:ext>
                <a:ext uri="{FF2B5EF4-FFF2-40B4-BE49-F238E27FC236}">
                  <a16:creationId xmlns:a16="http://schemas.microsoft.com/office/drawing/2014/main" id="{00000000-0008-0000-0000-00006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</xdr:row>
          <xdr:rowOff>104775</xdr:rowOff>
        </xdr:from>
        <xdr:to>
          <xdr:col>4</xdr:col>
          <xdr:colOff>28575</xdr:colOff>
          <xdr:row>17</xdr:row>
          <xdr:rowOff>180975</xdr:rowOff>
        </xdr:to>
        <xdr:sp macro="" textlink="">
          <xdr:nvSpPr>
            <xdr:cNvPr id="13117" name="Check Box 829" hidden="1">
              <a:extLst>
                <a:ext uri="{63B3BB69-23CF-44E3-9099-C40C66FF867C}">
                  <a14:compatExt spid="_x0000_s13117"/>
                </a:ext>
                <a:ext uri="{FF2B5EF4-FFF2-40B4-BE49-F238E27FC236}">
                  <a16:creationId xmlns:a16="http://schemas.microsoft.com/office/drawing/2014/main" id="{00000000-0008-0000-0000-00003D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16</xdr:row>
          <xdr:rowOff>114300</xdr:rowOff>
        </xdr:from>
        <xdr:to>
          <xdr:col>5</xdr:col>
          <xdr:colOff>190500</xdr:colOff>
          <xdr:row>17</xdr:row>
          <xdr:rowOff>190500</xdr:rowOff>
        </xdr:to>
        <xdr:sp macro="" textlink="">
          <xdr:nvSpPr>
            <xdr:cNvPr id="13118" name="Check Box 830" hidden="1">
              <a:extLst>
                <a:ext uri="{63B3BB69-23CF-44E3-9099-C40C66FF867C}">
                  <a14:compatExt spid="_x0000_s13118"/>
                </a:ext>
                <a:ext uri="{FF2B5EF4-FFF2-40B4-BE49-F238E27FC236}">
                  <a16:creationId xmlns:a16="http://schemas.microsoft.com/office/drawing/2014/main" id="{00000000-0008-0000-0000-00003E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16</xdr:row>
          <xdr:rowOff>104775</xdr:rowOff>
        </xdr:from>
        <xdr:to>
          <xdr:col>7</xdr:col>
          <xdr:colOff>152400</xdr:colOff>
          <xdr:row>17</xdr:row>
          <xdr:rowOff>180975</xdr:rowOff>
        </xdr:to>
        <xdr:sp macro="" textlink="">
          <xdr:nvSpPr>
            <xdr:cNvPr id="13119" name="Check Box 831" hidden="1">
              <a:extLst>
                <a:ext uri="{63B3BB69-23CF-44E3-9099-C40C66FF867C}">
                  <a14:compatExt spid="_x0000_s13119"/>
                </a:ext>
                <a:ext uri="{FF2B5EF4-FFF2-40B4-BE49-F238E27FC236}">
                  <a16:creationId xmlns:a16="http://schemas.microsoft.com/office/drawing/2014/main" id="{00000000-0008-0000-0000-00003F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17145</xdr:colOff>
      <xdr:row>0</xdr:row>
      <xdr:rowOff>68580</xdr:rowOff>
    </xdr:from>
    <xdr:to>
      <xdr:col>7</xdr:col>
      <xdr:colOff>150495</xdr:colOff>
      <xdr:row>3</xdr:row>
      <xdr:rowOff>0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68580"/>
          <a:ext cx="1447800" cy="67437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65</xdr:row>
      <xdr:rowOff>38100</xdr:rowOff>
    </xdr:from>
    <xdr:to>
      <xdr:col>7</xdr:col>
      <xdr:colOff>123825</xdr:colOff>
      <xdr:row>65</xdr:row>
      <xdr:rowOff>170003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FC8585B-0A0E-42E3-BFCC-943300D91B30}"/>
            </a:ext>
          </a:extLst>
        </xdr:cNvPr>
        <xdr:cNvSpPr txBox="1"/>
      </xdr:nvSpPr>
      <xdr:spPr>
        <a:xfrm>
          <a:off x="76200" y="12401550"/>
          <a:ext cx="1457325" cy="131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 rtl="0">
            <a:defRPr sz="1000"/>
          </a:pPr>
          <a:r>
            <a:rPr lang="fr-CA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 V-2430-4 </a:t>
          </a:r>
          <a:r>
            <a:rPr lang="fr-CA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(</a:t>
          </a:r>
          <a:r>
            <a:rPr lang="fr-CA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2025-01)</a:t>
          </a:r>
        </a:p>
      </xdr:txBody>
    </xdr:sp>
    <xdr:clientData/>
  </xdr:twoCellAnchor>
  <xdr:oneCellAnchor>
    <xdr:from>
      <xdr:col>6</xdr:col>
      <xdr:colOff>76201</xdr:colOff>
      <xdr:row>42</xdr:row>
      <xdr:rowOff>76199</xdr:rowOff>
    </xdr:from>
    <xdr:ext cx="4972050" cy="6000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63B0EEA-3D32-4707-A4A8-E5A46F1B4DF0}"/>
            </a:ext>
          </a:extLst>
        </xdr:cNvPr>
        <xdr:cNvSpPr/>
      </xdr:nvSpPr>
      <xdr:spPr>
        <a:xfrm rot="19994643">
          <a:off x="1390651" y="8248649"/>
          <a:ext cx="4972050" cy="6000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5400" b="1" i="0" u="none" strike="noStrike" kern="0" cap="none" spc="0" normalizeH="0" baseline="0" noProof="0">
            <a:ln w="22225">
              <a:solidFill>
                <a:srgbClr val="C0504D"/>
              </a:solidFill>
              <a:prstDash val="solid"/>
            </a:ln>
            <a:solidFill>
              <a:srgbClr val="C0504D">
                <a:lumMod val="40000"/>
                <a:lumOff val="60000"/>
              </a:srgbClr>
            </a:solidFill>
            <a:effectLst/>
            <a:uLnTx/>
            <a:uFillTx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9843" name="Picture 1" descr="MTQ_BLACK">
          <a:extLst>
            <a:ext uri="{FF2B5EF4-FFF2-40B4-BE49-F238E27FC236}">
              <a16:creationId xmlns:a16="http://schemas.microsoft.com/office/drawing/2014/main" id="{00000000-0008-0000-0100-000083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2009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65</xdr:row>
      <xdr:rowOff>16852</xdr:rowOff>
    </xdr:from>
    <xdr:to>
      <xdr:col>8</xdr:col>
      <xdr:colOff>47918</xdr:colOff>
      <xdr:row>66</xdr:row>
      <xdr:rowOff>5170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0" y="12046927"/>
          <a:ext cx="1486193" cy="150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800" b="1" baseline="0">
              <a:latin typeface="Arial Narrow" pitchFamily="34" charset="0"/>
            </a:rPr>
            <a:t>Minist</a:t>
          </a:r>
          <a:r>
            <a:rPr lang="fr-CA" sz="800" b="1" kern="0" spc="40" baseline="0">
              <a:latin typeface="Arial Narrow" pitchFamily="34" charset="0"/>
            </a:rPr>
            <a:t>è</a:t>
          </a:r>
          <a:r>
            <a:rPr lang="fr-CA" sz="800" b="1" baseline="0">
              <a:latin typeface="Arial Narrow" pitchFamily="34" charset="0"/>
            </a:rPr>
            <a:t>re des Transports et de la Mobilité durable</a:t>
          </a:r>
        </a:p>
      </xdr:txBody>
    </xdr:sp>
    <xdr:clientData/>
  </xdr:twoCellAnchor>
  <xdr:twoCellAnchor>
    <xdr:from>
      <xdr:col>2</xdr:col>
      <xdr:colOff>15241</xdr:colOff>
      <xdr:row>67</xdr:row>
      <xdr:rowOff>31873</xdr:rowOff>
    </xdr:from>
    <xdr:to>
      <xdr:col>5</xdr:col>
      <xdr:colOff>137161</xdr:colOff>
      <xdr:row>67</xdr:row>
      <xdr:rowOff>114300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29541" y="12620113"/>
          <a:ext cx="1417320" cy="82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 rtl="0">
            <a:defRPr sz="1000"/>
          </a:pPr>
          <a:r>
            <a:rPr lang="fr-CA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 V-2430-4 </a:t>
          </a:r>
          <a:r>
            <a:rPr lang="fr-CA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(</a:t>
          </a:r>
          <a:r>
            <a:rPr lang="fr-CA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2025-01)</a:t>
          </a:r>
        </a:p>
      </xdr:txBody>
    </xdr:sp>
    <xdr:clientData/>
  </xdr:twoCellAnchor>
  <xdr:oneCellAnchor>
    <xdr:from>
      <xdr:col>4</xdr:col>
      <xdr:colOff>206315</xdr:colOff>
      <xdr:row>10</xdr:row>
      <xdr:rowOff>76691</xdr:rowOff>
    </xdr:from>
    <xdr:ext cx="357189" cy="11371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339790" y="2153141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G.</a:t>
          </a:r>
        </a:p>
      </xdr:txBody>
    </xdr:sp>
    <xdr:clientData/>
  </xdr:oneCellAnchor>
  <xdr:oneCellAnchor>
    <xdr:from>
      <xdr:col>7</xdr:col>
      <xdr:colOff>36681</xdr:colOff>
      <xdr:row>10</xdr:row>
      <xdr:rowOff>55736</xdr:rowOff>
    </xdr:from>
    <xdr:ext cx="357189" cy="11371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894056" y="2132186"/>
          <a:ext cx="357189" cy="113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CL</a:t>
          </a:r>
        </a:p>
      </xdr:txBody>
    </xdr:sp>
    <xdr:clientData/>
  </xdr:oneCellAnchor>
  <xdr:oneCellAnchor>
    <xdr:from>
      <xdr:col>9</xdr:col>
      <xdr:colOff>106680</xdr:colOff>
      <xdr:row>10</xdr:row>
      <xdr:rowOff>43815</xdr:rowOff>
    </xdr:from>
    <xdr:ext cx="340100" cy="140871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364105" y="2120265"/>
          <a:ext cx="340100" cy="1408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l"/>
          <a:r>
            <a:rPr lang="fr-CA" sz="700" baseline="0">
              <a:latin typeface="Arial" pitchFamily="34" charset="0"/>
              <a:cs typeface="Arial" pitchFamily="34" charset="0"/>
            </a:rPr>
            <a:t>Bord D.</a:t>
          </a:r>
        </a:p>
      </xdr:txBody>
    </xdr:sp>
    <xdr:clientData/>
  </xdr:oneCellAnchor>
  <xdr:oneCellAnchor>
    <xdr:from>
      <xdr:col>2</xdr:col>
      <xdr:colOff>333375</xdr:colOff>
      <xdr:row>24</xdr:row>
      <xdr:rowOff>38100</xdr:rowOff>
    </xdr:from>
    <xdr:ext cx="628650" cy="161925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942975" y="5305425"/>
          <a:ext cx="628650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Lot conforme</a:t>
          </a:r>
        </a:p>
      </xdr:txBody>
    </xdr:sp>
    <xdr:clientData/>
  </xdr:oneCellAnchor>
  <xdr:oneCellAnchor>
    <xdr:from>
      <xdr:col>7</xdr:col>
      <xdr:colOff>66675</xdr:colOff>
      <xdr:row>24</xdr:row>
      <xdr:rowOff>9525</xdr:rowOff>
    </xdr:from>
    <xdr:ext cx="4542975" cy="172227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543175" y="5276850"/>
          <a:ext cx="454297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Lot </a:t>
          </a:r>
          <a:r>
            <a:rPr lang="fr-CA" sz="700" baseline="0">
              <a:latin typeface="Arial" pitchFamily="34" charset="0"/>
              <a:cs typeface="Arial" pitchFamily="34" charset="0"/>
            </a:rPr>
            <a:t>rejeté 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(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tamis 5 mm : spéc. inf et spéc. sup, tamis 80 µm : spéc. sup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.)</a:t>
          </a:r>
          <a:r>
            <a:rPr lang="fr-CA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fr-CA" sz="700" baseline="0">
              <a:latin typeface="Arial" pitchFamily="34" charset="0"/>
            </a:rPr>
            <a:t>- Un écart E excède un écart critique (E</a:t>
          </a:r>
          <a:r>
            <a:rPr lang="fr-CA" sz="700" baseline="-25000">
              <a:latin typeface="Arial" pitchFamily="34" charset="0"/>
            </a:rPr>
            <a:t>C</a:t>
          </a:r>
          <a:r>
            <a:rPr lang="fr-CA" sz="700" baseline="0">
              <a:latin typeface="Arial" pitchFamily="34" charset="0"/>
            </a:rPr>
            <a:t>)</a:t>
          </a:r>
        </a:p>
      </xdr:txBody>
    </xdr:sp>
    <xdr:clientData/>
  </xdr:oneCellAnchor>
  <xdr:oneCellAnchor>
    <xdr:from>
      <xdr:col>2</xdr:col>
      <xdr:colOff>323849</xdr:colOff>
      <xdr:row>25</xdr:row>
      <xdr:rowOff>91441</xdr:rowOff>
    </xdr:from>
    <xdr:ext cx="6886575" cy="24765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00049" y="5377816"/>
          <a:ext cx="68865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CA" sz="700" baseline="0">
              <a:latin typeface="Arial" pitchFamily="34" charset="0"/>
            </a:rPr>
            <a:t>Lot non conforme - Moyenne des résultats non conforme sur au moins un des tamis suivants : 80 mm, 56 mm, 31,5 mm, 1,25 mm , 315 µm ou </a:t>
          </a:r>
          <a:r>
            <a:rPr lang="fr-CA" sz="7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80 µm (spéc.inf. 2,0 %) </a:t>
          </a:r>
          <a:endParaRPr lang="fr-CA" sz="700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314325</xdr:colOff>
      <xdr:row>27</xdr:row>
      <xdr:rowOff>38100</xdr:rowOff>
    </xdr:from>
    <xdr:ext cx="7486650" cy="24765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923925" y="5934075"/>
          <a:ext cx="7486650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noAutofit/>
        </a:bodyPr>
        <a:lstStyle/>
        <a:p>
          <a:r>
            <a:rPr lang="fr-CA" sz="700" baseline="0">
              <a:latin typeface="Arial" panose="020B0604020202020204" pitchFamily="34" charset="0"/>
              <a:cs typeface="Arial" panose="020B0604020202020204" pitchFamily="34" charset="0"/>
            </a:rPr>
            <a:t>Lot non conforme sujet à un prix unitaire révisé (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tamis 5 mm : spéc. inf et spéc. sup, tamis 80 µm : spéc. sup</a:t>
          </a:r>
          <a:r>
            <a:rPr lang="fr-CA" sz="8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fr-CA" sz="7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r>
            <a:rPr lang="fr-CA" sz="8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  <a:r>
            <a:rPr lang="fr-CA" sz="7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 écart E n'excède pas un écart critique (E</a:t>
          </a:r>
          <a:r>
            <a:rPr lang="fr-CA" sz="7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fr-CA" sz="7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</a:t>
          </a:r>
        </a:p>
        <a:p>
          <a:r>
            <a:rPr lang="fr-CA" sz="7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fr-CA" sz="700" baseline="0">
              <a:latin typeface="Arial" panose="020B0604020202020204" pitchFamily="34" charset="0"/>
              <a:cs typeface="Arial" panose="020B0604020202020204" pitchFamily="34" charset="0"/>
            </a:rPr>
            <a:t>Remplir la section suivante)</a:t>
          </a:r>
        </a:p>
      </xdr:txBody>
    </xdr:sp>
    <xdr:clientData/>
  </xdr:oneCellAnchor>
  <xdr:oneCellAnchor>
    <xdr:from>
      <xdr:col>2</xdr:col>
      <xdr:colOff>321945</xdr:colOff>
      <xdr:row>28</xdr:row>
      <xdr:rowOff>59055</xdr:rowOff>
    </xdr:from>
    <xdr:ext cx="1327223" cy="103233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931545" y="6088380"/>
          <a:ext cx="1327223" cy="103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0" tIns="0" rIns="0" bIns="0" rtlCol="0" anchor="t">
          <a:spAutoFit/>
        </a:bodyPr>
        <a:lstStyle/>
        <a:p>
          <a:r>
            <a:rPr lang="fr-CA" sz="700" baseline="0">
              <a:latin typeface="Arial" pitchFamily="34" charset="0"/>
            </a:rPr>
            <a:t>Mémo fait au surveillant, </a:t>
          </a:r>
          <a:r>
            <a:rPr lang="fr-CA" sz="700" b="1" baseline="0">
              <a:latin typeface="Arial" pitchFamily="34" charset="0"/>
            </a:rPr>
            <a:t>numéro</a:t>
          </a:r>
        </a:p>
      </xdr:txBody>
    </xdr:sp>
    <xdr:clientData/>
  </xdr:oneCellAnchor>
  <xdr:twoCellAnchor>
    <xdr:from>
      <xdr:col>7</xdr:col>
      <xdr:colOff>91441</xdr:colOff>
      <xdr:row>1</xdr:row>
      <xdr:rowOff>1</xdr:rowOff>
    </xdr:from>
    <xdr:to>
      <xdr:col>32</xdr:col>
      <xdr:colOff>15240</xdr:colOff>
      <xdr:row>2</xdr:row>
      <xdr:rowOff>285751</xdr:rowOff>
    </xdr:to>
    <xdr:sp macro="" textlink="">
      <xdr:nvSpPr>
        <xdr:cNvPr id="18" name="ZoneTexte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948816" y="133351"/>
          <a:ext cx="4914899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32400" rIns="91440" bIns="45720" anchor="b" upright="1"/>
        <a:lstStyle/>
        <a:p>
          <a:pPr algn="l" rtl="0">
            <a:defRPr sz="1000"/>
          </a:pPr>
          <a:r>
            <a:rPr lang="fr-CA" sz="1400" b="1" i="0" u="none" strike="noStrike" baseline="0">
              <a:solidFill>
                <a:srgbClr val="000000"/>
              </a:solidFill>
              <a:latin typeface="Arial Narrow" pitchFamily="34" charset="0"/>
            </a:rPr>
            <a:t>Rapport de lot MG 56 en fondation de chaussée et en couche de transition sur roc brisé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66675</xdr:rowOff>
        </xdr:from>
        <xdr:to>
          <xdr:col>2</xdr:col>
          <xdr:colOff>342900</xdr:colOff>
          <xdr:row>26</xdr:row>
          <xdr:rowOff>47625</xdr:rowOff>
        </xdr:to>
        <xdr:sp macro="" textlink="">
          <xdr:nvSpPr>
            <xdr:cNvPr id="13680" name="Check Box 368" hidden="1">
              <a:extLst>
                <a:ext uri="{63B3BB69-23CF-44E3-9099-C40C66FF867C}">
                  <a14:compatExt spid="_x0000_s13680"/>
                </a:ext>
                <a:ext uri="{FF2B5EF4-FFF2-40B4-BE49-F238E27FC236}">
                  <a16:creationId xmlns:a16="http://schemas.microsoft.com/office/drawing/2014/main" id="{00000000-0008-0000-0100-00007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180975</xdr:rowOff>
        </xdr:from>
        <xdr:to>
          <xdr:col>2</xdr:col>
          <xdr:colOff>342900</xdr:colOff>
          <xdr:row>27</xdr:row>
          <xdr:rowOff>238125</xdr:rowOff>
        </xdr:to>
        <xdr:sp macro="" textlink="">
          <xdr:nvSpPr>
            <xdr:cNvPr id="13681" name="Check Box 369" hidden="1">
              <a:extLst>
                <a:ext uri="{63B3BB69-23CF-44E3-9099-C40C66FF867C}">
                  <a14:compatExt spid="_x0000_s13681"/>
                </a:ext>
                <a:ext uri="{FF2B5EF4-FFF2-40B4-BE49-F238E27FC236}">
                  <a16:creationId xmlns:a16="http://schemas.microsoft.com/office/drawing/2014/main" id="{00000000-0008-0000-0100-00007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114300</xdr:rowOff>
        </xdr:from>
        <xdr:to>
          <xdr:col>2</xdr:col>
          <xdr:colOff>342900</xdr:colOff>
          <xdr:row>25</xdr:row>
          <xdr:rowOff>0</xdr:rowOff>
        </xdr:to>
        <xdr:sp macro="" textlink="">
          <xdr:nvSpPr>
            <xdr:cNvPr id="13688" name="Check Box 376" hidden="1">
              <a:extLst>
                <a:ext uri="{63B3BB69-23CF-44E3-9099-C40C66FF867C}">
                  <a14:compatExt spid="_x0000_s13688"/>
                </a:ext>
                <a:ext uri="{FF2B5EF4-FFF2-40B4-BE49-F238E27FC236}">
                  <a16:creationId xmlns:a16="http://schemas.microsoft.com/office/drawing/2014/main" id="{00000000-0008-0000-0100-00007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23</xdr:row>
          <xdr:rowOff>114300</xdr:rowOff>
        </xdr:from>
        <xdr:to>
          <xdr:col>7</xdr:col>
          <xdr:colOff>114300</xdr:colOff>
          <xdr:row>25</xdr:row>
          <xdr:rowOff>0</xdr:rowOff>
        </xdr:to>
        <xdr:sp macro="" textlink="">
          <xdr:nvSpPr>
            <xdr:cNvPr id="13689" name="Check Box 377" hidden="1">
              <a:extLst>
                <a:ext uri="{63B3BB69-23CF-44E3-9099-C40C66FF867C}">
                  <a14:compatExt spid="_x0000_s13689"/>
                </a:ext>
                <a:ext uri="{FF2B5EF4-FFF2-40B4-BE49-F238E27FC236}">
                  <a16:creationId xmlns:a16="http://schemas.microsoft.com/office/drawing/2014/main" id="{00000000-0008-0000-0100-00007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352425</xdr:rowOff>
        </xdr:from>
        <xdr:to>
          <xdr:col>2</xdr:col>
          <xdr:colOff>314325</xdr:colOff>
          <xdr:row>29</xdr:row>
          <xdr:rowOff>66675</xdr:rowOff>
        </xdr:to>
        <xdr:sp macro="" textlink="">
          <xdr:nvSpPr>
            <xdr:cNvPr id="13694" name="Check Box 382" hidden="1">
              <a:extLst>
                <a:ext uri="{63B3BB69-23CF-44E3-9099-C40C66FF867C}">
                  <a14:compatExt spid="_x0000_s13694"/>
                </a:ext>
                <a:ext uri="{FF2B5EF4-FFF2-40B4-BE49-F238E27FC236}">
                  <a16:creationId xmlns:a16="http://schemas.microsoft.com/office/drawing/2014/main" id="{00000000-0008-0000-0100-00007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219075</xdr:rowOff>
        </xdr:from>
        <xdr:to>
          <xdr:col>5</xdr:col>
          <xdr:colOff>47625</xdr:colOff>
          <xdr:row>10</xdr:row>
          <xdr:rowOff>238125</xdr:rowOff>
        </xdr:to>
        <xdr:sp macro="" textlink="">
          <xdr:nvSpPr>
            <xdr:cNvPr id="13962" name="Check Box 650" hidden="1">
              <a:extLst>
                <a:ext uri="{63B3BB69-23CF-44E3-9099-C40C66FF867C}">
                  <a14:compatExt spid="_x0000_s13962"/>
                </a:ext>
                <a:ext uri="{FF2B5EF4-FFF2-40B4-BE49-F238E27FC236}">
                  <a16:creationId xmlns:a16="http://schemas.microsoft.com/office/drawing/2014/main" id="{00000000-0008-0000-0100-00008A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</xdr:row>
          <xdr:rowOff>161925</xdr:rowOff>
        </xdr:from>
        <xdr:to>
          <xdr:col>8</xdr:col>
          <xdr:colOff>28575</xdr:colOff>
          <xdr:row>11</xdr:row>
          <xdr:rowOff>0</xdr:rowOff>
        </xdr:to>
        <xdr:sp macro="" textlink="">
          <xdr:nvSpPr>
            <xdr:cNvPr id="13963" name="Check Box 651" hidden="1">
              <a:extLst>
                <a:ext uri="{63B3BB69-23CF-44E3-9099-C40C66FF867C}">
                  <a14:compatExt spid="_x0000_s13963"/>
                </a:ext>
                <a:ext uri="{FF2B5EF4-FFF2-40B4-BE49-F238E27FC236}">
                  <a16:creationId xmlns:a16="http://schemas.microsoft.com/office/drawing/2014/main" id="{00000000-0008-0000-0100-00008B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9</xdr:row>
          <xdr:rowOff>219075</xdr:rowOff>
        </xdr:from>
        <xdr:to>
          <xdr:col>10</xdr:col>
          <xdr:colOff>104775</xdr:colOff>
          <xdr:row>11</xdr:row>
          <xdr:rowOff>9525</xdr:rowOff>
        </xdr:to>
        <xdr:sp macro="" textlink="">
          <xdr:nvSpPr>
            <xdr:cNvPr id="13964" name="Check Box 652" hidden="1">
              <a:extLst>
                <a:ext uri="{63B3BB69-23CF-44E3-9099-C40C66FF867C}">
                  <a14:compatExt spid="_x0000_s13964"/>
                </a:ext>
                <a:ext uri="{FF2B5EF4-FFF2-40B4-BE49-F238E27FC236}">
                  <a16:creationId xmlns:a16="http://schemas.microsoft.com/office/drawing/2014/main" id="{00000000-0008-0000-0100-00008C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224882</xdr:colOff>
      <xdr:row>0</xdr:row>
      <xdr:rowOff>9525</xdr:rowOff>
    </xdr:from>
    <xdr:to>
      <xdr:col>5</xdr:col>
      <xdr:colOff>112395</xdr:colOff>
      <xdr:row>2</xdr:row>
      <xdr:rowOff>285750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682" y="9525"/>
          <a:ext cx="1602013" cy="6953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9</xdr:row>
          <xdr:rowOff>219075</xdr:rowOff>
        </xdr:from>
        <xdr:to>
          <xdr:col>10</xdr:col>
          <xdr:colOff>104775</xdr:colOff>
          <xdr:row>11</xdr:row>
          <xdr:rowOff>9525</xdr:rowOff>
        </xdr:to>
        <xdr:sp macro="" textlink="">
          <xdr:nvSpPr>
            <xdr:cNvPr id="13965" name="Check Box 653" hidden="1">
              <a:extLst>
                <a:ext uri="{63B3BB69-23CF-44E3-9099-C40C66FF867C}">
                  <a14:compatExt spid="_x0000_s13965"/>
                </a:ext>
                <a:ext uri="{FF2B5EF4-FFF2-40B4-BE49-F238E27FC236}">
                  <a16:creationId xmlns:a16="http://schemas.microsoft.com/office/drawing/2014/main" id="{00000000-0008-0000-0100-00008D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:CA96"/>
  <sheetViews>
    <sheetView showGridLines="0" tabSelected="1" showRuler="0" view="pageLayout" zoomScaleNormal="100" zoomScaleSheetLayoutView="100" workbookViewId="0">
      <selection activeCell="B7" sqref="B7:K7"/>
    </sheetView>
  </sheetViews>
  <sheetFormatPr baseColWidth="10" defaultColWidth="11.42578125" defaultRowHeight="12.75" x14ac:dyDescent="0.2"/>
  <cols>
    <col min="1" max="1" width="2.140625" style="1" customWidth="1"/>
    <col min="2" max="2" width="3.5703125" style="1" customWidth="1"/>
    <col min="3" max="3" width="2.5703125" style="1" customWidth="1"/>
    <col min="4" max="4" width="3.5703125" style="1" customWidth="1"/>
    <col min="5" max="5" width="3.85546875" style="1" customWidth="1"/>
    <col min="6" max="6" width="3.140625" style="1" customWidth="1"/>
    <col min="7" max="7" width="3" style="1" customWidth="1"/>
    <col min="8" max="8" width="2.5703125" style="1" customWidth="1"/>
    <col min="9" max="9" width="2" style="1" customWidth="1"/>
    <col min="10" max="10" width="2.85546875" style="1" customWidth="1"/>
    <col min="11" max="11" width="2.5703125" style="1" customWidth="1"/>
    <col min="12" max="12" width="4.28515625" style="1" customWidth="1"/>
    <col min="13" max="13" width="2.5703125" style="1" customWidth="1"/>
    <col min="14" max="14" width="4.5703125" style="1" customWidth="1"/>
    <col min="15" max="16" width="3.5703125" style="1" customWidth="1"/>
    <col min="17" max="17" width="3.28515625" style="1" customWidth="1"/>
    <col min="18" max="18" width="3.42578125" style="1" customWidth="1"/>
    <col min="19" max="20" width="3.28515625" style="1" customWidth="1"/>
    <col min="21" max="21" width="3.5703125" style="1" customWidth="1"/>
    <col min="22" max="23" width="4" style="1" customWidth="1"/>
    <col min="24" max="24" width="3.42578125" style="1" customWidth="1"/>
    <col min="25" max="25" width="3.28515625" style="1" customWidth="1"/>
    <col min="26" max="26" width="2.28515625" style="1" customWidth="1"/>
    <col min="27" max="27" width="1.42578125" style="1" customWidth="1"/>
    <col min="28" max="28" width="3.5703125" style="1" customWidth="1"/>
    <col min="29" max="29" width="3.28515625" style="1" customWidth="1"/>
    <col min="30" max="30" width="3.42578125" style="1" customWidth="1"/>
    <col min="31" max="31" width="3.28515625" style="1" customWidth="1"/>
    <col min="32" max="32" width="2.5703125" style="1" customWidth="1"/>
    <col min="33" max="33" width="5.28515625" style="1" customWidth="1"/>
    <col min="34" max="44" width="3.5703125" style="1" customWidth="1"/>
    <col min="45" max="16384" width="11.42578125" style="1"/>
  </cols>
  <sheetData>
    <row r="1" spans="1:45" ht="10.5" customHeight="1" x14ac:dyDescent="0.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5" ht="22.5" customHeight="1" x14ac:dyDescent="0.25">
      <c r="A2" s="2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45" ht="25.5" customHeight="1" x14ac:dyDescent="0.2">
      <c r="A3" s="2"/>
      <c r="B3" s="18"/>
      <c r="C3" s="18"/>
      <c r="D3" s="18"/>
      <c r="E3" s="18"/>
      <c r="F3" s="18"/>
      <c r="G3" s="18"/>
      <c r="H3" s="18"/>
      <c r="I3" s="18"/>
      <c r="J3" s="444" t="s">
        <v>98</v>
      </c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</row>
    <row r="4" spans="1:45" ht="12" customHeight="1" x14ac:dyDescent="0.2">
      <c r="A4" s="2"/>
      <c r="B4" s="18"/>
      <c r="C4" s="18"/>
      <c r="D4" s="18"/>
      <c r="E4" s="18"/>
      <c r="F4" s="18"/>
      <c r="G4" s="18"/>
      <c r="H4" s="18"/>
      <c r="I4" s="403" t="s">
        <v>90</v>
      </c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5" s="56" customFormat="1" ht="12" customHeight="1" x14ac:dyDescent="0.2">
      <c r="A5" s="54"/>
      <c r="B5" s="234" t="s">
        <v>48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55"/>
    </row>
    <row r="6" spans="1:45" s="57" customFormat="1" ht="11.25" customHeight="1" x14ac:dyDescent="0.2">
      <c r="B6" s="406" t="s">
        <v>99</v>
      </c>
      <c r="C6" s="407"/>
      <c r="D6" s="407"/>
      <c r="E6" s="407"/>
      <c r="F6" s="407"/>
      <c r="G6" s="407"/>
      <c r="H6" s="407"/>
      <c r="I6" s="407"/>
      <c r="J6" s="407"/>
      <c r="K6" s="408"/>
      <c r="L6" s="409" t="s">
        <v>100</v>
      </c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8"/>
      <c r="X6" s="383" t="s">
        <v>15</v>
      </c>
      <c r="Y6" s="384"/>
      <c r="Z6" s="384"/>
      <c r="AA6" s="384"/>
      <c r="AB6" s="384"/>
      <c r="AC6" s="384"/>
      <c r="AD6" s="384"/>
      <c r="AE6" s="384"/>
      <c r="AF6" s="384"/>
      <c r="AG6" s="384"/>
      <c r="AH6" s="204"/>
      <c r="AI6" s="204"/>
      <c r="AJ6" s="40"/>
      <c r="AK6" s="40"/>
      <c r="AL6" s="40"/>
      <c r="AM6" s="40"/>
      <c r="AN6" s="40"/>
      <c r="AO6" s="40"/>
      <c r="AP6" s="40"/>
      <c r="AQ6" s="40"/>
      <c r="AR6" s="40"/>
      <c r="AS6" s="58"/>
    </row>
    <row r="7" spans="1:45" s="62" customFormat="1" ht="15" customHeight="1" x14ac:dyDescent="0.25">
      <c r="A7" s="59"/>
      <c r="B7" s="404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211"/>
      <c r="Y7" s="212"/>
      <c r="Z7" s="212"/>
      <c r="AA7" s="212"/>
      <c r="AB7" s="212"/>
      <c r="AC7" s="212"/>
      <c r="AD7" s="212"/>
      <c r="AE7" s="212"/>
      <c r="AF7" s="212"/>
      <c r="AG7" s="610"/>
      <c r="AH7" s="60"/>
      <c r="AI7" s="60"/>
      <c r="AJ7" s="60"/>
      <c r="AK7" s="60"/>
      <c r="AL7" s="61"/>
      <c r="AM7" s="60"/>
      <c r="AN7" s="60"/>
      <c r="AO7" s="60"/>
      <c r="AP7" s="60"/>
      <c r="AQ7" s="60"/>
      <c r="AR7" s="60"/>
      <c r="AS7" s="60"/>
    </row>
    <row r="8" spans="1:45" s="57" customFormat="1" ht="11.25" customHeight="1" x14ac:dyDescent="0.2">
      <c r="B8" s="406" t="s">
        <v>1</v>
      </c>
      <c r="C8" s="407"/>
      <c r="D8" s="407"/>
      <c r="E8" s="407"/>
      <c r="F8" s="407"/>
      <c r="G8" s="408"/>
      <c r="H8" s="383" t="s">
        <v>105</v>
      </c>
      <c r="I8" s="384"/>
      <c r="J8" s="384"/>
      <c r="K8" s="384"/>
      <c r="L8" s="384"/>
      <c r="M8" s="384"/>
      <c r="N8" s="384"/>
      <c r="O8" s="384"/>
      <c r="P8" s="384"/>
      <c r="Q8" s="385"/>
      <c r="R8" s="409" t="s">
        <v>0</v>
      </c>
      <c r="S8" s="407"/>
      <c r="T8" s="407"/>
      <c r="U8" s="407"/>
      <c r="V8" s="407"/>
      <c r="W8" s="408"/>
      <c r="X8" s="410" t="s">
        <v>2</v>
      </c>
      <c r="Y8" s="411"/>
      <c r="Z8" s="411"/>
      <c r="AA8" s="411"/>
      <c r="AB8" s="411"/>
      <c r="AC8" s="411"/>
      <c r="AD8" s="411"/>
      <c r="AE8" s="411"/>
      <c r="AF8" s="411"/>
      <c r="AG8" s="411"/>
      <c r="AH8" s="204"/>
      <c r="AI8" s="204"/>
      <c r="AJ8" s="58"/>
      <c r="AK8" s="40"/>
      <c r="AL8" s="40"/>
      <c r="AM8" s="40"/>
      <c r="AN8" s="40"/>
      <c r="AO8" s="40"/>
      <c r="AP8" s="40"/>
      <c r="AQ8" s="40"/>
      <c r="AR8" s="40"/>
      <c r="AS8" s="58"/>
    </row>
    <row r="9" spans="1:45" s="62" customFormat="1" ht="15" customHeight="1" x14ac:dyDescent="0.2">
      <c r="A9" s="63"/>
      <c r="B9" s="412"/>
      <c r="C9" s="381"/>
      <c r="D9" s="381"/>
      <c r="E9" s="381"/>
      <c r="F9" s="381"/>
      <c r="G9" s="381"/>
      <c r="H9" s="211"/>
      <c r="I9" s="212"/>
      <c r="J9" s="212"/>
      <c r="K9" s="212"/>
      <c r="L9" s="212"/>
      <c r="M9" s="212"/>
      <c r="N9" s="212"/>
      <c r="O9" s="212"/>
      <c r="P9" s="212"/>
      <c r="Q9" s="212"/>
      <c r="R9" s="211"/>
      <c r="S9" s="212"/>
      <c r="T9" s="212"/>
      <c r="U9" s="212"/>
      <c r="V9" s="212"/>
      <c r="W9" s="382"/>
      <c r="X9" s="381"/>
      <c r="Y9" s="381"/>
      <c r="Z9" s="381"/>
      <c r="AA9" s="381"/>
      <c r="AB9" s="381"/>
      <c r="AC9" s="381"/>
      <c r="AD9" s="381"/>
      <c r="AE9" s="381"/>
      <c r="AF9" s="381"/>
      <c r="AG9" s="211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</row>
    <row r="10" spans="1:45" s="56" customFormat="1" ht="12" customHeight="1" x14ac:dyDescent="0.2">
      <c r="A10" s="54"/>
      <c r="B10" s="312" t="s">
        <v>49</v>
      </c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55"/>
    </row>
    <row r="11" spans="1:45" s="64" customFormat="1" ht="11.25" customHeight="1" x14ac:dyDescent="0.15">
      <c r="B11" s="481" t="s">
        <v>8</v>
      </c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3"/>
      <c r="S11" s="467" t="s">
        <v>53</v>
      </c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203"/>
      <c r="AI11" s="203"/>
      <c r="AJ11" s="4"/>
      <c r="AK11" s="4"/>
      <c r="AL11" s="4"/>
      <c r="AM11" s="4"/>
      <c r="AN11" s="4"/>
      <c r="AO11" s="4"/>
      <c r="AP11" s="4"/>
      <c r="AQ11" s="4"/>
      <c r="AR11" s="4"/>
      <c r="AS11" s="65"/>
    </row>
    <row r="12" spans="1:45" s="67" customFormat="1" ht="15" customHeight="1" x14ac:dyDescent="0.2">
      <c r="A12" s="66"/>
      <c r="B12" s="478"/>
      <c r="C12" s="479"/>
      <c r="D12" s="479"/>
      <c r="E12" s="479"/>
      <c r="F12" s="479"/>
      <c r="G12" s="479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80"/>
      <c r="S12" s="211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610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24"/>
    </row>
    <row r="13" spans="1:45" s="28" customFormat="1" ht="11.25" customHeight="1" x14ac:dyDescent="0.15">
      <c r="A13" s="68"/>
      <c r="B13" s="19" t="s">
        <v>25</v>
      </c>
      <c r="C13" s="20"/>
      <c r="D13" s="21"/>
      <c r="E13" s="34"/>
      <c r="F13" s="35"/>
      <c r="G13" s="35"/>
      <c r="H13" s="35"/>
      <c r="I13" s="35"/>
      <c r="J13" s="36"/>
      <c r="K13" s="22" t="s">
        <v>23</v>
      </c>
      <c r="L13" s="20"/>
      <c r="M13" s="20"/>
      <c r="N13" s="23"/>
      <c r="O13" s="20"/>
      <c r="P13" s="20"/>
      <c r="Q13" s="416" t="s">
        <v>96</v>
      </c>
      <c r="R13" s="417"/>
      <c r="S13" s="417"/>
      <c r="T13" s="417"/>
      <c r="U13" s="418"/>
      <c r="V13" s="416" t="s">
        <v>50</v>
      </c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203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4"/>
    </row>
    <row r="14" spans="1:45" s="66" customFormat="1" ht="15" customHeight="1" x14ac:dyDescent="0.2">
      <c r="A14" s="70"/>
      <c r="B14" s="437"/>
      <c r="C14" s="438"/>
      <c r="D14" s="439"/>
      <c r="E14" s="432" t="s">
        <v>21</v>
      </c>
      <c r="F14" s="433"/>
      <c r="G14" s="156"/>
      <c r="H14" s="71" t="s">
        <v>22</v>
      </c>
      <c r="I14" s="442"/>
      <c r="J14" s="443"/>
      <c r="K14" s="429"/>
      <c r="L14" s="430"/>
      <c r="M14" s="430"/>
      <c r="N14" s="430"/>
      <c r="O14" s="430"/>
      <c r="P14" s="431"/>
      <c r="Q14" s="413"/>
      <c r="R14" s="414"/>
      <c r="S14" s="414"/>
      <c r="T14" s="414"/>
      <c r="U14" s="415"/>
      <c r="V14" s="476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  <c r="AG14" s="477"/>
      <c r="AH14" s="24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24"/>
    </row>
    <row r="15" spans="1:45" ht="23.25" customHeight="1" x14ac:dyDescent="0.2">
      <c r="A15" s="2"/>
      <c r="B15" s="421" t="s">
        <v>27</v>
      </c>
      <c r="C15" s="421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 t="s">
        <v>28</v>
      </c>
      <c r="P15" s="421"/>
      <c r="Q15" s="421"/>
      <c r="R15" s="421"/>
      <c r="S15" s="421"/>
      <c r="T15" s="421"/>
      <c r="U15" s="421"/>
      <c r="V15" s="421"/>
      <c r="W15" s="421"/>
      <c r="X15" s="455" t="s">
        <v>41</v>
      </c>
      <c r="Y15" s="455"/>
      <c r="Z15" s="455"/>
      <c r="AA15" s="455"/>
      <c r="AB15" s="455"/>
      <c r="AC15" s="455"/>
      <c r="AD15" s="455"/>
      <c r="AE15" s="455"/>
      <c r="AF15" s="455"/>
      <c r="AG15" s="611"/>
      <c r="AH15" s="73"/>
      <c r="AI15" s="73"/>
      <c r="AJ15" s="73"/>
      <c r="AK15" s="73"/>
      <c r="AL15" s="73"/>
      <c r="AM15" s="73"/>
      <c r="AN15" s="26"/>
      <c r="AO15" s="26"/>
      <c r="AP15" s="2"/>
      <c r="AQ15" s="2"/>
      <c r="AR15" s="2"/>
      <c r="AS15" s="2"/>
    </row>
    <row r="16" spans="1:45" s="77" customFormat="1" ht="12" customHeight="1" x14ac:dyDescent="0.2">
      <c r="A16" s="74"/>
      <c r="B16" s="425" t="s">
        <v>56</v>
      </c>
      <c r="C16" s="426"/>
      <c r="D16" s="288" t="s">
        <v>3</v>
      </c>
      <c r="E16" s="419"/>
      <c r="F16" s="419"/>
      <c r="G16" s="419"/>
      <c r="H16" s="419"/>
      <c r="I16" s="420"/>
      <c r="J16" s="286" t="s">
        <v>10</v>
      </c>
      <c r="K16" s="287"/>
      <c r="L16" s="286" t="s">
        <v>6</v>
      </c>
      <c r="M16" s="470"/>
      <c r="N16" s="287"/>
      <c r="O16" s="284" t="s">
        <v>7</v>
      </c>
      <c r="P16" s="284"/>
      <c r="Q16" s="284"/>
      <c r="R16" s="284"/>
      <c r="S16" s="284"/>
      <c r="T16" s="284"/>
      <c r="U16" s="285"/>
      <c r="V16" s="294" t="s">
        <v>26</v>
      </c>
      <c r="W16" s="285"/>
      <c r="X16" s="422" t="s">
        <v>65</v>
      </c>
      <c r="Y16" s="275" t="s">
        <v>36</v>
      </c>
      <c r="Z16" s="276"/>
      <c r="AA16" s="276"/>
      <c r="AB16" s="276"/>
      <c r="AC16" s="276"/>
      <c r="AD16" s="276"/>
      <c r="AE16" s="277"/>
      <c r="AF16" s="400" t="s">
        <v>76</v>
      </c>
      <c r="AG16" s="447"/>
      <c r="AH16" s="74"/>
      <c r="AI16" s="75"/>
      <c r="AJ16" s="75"/>
      <c r="AK16" s="75"/>
      <c r="AL16" s="75"/>
      <c r="AM16" s="75"/>
      <c r="AN16" s="75"/>
      <c r="AO16" s="75"/>
      <c r="AP16" s="74"/>
      <c r="AQ16" s="76"/>
      <c r="AR16" s="76"/>
      <c r="AS16" s="74"/>
    </row>
    <row r="17" spans="1:45" s="77" customFormat="1" ht="14.25" customHeight="1" x14ac:dyDescent="0.2">
      <c r="A17" s="74"/>
      <c r="B17" s="425"/>
      <c r="C17" s="426"/>
      <c r="D17" s="261" t="s">
        <v>57</v>
      </c>
      <c r="E17" s="262"/>
      <c r="F17" s="262"/>
      <c r="G17" s="262"/>
      <c r="H17" s="262"/>
      <c r="I17" s="263"/>
      <c r="J17" s="288"/>
      <c r="K17" s="289"/>
      <c r="L17" s="286"/>
      <c r="M17" s="470"/>
      <c r="N17" s="287"/>
      <c r="O17" s="474">
        <v>80</v>
      </c>
      <c r="P17" s="460">
        <v>56</v>
      </c>
      <c r="Q17" s="298">
        <v>31.5</v>
      </c>
      <c r="R17" s="268">
        <v>20</v>
      </c>
      <c r="S17" s="268">
        <v>14</v>
      </c>
      <c r="T17" s="264">
        <v>5</v>
      </c>
      <c r="U17" s="266">
        <v>1.25</v>
      </c>
      <c r="V17" s="456">
        <v>315</v>
      </c>
      <c r="W17" s="458">
        <v>80</v>
      </c>
      <c r="X17" s="423"/>
      <c r="Y17" s="401" t="s">
        <v>44</v>
      </c>
      <c r="Z17" s="447"/>
      <c r="AA17" s="448"/>
      <c r="AB17" s="452" t="s">
        <v>75</v>
      </c>
      <c r="AC17" s="453"/>
      <c r="AD17" s="290" t="s">
        <v>52</v>
      </c>
      <c r="AE17" s="291"/>
      <c r="AF17" s="401"/>
      <c r="AG17" s="447"/>
      <c r="AH17" s="74"/>
      <c r="AI17" s="78"/>
      <c r="AJ17" s="74"/>
      <c r="AK17" s="78"/>
      <c r="AL17" s="78"/>
      <c r="AM17" s="74"/>
      <c r="AN17" s="78"/>
      <c r="AO17" s="78"/>
      <c r="AP17" s="78"/>
      <c r="AQ17" s="78"/>
      <c r="AR17" s="76"/>
      <c r="AS17" s="74"/>
    </row>
    <row r="18" spans="1:45" s="77" customFormat="1" ht="15.95" customHeight="1" x14ac:dyDescent="0.2">
      <c r="A18" s="74"/>
      <c r="B18" s="427"/>
      <c r="C18" s="428"/>
      <c r="D18" s="434"/>
      <c r="E18" s="435"/>
      <c r="F18" s="435"/>
      <c r="G18" s="435"/>
      <c r="H18" s="435"/>
      <c r="I18" s="436"/>
      <c r="J18" s="102" t="s">
        <v>4</v>
      </c>
      <c r="K18" s="103" t="s">
        <v>5</v>
      </c>
      <c r="L18" s="471"/>
      <c r="M18" s="472"/>
      <c r="N18" s="473"/>
      <c r="O18" s="475"/>
      <c r="P18" s="461"/>
      <c r="Q18" s="299"/>
      <c r="R18" s="269"/>
      <c r="S18" s="269"/>
      <c r="T18" s="265"/>
      <c r="U18" s="267"/>
      <c r="V18" s="457"/>
      <c r="W18" s="459"/>
      <c r="X18" s="424"/>
      <c r="Y18" s="449"/>
      <c r="Z18" s="450"/>
      <c r="AA18" s="451"/>
      <c r="AB18" s="454"/>
      <c r="AC18" s="454"/>
      <c r="AD18" s="292"/>
      <c r="AE18" s="293"/>
      <c r="AF18" s="401"/>
      <c r="AG18" s="447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4"/>
    </row>
    <row r="19" spans="1:45" s="77" customFormat="1" ht="15" customHeight="1" x14ac:dyDescent="0.2">
      <c r="A19" s="74"/>
      <c r="B19" s="270">
        <v>1</v>
      </c>
      <c r="C19" s="271"/>
      <c r="D19" s="463"/>
      <c r="E19" s="464"/>
      <c r="F19" s="464"/>
      <c r="G19" s="464"/>
      <c r="H19" s="464"/>
      <c r="I19" s="465"/>
      <c r="J19" s="177"/>
      <c r="K19" s="157"/>
      <c r="L19" s="300"/>
      <c r="M19" s="301"/>
      <c r="N19" s="466"/>
      <c r="O19" s="187"/>
      <c r="P19" s="190"/>
      <c r="Q19" s="188"/>
      <c r="R19" s="188"/>
      <c r="S19" s="188"/>
      <c r="T19" s="188"/>
      <c r="U19" s="191"/>
      <c r="V19" s="187"/>
      <c r="W19" s="192"/>
      <c r="X19" s="150"/>
      <c r="Y19" s="300"/>
      <c r="Z19" s="301"/>
      <c r="AA19" s="302"/>
      <c r="AB19" s="295"/>
      <c r="AC19" s="296"/>
      <c r="AD19" s="295"/>
      <c r="AE19" s="297"/>
      <c r="AF19" s="402"/>
      <c r="AG19" s="612"/>
      <c r="AH19" s="79"/>
      <c r="AI19" s="79"/>
      <c r="AJ19" s="80"/>
      <c r="AK19" s="80"/>
      <c r="AL19" s="80"/>
      <c r="AM19" s="80"/>
      <c r="AN19" s="80"/>
      <c r="AO19" s="80"/>
      <c r="AP19" s="80"/>
      <c r="AQ19" s="80"/>
      <c r="AR19" s="80"/>
      <c r="AS19" s="74"/>
    </row>
    <row r="20" spans="1:45" s="77" customFormat="1" ht="15" customHeight="1" x14ac:dyDescent="0.2">
      <c r="A20" s="74"/>
      <c r="B20" s="304">
        <v>2</v>
      </c>
      <c r="C20" s="305"/>
      <c r="D20" s="255"/>
      <c r="E20" s="256"/>
      <c r="F20" s="256"/>
      <c r="G20" s="256"/>
      <c r="H20" s="256"/>
      <c r="I20" s="257"/>
      <c r="J20" s="178"/>
      <c r="K20" s="158"/>
      <c r="L20" s="281"/>
      <c r="M20" s="282"/>
      <c r="N20" s="303"/>
      <c r="O20" s="185"/>
      <c r="P20" s="193"/>
      <c r="Q20" s="186"/>
      <c r="R20" s="186"/>
      <c r="S20" s="186"/>
      <c r="T20" s="186"/>
      <c r="U20" s="194"/>
      <c r="V20" s="185"/>
      <c r="W20" s="195"/>
      <c r="X20" s="189"/>
      <c r="Y20" s="281"/>
      <c r="Z20" s="282"/>
      <c r="AA20" s="283"/>
      <c r="AB20" s="279"/>
      <c r="AC20" s="280"/>
      <c r="AD20" s="279"/>
      <c r="AE20" s="441"/>
      <c r="AF20" s="440"/>
      <c r="AG20" s="613"/>
      <c r="AH20" s="79"/>
      <c r="AI20" s="79"/>
      <c r="AJ20" s="80"/>
      <c r="AK20" s="80"/>
      <c r="AL20" s="80"/>
      <c r="AM20" s="80"/>
      <c r="AN20" s="80"/>
      <c r="AO20" s="80"/>
      <c r="AP20" s="80"/>
      <c r="AQ20" s="80"/>
      <c r="AR20" s="80"/>
      <c r="AS20" s="74"/>
    </row>
    <row r="21" spans="1:45" s="77" customFormat="1" ht="15" customHeight="1" x14ac:dyDescent="0.2">
      <c r="A21" s="74"/>
      <c r="B21" s="251">
        <v>3</v>
      </c>
      <c r="C21" s="252"/>
      <c r="D21" s="228"/>
      <c r="E21" s="229"/>
      <c r="F21" s="229"/>
      <c r="G21" s="229"/>
      <c r="H21" s="229"/>
      <c r="I21" s="230"/>
      <c r="J21" s="179"/>
      <c r="K21" s="159"/>
      <c r="L21" s="272"/>
      <c r="M21" s="273"/>
      <c r="N21" s="462"/>
      <c r="O21" s="183"/>
      <c r="P21" s="196"/>
      <c r="Q21" s="184"/>
      <c r="R21" s="184"/>
      <c r="S21" s="184"/>
      <c r="T21" s="184"/>
      <c r="U21" s="123"/>
      <c r="V21" s="183"/>
      <c r="W21" s="124"/>
      <c r="X21" s="151"/>
      <c r="Y21" s="272"/>
      <c r="Z21" s="273"/>
      <c r="AA21" s="274"/>
      <c r="AB21" s="239"/>
      <c r="AC21" s="278"/>
      <c r="AD21" s="239"/>
      <c r="AE21" s="240"/>
      <c r="AF21" s="395"/>
      <c r="AG21" s="614"/>
      <c r="AH21" s="79"/>
      <c r="AI21" s="79"/>
      <c r="AJ21" s="80"/>
      <c r="AK21" s="80"/>
      <c r="AL21" s="80"/>
      <c r="AM21" s="80"/>
      <c r="AN21" s="80"/>
      <c r="AO21" s="80"/>
      <c r="AP21" s="80"/>
      <c r="AQ21" s="80"/>
      <c r="AR21" s="80"/>
      <c r="AS21" s="74"/>
    </row>
    <row r="22" spans="1:45" ht="13.5" customHeight="1" x14ac:dyDescent="0.2">
      <c r="A22" s="2"/>
      <c r="B22" s="338" t="s">
        <v>54</v>
      </c>
      <c r="C22" s="339"/>
      <c r="D22" s="339"/>
      <c r="E22" s="339"/>
      <c r="F22" s="339"/>
      <c r="G22" s="258" t="s">
        <v>58</v>
      </c>
      <c r="H22" s="259"/>
      <c r="I22" s="259"/>
      <c r="J22" s="259"/>
      <c r="K22" s="259"/>
      <c r="L22" s="259"/>
      <c r="M22" s="259"/>
      <c r="N22" s="260"/>
      <c r="O22" s="125">
        <v>100</v>
      </c>
      <c r="P22" s="126">
        <v>82</v>
      </c>
      <c r="Q22" s="127">
        <v>55</v>
      </c>
      <c r="R22" s="128" t="s">
        <v>16</v>
      </c>
      <c r="S22" s="128" t="s">
        <v>16</v>
      </c>
      <c r="T22" s="129">
        <v>25</v>
      </c>
      <c r="U22" s="130">
        <v>11</v>
      </c>
      <c r="V22" s="125">
        <v>4</v>
      </c>
      <c r="W22" s="131">
        <v>2</v>
      </c>
      <c r="X22" s="396" t="s">
        <v>79</v>
      </c>
      <c r="Y22" s="397"/>
      <c r="Z22" s="397"/>
      <c r="AA22" s="397"/>
      <c r="AB22" s="397"/>
      <c r="AC22" s="397"/>
      <c r="AD22" s="397"/>
      <c r="AE22" s="397"/>
      <c r="AF22" s="397"/>
      <c r="AG22" s="397"/>
      <c r="AH22" s="2"/>
      <c r="AI22" s="26"/>
      <c r="AJ22" s="81"/>
      <c r="AK22" s="81"/>
      <c r="AL22" s="81"/>
      <c r="AM22" s="81"/>
      <c r="AN22" s="81"/>
      <c r="AO22" s="81"/>
      <c r="AP22" s="81"/>
      <c r="AQ22" s="81"/>
      <c r="AR22" s="81"/>
      <c r="AS22" s="2"/>
    </row>
    <row r="23" spans="1:45" ht="13.5" customHeight="1" x14ac:dyDescent="0.2">
      <c r="A23" s="2"/>
      <c r="B23" s="340"/>
      <c r="C23" s="341"/>
      <c r="D23" s="341"/>
      <c r="E23" s="341"/>
      <c r="F23" s="341"/>
      <c r="G23" s="309" t="s">
        <v>59</v>
      </c>
      <c r="H23" s="310"/>
      <c r="I23" s="310"/>
      <c r="J23" s="310"/>
      <c r="K23" s="310"/>
      <c r="L23" s="310"/>
      <c r="M23" s="310"/>
      <c r="N23" s="311"/>
      <c r="O23" s="132" t="s">
        <v>16</v>
      </c>
      <c r="P23" s="133">
        <v>100</v>
      </c>
      <c r="Q23" s="134">
        <v>85</v>
      </c>
      <c r="R23" s="135" t="s">
        <v>16</v>
      </c>
      <c r="S23" s="135" t="s">
        <v>16</v>
      </c>
      <c r="T23" s="136">
        <v>50</v>
      </c>
      <c r="U23" s="137">
        <v>30</v>
      </c>
      <c r="V23" s="138">
        <v>18</v>
      </c>
      <c r="W23" s="139">
        <v>7</v>
      </c>
      <c r="X23" s="445"/>
      <c r="Y23" s="446"/>
      <c r="Z23" s="446"/>
      <c r="AA23" s="446"/>
      <c r="AB23" s="446"/>
      <c r="AC23" s="446"/>
      <c r="AD23" s="446"/>
      <c r="AE23" s="446"/>
      <c r="AF23" s="446"/>
      <c r="AG23" s="446"/>
      <c r="AH23" s="26"/>
      <c r="AI23" s="26"/>
      <c r="AJ23" s="6"/>
      <c r="AK23" s="3"/>
      <c r="AL23" s="3"/>
      <c r="AM23" s="3"/>
      <c r="AN23" s="3"/>
      <c r="AO23" s="82"/>
      <c r="AP23" s="82"/>
      <c r="AQ23" s="82"/>
      <c r="AR23" s="82"/>
      <c r="AS23" s="2"/>
    </row>
    <row r="24" spans="1:45" ht="15.95" customHeight="1" x14ac:dyDescent="0.2">
      <c r="A24" s="2"/>
      <c r="B24" s="322" t="s">
        <v>94</v>
      </c>
      <c r="C24" s="323"/>
      <c r="D24" s="323"/>
      <c r="E24" s="323"/>
      <c r="F24" s="323"/>
      <c r="G24" s="306" t="s">
        <v>17</v>
      </c>
      <c r="H24" s="307"/>
      <c r="I24" s="307"/>
      <c r="J24" s="307"/>
      <c r="K24" s="307"/>
      <c r="L24" s="307"/>
      <c r="M24" s="307"/>
      <c r="N24" s="308"/>
      <c r="O24" s="140" t="str">
        <f>IF(COUNTA($O$19:$O$21)=0," ",AVERAGE($O$19:$O$21))</f>
        <v xml:space="preserve"> </v>
      </c>
      <c r="P24" s="141" t="str">
        <f>IF(COUNTA($P$19:$P$21)=0," ",AVERAGE($P$19:$P$21))</f>
        <v xml:space="preserve"> </v>
      </c>
      <c r="Q24" s="141" t="str">
        <f>IF(COUNTA($Q$19:$Q$21)=0," ",AVERAGE($Q$19:$Q$21))</f>
        <v xml:space="preserve"> </v>
      </c>
      <c r="R24" s="141" t="str">
        <f>IF(COUNTA($R$19:$R$21)=0," ",AVERAGE($R$19:$R$21))</f>
        <v xml:space="preserve"> </v>
      </c>
      <c r="S24" s="141" t="str">
        <f>IF(COUNTA($S$19:$S$21)=0," ",AVERAGE($S$19:$S$21))</f>
        <v xml:space="preserve"> </v>
      </c>
      <c r="T24" s="141" t="str">
        <f>IF(COUNTA($T$19:$T$21)=0," ",AVERAGE($T$19:$T$21))</f>
        <v xml:space="preserve"> </v>
      </c>
      <c r="U24" s="180" t="str">
        <f>IF(COUNTA($U$19:$U$21)=0," ",AVERAGE($U$19:$U$21))</f>
        <v xml:space="preserve"> </v>
      </c>
      <c r="V24" s="140" t="str">
        <f>IF(COUNTA($V$19:$V$21)=0," ",AVERAGE($V$19:$V$21))</f>
        <v xml:space="preserve"> </v>
      </c>
      <c r="W24" s="142" t="str">
        <f>IF(COUNTA($W$19:$W$21)=0," ",AVERAGE($W$19:$W$21))</f>
        <v xml:space="preserve"> </v>
      </c>
      <c r="X24" s="445"/>
      <c r="Y24" s="446"/>
      <c r="Z24" s="446"/>
      <c r="AA24" s="446"/>
      <c r="AB24" s="446"/>
      <c r="AC24" s="446"/>
      <c r="AD24" s="446"/>
      <c r="AE24" s="446"/>
      <c r="AF24" s="446"/>
      <c r="AG24" s="446"/>
      <c r="AH24" s="3"/>
      <c r="AI24" s="26"/>
      <c r="AJ24" s="6"/>
      <c r="AK24" s="3"/>
      <c r="AL24" s="3"/>
      <c r="AM24" s="3"/>
      <c r="AN24" s="3"/>
      <c r="AO24" s="3"/>
      <c r="AP24" s="3"/>
      <c r="AQ24" s="3"/>
      <c r="AR24" s="3"/>
      <c r="AS24" s="2"/>
    </row>
    <row r="25" spans="1:45" ht="15.95" customHeight="1" x14ac:dyDescent="0.2">
      <c r="A25" s="2"/>
      <c r="B25" s="324"/>
      <c r="C25" s="325"/>
      <c r="D25" s="325"/>
      <c r="E25" s="325"/>
      <c r="F25" s="325"/>
      <c r="G25" s="306" t="s">
        <v>95</v>
      </c>
      <c r="H25" s="307"/>
      <c r="I25" s="307"/>
      <c r="J25" s="307"/>
      <c r="K25" s="307"/>
      <c r="L25" s="307"/>
      <c r="M25" s="307"/>
      <c r="N25" s="308"/>
      <c r="O25" s="41"/>
      <c r="P25" s="41"/>
      <c r="Q25" s="41"/>
      <c r="R25" s="42"/>
      <c r="S25" s="43"/>
      <c r="T25" s="143" t="str">
        <f>IF(T24=" "," ",IF(T24-T22&gt;0,"0",(T24-T22)))</f>
        <v xml:space="preserve"> </v>
      </c>
      <c r="U25" s="41"/>
      <c r="V25" s="41"/>
      <c r="W25" s="45"/>
      <c r="X25" s="445"/>
      <c r="Y25" s="446"/>
      <c r="Z25" s="446"/>
      <c r="AA25" s="446"/>
      <c r="AB25" s="446"/>
      <c r="AC25" s="446"/>
      <c r="AD25" s="446"/>
      <c r="AE25" s="446"/>
      <c r="AF25" s="446"/>
      <c r="AG25" s="446"/>
      <c r="AH25" s="3"/>
      <c r="AI25" s="3"/>
      <c r="AJ25" s="6"/>
      <c r="AK25" s="3"/>
      <c r="AL25" s="3"/>
      <c r="AM25" s="3"/>
      <c r="AN25" s="3"/>
      <c r="AO25" s="3"/>
      <c r="AP25" s="3"/>
      <c r="AQ25" s="3"/>
      <c r="AR25" s="3"/>
      <c r="AS25" s="2"/>
    </row>
    <row r="26" spans="1:45" ht="15.95" customHeight="1" x14ac:dyDescent="0.2">
      <c r="A26" s="2"/>
      <c r="B26" s="324"/>
      <c r="C26" s="325"/>
      <c r="D26" s="325"/>
      <c r="E26" s="325"/>
      <c r="F26" s="325"/>
      <c r="G26" s="306" t="s">
        <v>61</v>
      </c>
      <c r="H26" s="307"/>
      <c r="I26" s="307"/>
      <c r="J26" s="307"/>
      <c r="K26" s="307"/>
      <c r="L26" s="307"/>
      <c r="M26" s="307"/>
      <c r="N26" s="308"/>
      <c r="O26" s="42"/>
      <c r="P26" s="42"/>
      <c r="Q26" s="42"/>
      <c r="R26" s="42"/>
      <c r="S26" s="44"/>
      <c r="T26" s="143" t="str">
        <f>IF(T24=" ","  ",IF(T24-T23&lt;0,"0",(T24-T23)))</f>
        <v xml:space="preserve">  </v>
      </c>
      <c r="U26" s="42"/>
      <c r="V26" s="42"/>
      <c r="W26" s="46"/>
      <c r="X26" s="445"/>
      <c r="Y26" s="446"/>
      <c r="Z26" s="446"/>
      <c r="AA26" s="446"/>
      <c r="AB26" s="446"/>
      <c r="AC26" s="446"/>
      <c r="AD26" s="446"/>
      <c r="AE26" s="446"/>
      <c r="AF26" s="446"/>
      <c r="AG26" s="446"/>
      <c r="AH26" s="3"/>
      <c r="AI26" s="26"/>
      <c r="AJ26" s="6"/>
      <c r="AK26" s="3"/>
      <c r="AL26" s="3"/>
      <c r="AM26" s="3"/>
      <c r="AN26" s="3"/>
      <c r="AO26" s="3"/>
      <c r="AP26" s="3"/>
      <c r="AQ26" s="3"/>
      <c r="AR26" s="3"/>
      <c r="AS26" s="2"/>
    </row>
    <row r="27" spans="1:45" ht="15.95" customHeight="1" x14ac:dyDescent="0.2">
      <c r="A27" s="2"/>
      <c r="B27" s="324"/>
      <c r="C27" s="325"/>
      <c r="D27" s="325"/>
      <c r="E27" s="325"/>
      <c r="F27" s="325"/>
      <c r="G27" s="326" t="s">
        <v>62</v>
      </c>
      <c r="H27" s="327"/>
      <c r="I27" s="327"/>
      <c r="J27" s="327"/>
      <c r="K27" s="327"/>
      <c r="L27" s="327"/>
      <c r="M27" s="327"/>
      <c r="N27" s="328"/>
      <c r="O27" s="42"/>
      <c r="P27" s="42"/>
      <c r="Q27" s="42"/>
      <c r="R27" s="42"/>
      <c r="S27" s="42"/>
      <c r="T27" s="41"/>
      <c r="U27" s="42"/>
      <c r="V27" s="42"/>
      <c r="W27" s="144" t="str">
        <f>IF(W24=" "," ",IF(W24-W23&lt;0,"0",(W24-W23)))</f>
        <v xml:space="preserve"> </v>
      </c>
      <c r="X27" s="445"/>
      <c r="Y27" s="446"/>
      <c r="Z27" s="446"/>
      <c r="AA27" s="446"/>
      <c r="AB27" s="446"/>
      <c r="AC27" s="446"/>
      <c r="AD27" s="446"/>
      <c r="AE27" s="446"/>
      <c r="AF27" s="446"/>
      <c r="AG27" s="446"/>
      <c r="AH27" s="14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2"/>
    </row>
    <row r="28" spans="1:45" ht="12" customHeight="1" x14ac:dyDescent="0.2">
      <c r="A28" s="2"/>
      <c r="B28" s="343" t="s">
        <v>55</v>
      </c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</row>
    <row r="29" spans="1:45" ht="15" customHeight="1" x14ac:dyDescent="0.2">
      <c r="A29" s="2"/>
      <c r="B29" s="318" t="s">
        <v>72</v>
      </c>
      <c r="C29" s="319"/>
      <c r="D29" s="253" t="s">
        <v>51</v>
      </c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1:45" ht="15" customHeight="1" x14ac:dyDescent="0.2">
      <c r="A30" s="2"/>
      <c r="B30" s="320"/>
      <c r="C30" s="321"/>
      <c r="D30" s="219" t="s">
        <v>47</v>
      </c>
      <c r="E30" s="220"/>
      <c r="F30" s="220"/>
      <c r="G30" s="220"/>
      <c r="H30" s="220"/>
      <c r="I30" s="220"/>
      <c r="J30" s="220"/>
      <c r="K30" s="220"/>
      <c r="L30" s="221"/>
      <c r="M30" s="329" t="s">
        <v>45</v>
      </c>
      <c r="N30" s="220"/>
      <c r="O30" s="220"/>
      <c r="P30" s="220"/>
      <c r="Q30" s="220"/>
      <c r="R30" s="220"/>
      <c r="S30" s="220"/>
      <c r="T30" s="220"/>
      <c r="U30" s="220"/>
      <c r="V30" s="220"/>
      <c r="W30" s="221"/>
      <c r="X30" s="329" t="s">
        <v>46</v>
      </c>
      <c r="Y30" s="220"/>
      <c r="Z30" s="220"/>
      <c r="AA30" s="220"/>
      <c r="AB30" s="220"/>
      <c r="AC30" s="220"/>
      <c r="AD30" s="220"/>
      <c r="AE30" s="220"/>
      <c r="AF30" s="220"/>
      <c r="AG30" s="342"/>
      <c r="AH30" s="26"/>
      <c r="AI30" s="83"/>
      <c r="AJ30" s="83"/>
      <c r="AK30" s="26"/>
      <c r="AL30" s="83"/>
      <c r="AM30" s="83"/>
      <c r="AN30" s="26"/>
      <c r="AO30" s="83"/>
      <c r="AP30" s="83"/>
      <c r="AQ30" s="83"/>
      <c r="AR30" s="83"/>
    </row>
    <row r="31" spans="1:45" ht="15" customHeight="1" x14ac:dyDescent="0.2">
      <c r="A31" s="2"/>
      <c r="B31" s="237">
        <v>1</v>
      </c>
      <c r="C31" s="238"/>
      <c r="D31" s="216"/>
      <c r="E31" s="217"/>
      <c r="F31" s="217"/>
      <c r="G31" s="217"/>
      <c r="H31" s="217"/>
      <c r="I31" s="217"/>
      <c r="J31" s="217"/>
      <c r="K31" s="217"/>
      <c r="L31" s="218"/>
      <c r="M31" s="244"/>
      <c r="N31" s="217"/>
      <c r="O31" s="217"/>
      <c r="P31" s="217"/>
      <c r="Q31" s="217"/>
      <c r="R31" s="217"/>
      <c r="S31" s="217"/>
      <c r="T31" s="217"/>
      <c r="U31" s="217"/>
      <c r="V31" s="217"/>
      <c r="W31" s="218"/>
      <c r="X31" s="244"/>
      <c r="Y31" s="217"/>
      <c r="Z31" s="217"/>
      <c r="AA31" s="217"/>
      <c r="AB31" s="217"/>
      <c r="AC31" s="217"/>
      <c r="AD31" s="217"/>
      <c r="AE31" s="217"/>
      <c r="AF31" s="217"/>
      <c r="AG31" s="245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2"/>
    </row>
    <row r="32" spans="1:45" ht="15" customHeight="1" x14ac:dyDescent="0.2">
      <c r="A32" s="2"/>
      <c r="B32" s="332">
        <v>2</v>
      </c>
      <c r="C32" s="333"/>
      <c r="D32" s="241"/>
      <c r="E32" s="242"/>
      <c r="F32" s="242"/>
      <c r="G32" s="242"/>
      <c r="H32" s="242"/>
      <c r="I32" s="242"/>
      <c r="J32" s="242"/>
      <c r="K32" s="242"/>
      <c r="L32" s="243"/>
      <c r="M32" s="386"/>
      <c r="N32" s="242"/>
      <c r="O32" s="242"/>
      <c r="P32" s="242"/>
      <c r="Q32" s="242"/>
      <c r="R32" s="242"/>
      <c r="S32" s="242"/>
      <c r="T32" s="242"/>
      <c r="U32" s="242"/>
      <c r="V32" s="242"/>
      <c r="W32" s="243"/>
      <c r="X32" s="386"/>
      <c r="Y32" s="242"/>
      <c r="Z32" s="242"/>
      <c r="AA32" s="242"/>
      <c r="AB32" s="242"/>
      <c r="AC32" s="242"/>
      <c r="AD32" s="242"/>
      <c r="AE32" s="242"/>
      <c r="AF32" s="242"/>
      <c r="AG32" s="389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2"/>
    </row>
    <row r="33" spans="1:79" ht="15" customHeight="1" x14ac:dyDescent="0.2">
      <c r="A33" s="2"/>
      <c r="B33" s="223">
        <v>3</v>
      </c>
      <c r="C33" s="225"/>
      <c r="D33" s="248"/>
      <c r="E33" s="249"/>
      <c r="F33" s="249"/>
      <c r="G33" s="249"/>
      <c r="H33" s="249"/>
      <c r="I33" s="249"/>
      <c r="J33" s="249"/>
      <c r="K33" s="249"/>
      <c r="L33" s="250"/>
      <c r="M33" s="387"/>
      <c r="N33" s="249"/>
      <c r="O33" s="249"/>
      <c r="P33" s="249"/>
      <c r="Q33" s="249"/>
      <c r="R33" s="249"/>
      <c r="S33" s="249"/>
      <c r="T33" s="249"/>
      <c r="U33" s="249"/>
      <c r="V33" s="249"/>
      <c r="W33" s="250"/>
      <c r="X33" s="387"/>
      <c r="Y33" s="249"/>
      <c r="Z33" s="249"/>
      <c r="AA33" s="249"/>
      <c r="AB33" s="249"/>
      <c r="AC33" s="249"/>
      <c r="AD33" s="249"/>
      <c r="AE33" s="249"/>
      <c r="AF33" s="249"/>
      <c r="AG33" s="388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2"/>
    </row>
    <row r="34" spans="1:79" ht="12" customHeight="1" x14ac:dyDescent="0.2">
      <c r="A34" s="2"/>
      <c r="B34" s="234" t="s">
        <v>93</v>
      </c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6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2"/>
    </row>
    <row r="35" spans="1:79" ht="24.95" customHeight="1" x14ac:dyDescent="0.2">
      <c r="A35" s="2"/>
      <c r="B35" s="246"/>
      <c r="C35" s="214"/>
      <c r="D35" s="214"/>
      <c r="E35" s="247"/>
      <c r="F35" s="213"/>
      <c r="G35" s="214"/>
      <c r="H35" s="214"/>
      <c r="I35" s="214"/>
      <c r="J35" s="214"/>
      <c r="K35" s="214"/>
      <c r="L35" s="214"/>
      <c r="M35" s="214"/>
      <c r="N35" s="213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5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10"/>
      <c r="AS35" s="2"/>
    </row>
    <row r="36" spans="1:79" ht="20.25" customHeight="1" x14ac:dyDescent="0.2">
      <c r="A36" s="2"/>
      <c r="B36" s="390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  <c r="AG36" s="392"/>
      <c r="AH36" s="8"/>
      <c r="AI36" s="8"/>
      <c r="AJ36" s="8"/>
      <c r="AK36" s="9"/>
      <c r="AL36" s="9"/>
      <c r="AM36" s="9"/>
      <c r="AN36" s="9"/>
      <c r="AO36" s="9"/>
      <c r="AP36" s="9"/>
      <c r="AQ36" s="9"/>
      <c r="AR36" s="9"/>
      <c r="AS36" s="2"/>
    </row>
    <row r="37" spans="1:79" ht="24.6" customHeight="1" x14ac:dyDescent="0.2">
      <c r="A37" s="2"/>
      <c r="B37" s="231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3"/>
      <c r="AH37" s="8"/>
      <c r="AI37" s="8"/>
      <c r="AJ37" s="8"/>
      <c r="AK37" s="10"/>
      <c r="AL37" s="10"/>
      <c r="AM37" s="10"/>
      <c r="AN37" s="9"/>
      <c r="AO37" s="9"/>
      <c r="AP37" s="9"/>
      <c r="AQ37" s="9"/>
      <c r="AR37" s="9"/>
      <c r="AS37" s="2"/>
    </row>
    <row r="38" spans="1:79" ht="24.95" customHeight="1" x14ac:dyDescent="0.2">
      <c r="A38" s="2"/>
      <c r="B38" s="330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4"/>
      <c r="S38" s="331"/>
      <c r="T38" s="331"/>
      <c r="U38" s="331"/>
      <c r="V38" s="331"/>
      <c r="W38" s="331"/>
      <c r="X38" s="331"/>
      <c r="Y38" s="335"/>
      <c r="Z38" s="344"/>
      <c r="AA38" s="345"/>
      <c r="AB38" s="345"/>
      <c r="AC38" s="345"/>
      <c r="AD38" s="345"/>
      <c r="AE38" s="345"/>
      <c r="AF38" s="345"/>
      <c r="AG38" s="346"/>
      <c r="AH38" s="8"/>
      <c r="AI38" s="8"/>
      <c r="AJ38" s="8"/>
      <c r="AK38" s="10"/>
      <c r="AL38" s="10"/>
      <c r="AM38" s="10"/>
      <c r="AN38" s="9"/>
      <c r="AO38" s="9"/>
      <c r="AP38" s="9"/>
      <c r="AQ38" s="9"/>
      <c r="AR38" s="9"/>
      <c r="AS38" s="2"/>
    </row>
    <row r="39" spans="1:79" ht="12" customHeight="1" x14ac:dyDescent="0.2">
      <c r="A39" s="2"/>
      <c r="B39" s="315" t="s">
        <v>88</v>
      </c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7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2"/>
    </row>
    <row r="40" spans="1:79" s="56" customFormat="1" ht="12" customHeight="1" x14ac:dyDescent="0.2">
      <c r="A40" s="54"/>
      <c r="B40" s="223" t="s">
        <v>66</v>
      </c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5"/>
      <c r="R40" s="223" t="s">
        <v>69</v>
      </c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5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54"/>
    </row>
    <row r="41" spans="1:79" ht="15" customHeight="1" x14ac:dyDescent="0.2">
      <c r="A41" s="2"/>
      <c r="B41" s="336" t="s">
        <v>32</v>
      </c>
      <c r="C41" s="337"/>
      <c r="D41" s="337"/>
      <c r="E41" s="104"/>
      <c r="F41" s="7" t="s">
        <v>67</v>
      </c>
      <c r="G41" s="222">
        <v>7</v>
      </c>
      <c r="H41" s="222"/>
      <c r="I41" s="51" t="s">
        <v>35</v>
      </c>
      <c r="J41" s="7" t="s">
        <v>18</v>
      </c>
      <c r="K41" s="226" t="str">
        <f>IF(E41="","",IF(0.4*(E41-7)&lt;0,0,0.4*(E41-7)))</f>
        <v/>
      </c>
      <c r="L41" s="226"/>
      <c r="M41" s="226"/>
      <c r="N41" s="226"/>
      <c r="O41" s="226"/>
      <c r="P41" s="226"/>
      <c r="Q41" s="227"/>
      <c r="R41" s="336" t="s">
        <v>33</v>
      </c>
      <c r="S41" s="337"/>
      <c r="T41" s="337"/>
      <c r="U41" s="337"/>
      <c r="V41" s="108"/>
      <c r="W41" s="112" t="s">
        <v>67</v>
      </c>
      <c r="X41" s="222">
        <v>50</v>
      </c>
      <c r="Y41" s="222"/>
      <c r="Z41" s="337" t="s">
        <v>31</v>
      </c>
      <c r="AA41" s="337"/>
      <c r="AB41" s="7" t="s">
        <v>18</v>
      </c>
      <c r="AC41" s="226" t="str">
        <f>IF(V41="","",IF(0.08*(V41-50)&lt;0,0,0.08*(V41-50)))</f>
        <v/>
      </c>
      <c r="AD41" s="226"/>
      <c r="AE41" s="226"/>
      <c r="AF41" s="226"/>
      <c r="AG41" s="227"/>
      <c r="AH41" s="7"/>
      <c r="AI41" s="7"/>
      <c r="AJ41" s="84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</row>
    <row r="42" spans="1:79" s="56" customFormat="1" ht="12" customHeight="1" x14ac:dyDescent="0.2">
      <c r="A42" s="54"/>
      <c r="B42" s="312" t="s">
        <v>68</v>
      </c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4"/>
      <c r="R42" s="312" t="s">
        <v>70</v>
      </c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4"/>
      <c r="AH42" s="113"/>
      <c r="AI42" s="13"/>
      <c r="AJ42" s="13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</row>
    <row r="43" spans="1:79" ht="15" customHeight="1" x14ac:dyDescent="0.2">
      <c r="A43" s="2"/>
      <c r="B43" s="359" t="s">
        <v>34</v>
      </c>
      <c r="C43" s="360"/>
      <c r="D43" s="360"/>
      <c r="E43" s="115">
        <v>25</v>
      </c>
      <c r="F43" s="115" t="s">
        <v>67</v>
      </c>
      <c r="G43" s="358"/>
      <c r="H43" s="358"/>
      <c r="I43" s="50" t="s">
        <v>31</v>
      </c>
      <c r="J43" s="7" t="s">
        <v>18</v>
      </c>
      <c r="K43" s="347" t="str">
        <f>IF(G43="","",IF(0.08*(25-G43)&lt;0,0,0.08*(25-G43)))</f>
        <v/>
      </c>
      <c r="L43" s="347"/>
      <c r="M43" s="347"/>
      <c r="N43" s="347"/>
      <c r="O43" s="347"/>
      <c r="P43" s="347"/>
      <c r="Q43" s="361"/>
      <c r="R43" s="348" t="s">
        <v>12</v>
      </c>
      <c r="S43" s="349"/>
      <c r="T43" s="116" t="s">
        <v>37</v>
      </c>
      <c r="U43" s="53" t="s">
        <v>71</v>
      </c>
      <c r="V43" s="114" t="str">
        <f>$K$41</f>
        <v/>
      </c>
      <c r="W43" s="47" t="s">
        <v>19</v>
      </c>
      <c r="X43" s="347" t="str">
        <f>IF((OR(AC41="",K43=""))," ",(AC41+K43))</f>
        <v xml:space="preserve"> </v>
      </c>
      <c r="Y43" s="347"/>
      <c r="Z43" s="357" t="s">
        <v>77</v>
      </c>
      <c r="AA43" s="357"/>
      <c r="AB43" s="85" t="s">
        <v>38</v>
      </c>
      <c r="AC43" s="356" t="str">
        <f>IF(OR(V43="",X43=""),"",((1-(V43+X43))*100))</f>
        <v/>
      </c>
      <c r="AD43" s="356"/>
      <c r="AE43" s="114" t="s">
        <v>24</v>
      </c>
      <c r="AF43" s="38" t="s">
        <v>20</v>
      </c>
      <c r="AG43" s="117" t="s">
        <v>74</v>
      </c>
      <c r="AH43" s="26"/>
      <c r="AI43" s="26"/>
      <c r="AJ43" s="52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</row>
    <row r="44" spans="1:79" s="56" customFormat="1" ht="12" customHeight="1" x14ac:dyDescent="0.2">
      <c r="A44" s="54"/>
      <c r="B44" s="121" t="s">
        <v>79</v>
      </c>
      <c r="C44" s="122"/>
      <c r="D44" s="122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20"/>
      <c r="AH44" s="87"/>
      <c r="AI44" s="87"/>
      <c r="AJ44" s="87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</row>
    <row r="45" spans="1:79" ht="50.25" customHeight="1" x14ac:dyDescent="0.2">
      <c r="A45" s="2"/>
      <c r="B45" s="362"/>
      <c r="C45" s="363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87"/>
      <c r="AI45" s="87"/>
      <c r="AJ45" s="87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</row>
    <row r="46" spans="1:79" ht="15" customHeight="1" x14ac:dyDescent="0.2">
      <c r="A46" s="2"/>
      <c r="B46" s="364" t="s">
        <v>104</v>
      </c>
      <c r="C46" s="365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  <c r="AF46" s="365"/>
      <c r="AG46" s="365"/>
      <c r="AH46" s="87"/>
      <c r="AI46" s="87"/>
      <c r="AJ46" s="87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</row>
    <row r="47" spans="1:79" ht="12" customHeight="1" x14ac:dyDescent="0.2">
      <c r="A47" s="2"/>
      <c r="B47" s="367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  <c r="AA47" s="368"/>
      <c r="AB47" s="368"/>
      <c r="AC47" s="368"/>
      <c r="AD47" s="368"/>
      <c r="AE47" s="368"/>
      <c r="AF47" s="368"/>
      <c r="AG47" s="368"/>
      <c r="AH47" s="28"/>
      <c r="AI47" s="28"/>
      <c r="AJ47" s="28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</row>
    <row r="48" spans="1:79" ht="9" customHeight="1" x14ac:dyDescent="0.2">
      <c r="A48" s="2"/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  <c r="AA48" s="368"/>
      <c r="AB48" s="368"/>
      <c r="AC48" s="368"/>
      <c r="AD48" s="368"/>
      <c r="AE48" s="368"/>
      <c r="AF48" s="368"/>
      <c r="AG48" s="368"/>
      <c r="AH48" s="28"/>
      <c r="AI48" s="28"/>
      <c r="AJ48" s="28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</row>
    <row r="49" spans="1:79" ht="13.5" customHeight="1" x14ac:dyDescent="0.2">
      <c r="A49" s="2"/>
      <c r="B49" s="367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2"/>
      <c r="AI49" s="2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</row>
    <row r="50" spans="1:79" ht="13.5" customHeight="1" x14ac:dyDescent="0.2">
      <c r="A50" s="2"/>
      <c r="B50" s="367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  <c r="AA50" s="368"/>
      <c r="AB50" s="368"/>
      <c r="AC50" s="368"/>
      <c r="AD50" s="368"/>
      <c r="AE50" s="368"/>
      <c r="AF50" s="368"/>
      <c r="AG50" s="368"/>
      <c r="AH50" s="2"/>
      <c r="AI50" s="2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</row>
    <row r="51" spans="1:79" ht="12.75" customHeight="1" x14ac:dyDescent="0.2">
      <c r="A51" s="2"/>
      <c r="B51" s="367"/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368"/>
      <c r="U51" s="368"/>
      <c r="V51" s="368"/>
      <c r="W51" s="368"/>
      <c r="X51" s="368"/>
      <c r="Y51" s="368"/>
      <c r="Z51" s="368"/>
      <c r="AA51" s="368"/>
      <c r="AB51" s="368"/>
      <c r="AC51" s="368"/>
      <c r="AD51" s="368"/>
      <c r="AE51" s="368"/>
      <c r="AF51" s="368"/>
      <c r="AG51" s="368"/>
      <c r="AH51" s="2"/>
      <c r="AI51" s="2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</row>
    <row r="52" spans="1:79" ht="18.75" customHeight="1" x14ac:dyDescent="0.2">
      <c r="A52" s="2"/>
      <c r="B52" s="367"/>
      <c r="C52" s="368"/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368"/>
      <c r="U52" s="368"/>
      <c r="V52" s="368"/>
      <c r="W52" s="368"/>
      <c r="X52" s="368"/>
      <c r="Y52" s="368"/>
      <c r="Z52" s="368"/>
      <c r="AA52" s="368"/>
      <c r="AB52" s="368"/>
      <c r="AC52" s="368"/>
      <c r="AD52" s="368"/>
      <c r="AE52" s="368"/>
      <c r="AF52" s="368"/>
      <c r="AG52" s="368"/>
      <c r="AH52" s="2"/>
      <c r="AI52" s="2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</row>
    <row r="53" spans="1:79" ht="12.75" customHeight="1" x14ac:dyDescent="0.2">
      <c r="A53" s="2"/>
      <c r="B53" s="367"/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368"/>
      <c r="U53" s="368"/>
      <c r="V53" s="368"/>
      <c r="W53" s="368"/>
      <c r="X53" s="368"/>
      <c r="Y53" s="368"/>
      <c r="Z53" s="368"/>
      <c r="AA53" s="368"/>
      <c r="AB53" s="368"/>
      <c r="AC53" s="368"/>
      <c r="AD53" s="368"/>
      <c r="AE53" s="368"/>
      <c r="AF53" s="368"/>
      <c r="AG53" s="368"/>
      <c r="AH53" s="2"/>
      <c r="AI53" s="2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</row>
    <row r="54" spans="1:79" ht="9.75" customHeight="1" x14ac:dyDescent="0.2">
      <c r="A54" s="2"/>
      <c r="B54" s="367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  <c r="R54" s="368"/>
      <c r="S54" s="368"/>
      <c r="T54" s="368"/>
      <c r="U54" s="368"/>
      <c r="V54" s="368"/>
      <c r="W54" s="368"/>
      <c r="X54" s="368"/>
      <c r="Y54" s="368"/>
      <c r="Z54" s="368"/>
      <c r="AA54" s="368"/>
      <c r="AB54" s="368"/>
      <c r="AC54" s="368"/>
      <c r="AD54" s="368"/>
      <c r="AE54" s="368"/>
      <c r="AF54" s="368"/>
      <c r="AG54" s="368"/>
      <c r="AH54" s="2"/>
      <c r="AI54" s="2"/>
    </row>
    <row r="55" spans="1:79" ht="13.35" customHeight="1" x14ac:dyDescent="0.2">
      <c r="A55" s="2"/>
      <c r="B55" s="370"/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71"/>
      <c r="AH55" s="2"/>
      <c r="AI55" s="2"/>
    </row>
    <row r="56" spans="1:79" ht="8.25" customHeight="1" x14ac:dyDescent="0.2">
      <c r="A56" s="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5"/>
      <c r="AI56" s="5"/>
      <c r="AJ56" s="5"/>
      <c r="AL56" s="5"/>
      <c r="AM56" s="5"/>
      <c r="AN56" s="5"/>
      <c r="AO56" s="5"/>
      <c r="AP56" s="5"/>
      <c r="AQ56" s="5"/>
      <c r="AR56" s="5"/>
      <c r="AS56" s="5"/>
    </row>
    <row r="57" spans="1:79" ht="12" customHeight="1" x14ac:dyDescent="0.2">
      <c r="A57" s="79"/>
      <c r="B57" s="353" t="s">
        <v>14</v>
      </c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54"/>
      <c r="AD57" s="354"/>
      <c r="AE57" s="354"/>
      <c r="AF57" s="354"/>
      <c r="AG57" s="354"/>
      <c r="AH57" s="205"/>
      <c r="AI57" s="205"/>
      <c r="AJ57" s="11"/>
      <c r="AL57" s="11"/>
      <c r="AM57" s="2"/>
      <c r="AN57" s="89"/>
      <c r="AO57" s="89"/>
      <c r="AP57" s="89"/>
      <c r="AQ57" s="89"/>
      <c r="AR57" s="89"/>
      <c r="AS57" s="11"/>
    </row>
    <row r="58" spans="1:79" ht="9.9499999999999993" customHeight="1" x14ac:dyDescent="0.2">
      <c r="A58" s="79"/>
      <c r="B58" s="379" t="s">
        <v>86</v>
      </c>
      <c r="C58" s="380"/>
      <c r="D58" s="380"/>
      <c r="E58" s="380"/>
      <c r="F58" s="380"/>
      <c r="G58" s="380"/>
      <c r="H58" s="380"/>
      <c r="I58" s="380"/>
      <c r="J58" s="380"/>
      <c r="K58" s="380" t="s">
        <v>39</v>
      </c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105" t="s">
        <v>9</v>
      </c>
      <c r="X58" s="106"/>
      <c r="Y58" s="106"/>
      <c r="Z58" s="106"/>
      <c r="AA58" s="106"/>
      <c r="AB58" s="106"/>
      <c r="AC58" s="106"/>
      <c r="AD58" s="206" t="s">
        <v>101</v>
      </c>
      <c r="AE58" s="207"/>
      <c r="AF58" s="207"/>
      <c r="AG58" s="207"/>
      <c r="AH58" s="205"/>
      <c r="AI58" s="205"/>
      <c r="AJ58" s="11"/>
      <c r="AL58" s="11"/>
      <c r="AM58" s="89"/>
      <c r="AN58" s="89"/>
      <c r="AO58" s="89"/>
      <c r="AP58" s="89"/>
      <c r="AQ58" s="89"/>
      <c r="AR58" s="89"/>
      <c r="AS58" s="11"/>
    </row>
    <row r="59" spans="1:79" ht="20.25" customHeight="1" x14ac:dyDescent="0.2">
      <c r="A59" s="79"/>
      <c r="B59" s="398"/>
      <c r="C59" s="399"/>
      <c r="D59" s="399"/>
      <c r="E59" s="399"/>
      <c r="F59" s="399"/>
      <c r="G59" s="399"/>
      <c r="H59" s="399"/>
      <c r="I59" s="399"/>
      <c r="J59" s="399"/>
      <c r="K59" s="350"/>
      <c r="L59" s="351"/>
      <c r="M59" s="351"/>
      <c r="N59" s="351"/>
      <c r="O59" s="351"/>
      <c r="P59" s="351"/>
      <c r="Q59" s="351"/>
      <c r="R59" s="351"/>
      <c r="S59" s="351"/>
      <c r="T59" s="351"/>
      <c r="U59" s="351"/>
      <c r="V59" s="352"/>
      <c r="W59" s="393"/>
      <c r="X59" s="210"/>
      <c r="Y59" s="210"/>
      <c r="Z59" s="210"/>
      <c r="AA59" s="210"/>
      <c r="AB59" s="210"/>
      <c r="AC59" s="394"/>
      <c r="AD59" s="209"/>
      <c r="AE59" s="210"/>
      <c r="AF59" s="210"/>
      <c r="AG59" s="210"/>
      <c r="AH59" s="7"/>
      <c r="AI59" s="7"/>
      <c r="AJ59" s="7"/>
      <c r="AL59" s="7"/>
      <c r="AM59" s="90"/>
      <c r="AN59" s="90"/>
      <c r="AO59" s="90"/>
      <c r="AP59" s="90"/>
      <c r="AQ59" s="90"/>
      <c r="AR59" s="90"/>
      <c r="AS59" s="7"/>
    </row>
    <row r="60" spans="1:79" ht="12" customHeight="1" x14ac:dyDescent="0.2">
      <c r="A60" s="79"/>
      <c r="B60" s="353" t="s">
        <v>11</v>
      </c>
      <c r="C60" s="354"/>
      <c r="D60" s="354"/>
      <c r="E60" s="354"/>
      <c r="F60" s="354"/>
      <c r="G60" s="354"/>
      <c r="H60" s="354"/>
      <c r="I60" s="354"/>
      <c r="J60" s="354"/>
      <c r="K60" s="354"/>
      <c r="L60" s="354"/>
      <c r="M60" s="354"/>
      <c r="N60" s="354"/>
      <c r="O60" s="354"/>
      <c r="P60" s="354"/>
      <c r="Q60" s="354"/>
      <c r="R60" s="354"/>
      <c r="S60" s="354"/>
      <c r="T60" s="354"/>
      <c r="U60" s="354"/>
      <c r="V60" s="354"/>
      <c r="W60" s="354"/>
      <c r="X60" s="354"/>
      <c r="Y60" s="354"/>
      <c r="Z60" s="354"/>
      <c r="AA60" s="354"/>
      <c r="AB60" s="354"/>
      <c r="AC60" s="354"/>
      <c r="AD60" s="354"/>
      <c r="AE60" s="354"/>
      <c r="AF60" s="354"/>
      <c r="AG60" s="354"/>
      <c r="AH60" s="205"/>
      <c r="AI60" s="205"/>
      <c r="AJ60" s="11"/>
      <c r="AL60" s="11"/>
      <c r="AM60" s="2"/>
      <c r="AN60" s="89"/>
      <c r="AO60" s="89"/>
      <c r="AP60" s="89"/>
      <c r="AQ60" s="89"/>
      <c r="AR60" s="89"/>
      <c r="AS60" s="32"/>
    </row>
    <row r="61" spans="1:79" ht="9.9499999999999993" customHeight="1" x14ac:dyDescent="0.2">
      <c r="A61" s="2"/>
      <c r="B61" s="379" t="s">
        <v>89</v>
      </c>
      <c r="C61" s="380"/>
      <c r="D61" s="380"/>
      <c r="E61" s="380"/>
      <c r="F61" s="380"/>
      <c r="G61" s="380"/>
      <c r="H61" s="380"/>
      <c r="I61" s="380"/>
      <c r="J61" s="380"/>
      <c r="K61" s="380" t="s">
        <v>39</v>
      </c>
      <c r="L61" s="380"/>
      <c r="M61" s="380"/>
      <c r="N61" s="380"/>
      <c r="O61" s="380"/>
      <c r="P61" s="380"/>
      <c r="Q61" s="380"/>
      <c r="R61" s="380"/>
      <c r="S61" s="380"/>
      <c r="T61" s="380"/>
      <c r="U61" s="380"/>
      <c r="V61" s="380"/>
      <c r="W61" s="105" t="s">
        <v>9</v>
      </c>
      <c r="X61" s="106"/>
      <c r="Y61" s="106"/>
      <c r="Z61" s="106"/>
      <c r="AA61" s="106"/>
      <c r="AB61" s="106"/>
      <c r="AC61" s="106"/>
      <c r="AD61" s="206" t="s">
        <v>101</v>
      </c>
      <c r="AE61" s="207"/>
      <c r="AF61" s="207"/>
      <c r="AG61" s="207"/>
      <c r="AH61" s="205"/>
      <c r="AI61" s="205"/>
      <c r="AJ61" s="11"/>
      <c r="AL61" s="11"/>
      <c r="AM61" s="89"/>
      <c r="AN61" s="89"/>
      <c r="AO61" s="89"/>
      <c r="AP61" s="89"/>
      <c r="AQ61" s="89"/>
      <c r="AR61" s="89"/>
      <c r="AS61" s="32"/>
    </row>
    <row r="62" spans="1:79" ht="20.25" customHeight="1" x14ac:dyDescent="0.2">
      <c r="A62" s="2"/>
      <c r="B62" s="374"/>
      <c r="C62" s="375"/>
      <c r="D62" s="375"/>
      <c r="E62" s="375"/>
      <c r="F62" s="375"/>
      <c r="G62" s="375"/>
      <c r="H62" s="375"/>
      <c r="I62" s="375"/>
      <c r="J62" s="375"/>
      <c r="K62" s="376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8"/>
      <c r="W62" s="393"/>
      <c r="X62" s="210"/>
      <c r="Y62" s="210"/>
      <c r="Z62" s="210"/>
      <c r="AA62" s="210"/>
      <c r="AB62" s="210"/>
      <c r="AC62" s="394"/>
      <c r="AD62" s="209"/>
      <c r="AE62" s="210"/>
      <c r="AF62" s="210"/>
      <c r="AG62" s="210"/>
      <c r="AH62" s="7"/>
      <c r="AI62" s="7"/>
      <c r="AJ62" s="7"/>
      <c r="AL62" s="7"/>
      <c r="AM62" s="90"/>
      <c r="AN62" s="90"/>
      <c r="AO62" s="90"/>
      <c r="AP62" s="90"/>
      <c r="AQ62" s="90"/>
      <c r="AR62" s="90"/>
      <c r="AS62" s="7"/>
    </row>
    <row r="63" spans="1:79" ht="20.25" customHeight="1" x14ac:dyDescent="0.2">
      <c r="A63" s="2"/>
      <c r="B63" s="11"/>
      <c r="C63" s="11"/>
      <c r="D63" s="11"/>
      <c r="E63" s="11"/>
      <c r="F63" s="11"/>
      <c r="G63" s="11"/>
      <c r="H63" s="11"/>
      <c r="I63" s="11"/>
      <c r="J63" s="11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7"/>
      <c r="AI63" s="7"/>
      <c r="AJ63" s="7"/>
      <c r="AL63" s="7"/>
      <c r="AM63" s="90"/>
      <c r="AN63" s="90"/>
      <c r="AO63" s="90"/>
      <c r="AP63" s="90"/>
      <c r="AQ63" s="90"/>
      <c r="AR63" s="90"/>
      <c r="AS63" s="7"/>
    </row>
    <row r="64" spans="1:79" ht="12" customHeight="1" x14ac:dyDescent="0.2">
      <c r="A64" s="2"/>
      <c r="B64" s="29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AH64" s="2"/>
      <c r="AI64" s="2"/>
    </row>
    <row r="65" spans="1:45" ht="6" customHeight="1" x14ac:dyDescent="0.2">
      <c r="A65" s="2"/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</row>
    <row r="66" spans="1:45" x14ac:dyDescent="0.2">
      <c r="A66" s="2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31"/>
    </row>
    <row r="67" spans="1:45" x14ac:dyDescent="0.2">
      <c r="A67" s="2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31"/>
      <c r="AS67" s="91"/>
    </row>
    <row r="68" spans="1:45" x14ac:dyDescent="0.2">
      <c r="A68" s="2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31"/>
    </row>
    <row r="69" spans="1:4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4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4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45" x14ac:dyDescent="0.2">
      <c r="A72" s="2"/>
      <c r="B72" s="2"/>
      <c r="C72" s="2"/>
      <c r="D72" s="2"/>
      <c r="E72" s="2"/>
      <c r="F72" s="2"/>
      <c r="G72" s="2"/>
      <c r="H72" s="2"/>
      <c r="I72" s="26"/>
      <c r="J72" s="26"/>
      <c r="K72" s="26"/>
      <c r="L72" s="26"/>
      <c r="M72" s="26"/>
      <c r="N72" s="26"/>
      <c r="O72" s="26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45" ht="14.25" customHeight="1" x14ac:dyDescent="0.2">
      <c r="A73" s="2"/>
      <c r="B73" s="73"/>
      <c r="C73" s="81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2"/>
      <c r="AJ73" s="2"/>
    </row>
    <row r="74" spans="1:45" x14ac:dyDescent="0.2">
      <c r="A74" s="2"/>
      <c r="B74" s="2"/>
      <c r="C74" s="2"/>
      <c r="D74" s="2"/>
      <c r="E74" s="2"/>
      <c r="F74" s="2"/>
      <c r="G74" s="2"/>
      <c r="H74" s="2"/>
      <c r="I74" s="26"/>
      <c r="J74" s="26"/>
      <c r="K74" s="26"/>
      <c r="L74" s="26"/>
      <c r="M74" s="26"/>
      <c r="N74" s="26"/>
      <c r="O74" s="26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45" ht="14.25" customHeight="1" x14ac:dyDescent="0.2">
      <c r="A75" s="2"/>
      <c r="B75" s="73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2"/>
      <c r="AI75" s="2"/>
      <c r="AJ75" s="2"/>
    </row>
    <row r="76" spans="1:4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4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4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4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4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</sheetData>
  <sheetProtection algorithmName="SHA-512" hashValue="ry/p3ouAnUMmI1uj4Qjrgl4lqaTYQRZeRu7W7f5nNRQeUgwmJmUbUQoNe/WIp8Xez5tyNrqLdSUyRoqzqAmS1w==" saltValue="tSmDZzRAvQokWlnmWn7Fmw==" spinCount="100000" sheet="1" objects="1" scenarios="1" selectLockedCells="1"/>
  <mergeCells count="152">
    <mergeCell ref="AF20:AG20"/>
    <mergeCell ref="G26:N26"/>
    <mergeCell ref="AD20:AE20"/>
    <mergeCell ref="I14:J14"/>
    <mergeCell ref="J3:AG3"/>
    <mergeCell ref="X23:AG27"/>
    <mergeCell ref="Y17:AA18"/>
    <mergeCell ref="AB17:AC18"/>
    <mergeCell ref="X15:AG15"/>
    <mergeCell ref="V17:V18"/>
    <mergeCell ref="W17:W18"/>
    <mergeCell ref="P17:P18"/>
    <mergeCell ref="L21:N21"/>
    <mergeCell ref="D19:I19"/>
    <mergeCell ref="L19:N19"/>
    <mergeCell ref="S11:AG11"/>
    <mergeCell ref="L16:N18"/>
    <mergeCell ref="O17:O18"/>
    <mergeCell ref="B15:N15"/>
    <mergeCell ref="V14:AG14"/>
    <mergeCell ref="B12:R12"/>
    <mergeCell ref="V13:AG13"/>
    <mergeCell ref="B11:R11"/>
    <mergeCell ref="S12:AG12"/>
    <mergeCell ref="AF19:AG19"/>
    <mergeCell ref="I4:AG4"/>
    <mergeCell ref="B5:AG5"/>
    <mergeCell ref="B7:K7"/>
    <mergeCell ref="X7:AG7"/>
    <mergeCell ref="B6:K6"/>
    <mergeCell ref="B8:G8"/>
    <mergeCell ref="X6:AG6"/>
    <mergeCell ref="L6:W6"/>
    <mergeCell ref="L7:W7"/>
    <mergeCell ref="X8:AG8"/>
    <mergeCell ref="R8:W8"/>
    <mergeCell ref="B9:G9"/>
    <mergeCell ref="Q14:U14"/>
    <mergeCell ref="Q13:U13"/>
    <mergeCell ref="D16:I16"/>
    <mergeCell ref="O15:W15"/>
    <mergeCell ref="X16:X18"/>
    <mergeCell ref="B16:C18"/>
    <mergeCell ref="K14:P14"/>
    <mergeCell ref="E14:F14"/>
    <mergeCell ref="D18:I18"/>
    <mergeCell ref="S17:S18"/>
    <mergeCell ref="B14:D14"/>
    <mergeCell ref="B65:AG65"/>
    <mergeCell ref="B62:J62"/>
    <mergeCell ref="K62:V62"/>
    <mergeCell ref="B61:J61"/>
    <mergeCell ref="K61:V61"/>
    <mergeCell ref="X9:AG9"/>
    <mergeCell ref="R9:W9"/>
    <mergeCell ref="H8:Q8"/>
    <mergeCell ref="B10:AG10"/>
    <mergeCell ref="M32:W32"/>
    <mergeCell ref="X33:AG33"/>
    <mergeCell ref="M33:W33"/>
    <mergeCell ref="X32:AG32"/>
    <mergeCell ref="B36:AG36"/>
    <mergeCell ref="B58:J58"/>
    <mergeCell ref="W59:AC59"/>
    <mergeCell ref="W62:AC62"/>
    <mergeCell ref="B60:AG60"/>
    <mergeCell ref="AF21:AG21"/>
    <mergeCell ref="X22:AG22"/>
    <mergeCell ref="B59:J59"/>
    <mergeCell ref="K58:V58"/>
    <mergeCell ref="AD59:AG59"/>
    <mergeCell ref="AF16:AG18"/>
    <mergeCell ref="X43:Y43"/>
    <mergeCell ref="AC41:AG41"/>
    <mergeCell ref="Z41:AA41"/>
    <mergeCell ref="R43:S43"/>
    <mergeCell ref="K59:V59"/>
    <mergeCell ref="B57:AG57"/>
    <mergeCell ref="AC43:AD43"/>
    <mergeCell ref="Z43:AA43"/>
    <mergeCell ref="G43:H43"/>
    <mergeCell ref="B43:D43"/>
    <mergeCell ref="K43:Q43"/>
    <mergeCell ref="B45:AG45"/>
    <mergeCell ref="B46:AG55"/>
    <mergeCell ref="G25:N25"/>
    <mergeCell ref="G24:N24"/>
    <mergeCell ref="G23:N23"/>
    <mergeCell ref="R42:AG42"/>
    <mergeCell ref="B39:AG39"/>
    <mergeCell ref="B29:C30"/>
    <mergeCell ref="B24:F27"/>
    <mergeCell ref="G27:N27"/>
    <mergeCell ref="M30:W30"/>
    <mergeCell ref="B38:Q38"/>
    <mergeCell ref="B32:C32"/>
    <mergeCell ref="R38:Y38"/>
    <mergeCell ref="B33:C33"/>
    <mergeCell ref="R41:U41"/>
    <mergeCell ref="X41:Y41"/>
    <mergeCell ref="B42:Q42"/>
    <mergeCell ref="R40:AG40"/>
    <mergeCell ref="B41:D41"/>
    <mergeCell ref="M31:W31"/>
    <mergeCell ref="B22:F23"/>
    <mergeCell ref="X30:AG30"/>
    <mergeCell ref="B28:AG28"/>
    <mergeCell ref="Z38:AG38"/>
    <mergeCell ref="D17:I17"/>
    <mergeCell ref="T17:T18"/>
    <mergeCell ref="U17:U18"/>
    <mergeCell ref="R17:R18"/>
    <mergeCell ref="B19:C19"/>
    <mergeCell ref="Y21:AA21"/>
    <mergeCell ref="Y16:AE16"/>
    <mergeCell ref="AB21:AC21"/>
    <mergeCell ref="AB20:AC20"/>
    <mergeCell ref="Y20:AA20"/>
    <mergeCell ref="O16:U16"/>
    <mergeCell ref="J16:K17"/>
    <mergeCell ref="AD17:AE18"/>
    <mergeCell ref="V16:W16"/>
    <mergeCell ref="AB19:AC19"/>
    <mergeCell ref="AD19:AE19"/>
    <mergeCell ref="Q17:Q18"/>
    <mergeCell ref="Y19:AA19"/>
    <mergeCell ref="L20:N20"/>
    <mergeCell ref="B20:C20"/>
    <mergeCell ref="AD61:AG61"/>
    <mergeCell ref="AD62:AG62"/>
    <mergeCell ref="AD58:AG58"/>
    <mergeCell ref="H9:Q9"/>
    <mergeCell ref="F35:M35"/>
    <mergeCell ref="N35:AG35"/>
    <mergeCell ref="D31:L31"/>
    <mergeCell ref="D30:L30"/>
    <mergeCell ref="G41:H41"/>
    <mergeCell ref="B40:Q40"/>
    <mergeCell ref="K41:Q41"/>
    <mergeCell ref="D21:I21"/>
    <mergeCell ref="B37:AG37"/>
    <mergeCell ref="B34:AG34"/>
    <mergeCell ref="B31:C31"/>
    <mergeCell ref="AD21:AE21"/>
    <mergeCell ref="D32:L32"/>
    <mergeCell ref="X31:AG31"/>
    <mergeCell ref="B35:E35"/>
    <mergeCell ref="D33:L33"/>
    <mergeCell ref="B21:C21"/>
    <mergeCell ref="D29:AG29"/>
    <mergeCell ref="D20:I20"/>
    <mergeCell ref="G22:N22"/>
  </mergeCells>
  <phoneticPr fontId="0" type="noConversion"/>
  <conditionalFormatting sqref="G41 AJ43 G43 AC41 E41 V41:W41 AC43 AE43 U43:X43 K41 K43 O24:W24 T25:T26 W26:W27">
    <cfRule type="expression" dxfId="1" priority="1" stopIfTrue="1">
      <formula>ISERROR(E24)</formula>
    </cfRule>
  </conditionalFormatting>
  <printOptions horizontalCentered="1" verticalCentered="1"/>
  <pageMargins left="0" right="0" top="0.19685039370078741" bottom="0.19685039370078741" header="0" footer="0"/>
  <pageSetup paperSize="5" scale="97" orientation="portrait" r:id="rId1"/>
  <headerFooter alignWithMargins="0"/>
  <colBreaks count="1" manualBreakCount="1">
    <brk id="33" max="6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2" r:id="rId4" name="Check Box 4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38100</xdr:rowOff>
                  </from>
                  <to>
                    <xdr:col>2</xdr:col>
                    <xdr:colOff>66675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5" name="Check Box 9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28575</xdr:rowOff>
                  </from>
                  <to>
                    <xdr:col>2</xdr:col>
                    <xdr:colOff>66675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3" r:id="rId6" name="Check Box 60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38100</xdr:rowOff>
                  </from>
                  <to>
                    <xdr:col>6</xdr:col>
                    <xdr:colOff>85725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6" r:id="rId7" name="Check Box 608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0</xdr:rowOff>
                  </from>
                  <to>
                    <xdr:col>2</xdr:col>
                    <xdr:colOff>66675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0" r:id="rId8" name="Check Box 612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190500</xdr:rowOff>
                  </from>
                  <to>
                    <xdr:col>2</xdr:col>
                    <xdr:colOff>66675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1" r:id="rId9" name="Check Box 613">
              <controlPr locked="0" defaultSize="0" autoFill="0" autoLine="0" autoPict="0">
                <anchor moveWithCells="1">
                  <from>
                    <xdr:col>17</xdr:col>
                    <xdr:colOff>28575</xdr:colOff>
                    <xdr:row>37</xdr:row>
                    <xdr:rowOff>38100</xdr:rowOff>
                  </from>
                  <to>
                    <xdr:col>18</xdr:col>
                    <xdr:colOff>66675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" r:id="rId10" name="Check Box 615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38100</xdr:rowOff>
                  </from>
                  <to>
                    <xdr:col>13</xdr:col>
                    <xdr:colOff>295275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7" r:id="rId11" name="Check Box 829">
              <controlPr defaultSize="0" autoFill="0" autoLine="0" autoPict="0">
                <anchor moveWithCells="1">
                  <from>
                    <xdr:col>2</xdr:col>
                    <xdr:colOff>180975</xdr:colOff>
                    <xdr:row>16</xdr:row>
                    <xdr:rowOff>104775</xdr:rowOff>
                  </from>
                  <to>
                    <xdr:col>4</xdr:col>
                    <xdr:colOff>28575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8" r:id="rId12" name="Check Box 830">
              <controlPr defaultSize="0" autoFill="0" autoLine="0" autoPict="0">
                <anchor moveWithCells="1">
                  <from>
                    <xdr:col>4</xdr:col>
                    <xdr:colOff>180975</xdr:colOff>
                    <xdr:row>16</xdr:row>
                    <xdr:rowOff>114300</xdr:rowOff>
                  </from>
                  <to>
                    <xdr:col>5</xdr:col>
                    <xdr:colOff>190500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9" r:id="rId13" name="Check Box 831">
              <controlPr defaultSize="0" autoFill="0" autoLine="0" autoPict="0">
                <anchor moveWithCells="1">
                  <from>
                    <xdr:col>5</xdr:col>
                    <xdr:colOff>257175</xdr:colOff>
                    <xdr:row>16</xdr:row>
                    <xdr:rowOff>104775</xdr:rowOff>
                  </from>
                  <to>
                    <xdr:col>7</xdr:col>
                    <xdr:colOff>152400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9">
    <pageSetUpPr fitToPage="1"/>
  </sheetPr>
  <dimension ref="A1:BG84"/>
  <sheetViews>
    <sheetView showGridLines="0" showRuler="0" view="pageLayout" zoomScaleNormal="100" zoomScaleSheetLayoutView="100" workbookViewId="0">
      <selection activeCell="C7" sqref="C7:T7"/>
    </sheetView>
  </sheetViews>
  <sheetFormatPr baseColWidth="10" defaultColWidth="11.42578125" defaultRowHeight="12.75" x14ac:dyDescent="0.2"/>
  <cols>
    <col min="1" max="2" width="4.28515625" style="1" customWidth="1"/>
    <col min="3" max="3" width="6" style="1" customWidth="1"/>
    <col min="4" max="4" width="10.28515625" style="1" customWidth="1"/>
    <col min="5" max="5" width="3.85546875" style="1" customWidth="1"/>
    <col min="6" max="6" width="3.5703125" style="1" customWidth="1"/>
    <col min="7" max="7" width="3" style="1" customWidth="1"/>
    <col min="8" max="8" width="2.5703125" style="1" customWidth="1"/>
    <col min="9" max="11" width="2.28515625" style="1" customWidth="1"/>
    <col min="12" max="12" width="1.28515625" style="1" customWidth="1"/>
    <col min="13" max="14" width="3.5703125" style="1" customWidth="1"/>
    <col min="15" max="15" width="3" style="1" customWidth="1"/>
    <col min="16" max="19" width="2.28515625" style="1" customWidth="1"/>
    <col min="20" max="20" width="1.85546875" style="1" customWidth="1"/>
    <col min="21" max="21" width="2.5703125" style="1" customWidth="1"/>
    <col min="22" max="22" width="2.140625" style="1" customWidth="1"/>
    <col min="23" max="23" width="3.42578125" style="1" customWidth="1"/>
    <col min="24" max="24" width="2.5703125" style="1" customWidth="1"/>
    <col min="25" max="25" width="3.42578125" style="1" customWidth="1"/>
    <col min="26" max="26" width="3.5703125" style="1" customWidth="1"/>
    <col min="27" max="28" width="2.28515625" style="1" customWidth="1"/>
    <col min="29" max="30" width="3.5703125" style="1" customWidth="1"/>
    <col min="31" max="31" width="4.28515625" style="1" customWidth="1"/>
    <col min="32" max="32" width="4.140625" style="1" customWidth="1"/>
    <col min="33" max="33" width="3.5703125" style="1" customWidth="1"/>
    <col min="34" max="34" width="4.5703125" style="1" customWidth="1"/>
    <col min="35" max="35" width="9.85546875" style="1" customWidth="1"/>
    <col min="36" max="16384" width="11.42578125" style="1"/>
  </cols>
  <sheetData>
    <row r="1" spans="1:59" ht="10.5" customHeight="1" x14ac:dyDescent="0.25">
      <c r="A1" s="2"/>
      <c r="B1" s="2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1:59" ht="22.5" customHeight="1" x14ac:dyDescent="0.25">
      <c r="A2" s="2"/>
      <c r="B2" s="2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</row>
    <row r="3" spans="1:59" ht="25.5" customHeight="1" x14ac:dyDescent="0.2">
      <c r="A3" s="2"/>
      <c r="B3" s="2"/>
      <c r="C3" s="18"/>
      <c r="D3" s="18"/>
      <c r="E3" s="18"/>
      <c r="F3" s="18"/>
      <c r="G3" s="18"/>
      <c r="H3" s="18"/>
      <c r="I3" s="18"/>
      <c r="J3" s="18"/>
      <c r="K3" s="444" t="s">
        <v>13</v>
      </c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</row>
    <row r="4" spans="1:59" ht="12" customHeight="1" x14ac:dyDescent="0.2">
      <c r="A4" s="2"/>
      <c r="B4" s="2"/>
      <c r="C4" s="18"/>
      <c r="D4" s="18"/>
      <c r="E4" s="18"/>
      <c r="F4" s="18"/>
      <c r="G4" s="18"/>
      <c r="H4" s="18"/>
      <c r="I4" s="18"/>
      <c r="J4" s="403" t="s">
        <v>90</v>
      </c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spans="1:59" ht="12" customHeight="1" x14ac:dyDescent="0.2">
      <c r="A5" s="2"/>
      <c r="B5" s="2"/>
      <c r="C5" s="234" t="s">
        <v>102</v>
      </c>
      <c r="D5" s="582"/>
      <c r="E5" s="582"/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2"/>
      <c r="AA5" s="582"/>
      <c r="AB5" s="582"/>
      <c r="AC5" s="582"/>
      <c r="AD5" s="582"/>
      <c r="AE5" s="582"/>
      <c r="AF5" s="582"/>
      <c r="AG5" s="582"/>
      <c r="AH5" s="583"/>
    </row>
    <row r="6" spans="1:59" ht="11.25" customHeight="1" x14ac:dyDescent="0.2">
      <c r="A6" s="2"/>
      <c r="B6" s="2"/>
      <c r="C6" s="594" t="s">
        <v>42</v>
      </c>
      <c r="D6" s="595"/>
      <c r="E6" s="595"/>
      <c r="F6" s="595"/>
      <c r="G6" s="595"/>
      <c r="H6" s="595"/>
      <c r="I6" s="595"/>
      <c r="J6" s="595"/>
      <c r="K6" s="595"/>
      <c r="L6" s="595"/>
      <c r="M6" s="595"/>
      <c r="N6" s="595"/>
      <c r="O6" s="595"/>
      <c r="P6" s="595"/>
      <c r="Q6" s="595"/>
      <c r="R6" s="595"/>
      <c r="S6" s="595"/>
      <c r="T6" s="596"/>
      <c r="U6" s="468" t="s">
        <v>43</v>
      </c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468"/>
      <c r="AG6" s="468"/>
      <c r="AH6" s="469"/>
    </row>
    <row r="7" spans="1:59" ht="15" customHeight="1" x14ac:dyDescent="0.2">
      <c r="A7" s="2"/>
      <c r="B7" s="2"/>
      <c r="C7" s="597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4"/>
      <c r="V7" s="585"/>
      <c r="W7" s="585"/>
      <c r="X7" s="585"/>
      <c r="Y7" s="585"/>
      <c r="Z7" s="585"/>
      <c r="AA7" s="585"/>
      <c r="AB7" s="585"/>
      <c r="AC7" s="585"/>
      <c r="AD7" s="585"/>
      <c r="AE7" s="585"/>
      <c r="AF7" s="585"/>
      <c r="AG7" s="585"/>
      <c r="AH7" s="586"/>
    </row>
    <row r="8" spans="1:59" ht="23.25" customHeight="1" x14ac:dyDescent="0.2">
      <c r="A8" s="2"/>
      <c r="B8" s="2"/>
      <c r="C8" s="587" t="s">
        <v>29</v>
      </c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9"/>
      <c r="Y8" s="588" t="s">
        <v>30</v>
      </c>
      <c r="Z8" s="588"/>
      <c r="AA8" s="588"/>
      <c r="AB8" s="588"/>
      <c r="AC8" s="588"/>
      <c r="AD8" s="588"/>
      <c r="AE8" s="588"/>
      <c r="AF8" s="588"/>
      <c r="AG8" s="588"/>
      <c r="AH8" s="589"/>
    </row>
    <row r="9" spans="1:59" ht="18" customHeight="1" x14ac:dyDescent="0.2">
      <c r="A9" s="2"/>
      <c r="B9" s="2"/>
      <c r="C9" s="425" t="s">
        <v>60</v>
      </c>
      <c r="D9" s="426"/>
      <c r="E9" s="489" t="s">
        <v>3</v>
      </c>
      <c r="F9" s="490"/>
      <c r="G9" s="490"/>
      <c r="H9" s="490"/>
      <c r="I9" s="490"/>
      <c r="J9" s="490"/>
      <c r="K9" s="490"/>
      <c r="L9" s="491"/>
      <c r="M9" s="286" t="s">
        <v>10</v>
      </c>
      <c r="N9" s="287"/>
      <c r="O9" s="557" t="s">
        <v>6</v>
      </c>
      <c r="P9" s="558"/>
      <c r="Q9" s="558"/>
      <c r="R9" s="558"/>
      <c r="S9" s="558"/>
      <c r="T9" s="558"/>
      <c r="U9" s="558"/>
      <c r="V9" s="558"/>
      <c r="W9" s="558"/>
      <c r="X9" s="559"/>
      <c r="Y9" s="435" t="s">
        <v>7</v>
      </c>
      <c r="Z9" s="435"/>
      <c r="AA9" s="435"/>
      <c r="AB9" s="435"/>
      <c r="AC9" s="435"/>
      <c r="AD9" s="435"/>
      <c r="AE9" s="435"/>
      <c r="AF9" s="436"/>
      <c r="AG9" s="606" t="s">
        <v>26</v>
      </c>
      <c r="AH9" s="607"/>
    </row>
    <row r="10" spans="1:59" ht="13.35" customHeight="1" x14ac:dyDescent="0.25">
      <c r="A10" s="2"/>
      <c r="B10" s="2"/>
      <c r="C10" s="427"/>
      <c r="D10" s="428"/>
      <c r="E10" s="261" t="s">
        <v>57</v>
      </c>
      <c r="F10" s="487"/>
      <c r="G10" s="487"/>
      <c r="H10" s="487"/>
      <c r="I10" s="487"/>
      <c r="J10" s="487"/>
      <c r="K10" s="487"/>
      <c r="L10" s="488"/>
      <c r="M10" s="288"/>
      <c r="N10" s="289"/>
      <c r="O10" s="557"/>
      <c r="P10" s="558"/>
      <c r="Q10" s="558"/>
      <c r="R10" s="558"/>
      <c r="S10" s="558"/>
      <c r="T10" s="558"/>
      <c r="U10" s="558"/>
      <c r="V10" s="558"/>
      <c r="W10" s="558"/>
      <c r="X10" s="559"/>
      <c r="Y10" s="590">
        <v>80</v>
      </c>
      <c r="Z10" s="563">
        <v>56</v>
      </c>
      <c r="AA10" s="598">
        <v>31.5</v>
      </c>
      <c r="AB10" s="599"/>
      <c r="AC10" s="592">
        <v>20</v>
      </c>
      <c r="AD10" s="592">
        <v>14</v>
      </c>
      <c r="AE10" s="604">
        <v>5</v>
      </c>
      <c r="AF10" s="602">
        <v>1.25</v>
      </c>
      <c r="AG10" s="555">
        <v>315</v>
      </c>
      <c r="AH10" s="608">
        <v>80</v>
      </c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</row>
    <row r="11" spans="1:59" s="77" customFormat="1" ht="20.45" customHeight="1" x14ac:dyDescent="0.2">
      <c r="A11" s="74"/>
      <c r="B11" s="74"/>
      <c r="C11" s="181" t="s">
        <v>97</v>
      </c>
      <c r="D11" s="182" t="s">
        <v>1</v>
      </c>
      <c r="E11" s="434"/>
      <c r="F11" s="435"/>
      <c r="G11" s="435"/>
      <c r="H11" s="435"/>
      <c r="I11" s="435"/>
      <c r="J11" s="435"/>
      <c r="K11" s="435"/>
      <c r="L11" s="436"/>
      <c r="M11" s="166" t="s">
        <v>4</v>
      </c>
      <c r="N11" s="167" t="s">
        <v>5</v>
      </c>
      <c r="O11" s="560"/>
      <c r="P11" s="561"/>
      <c r="Q11" s="561"/>
      <c r="R11" s="561"/>
      <c r="S11" s="561"/>
      <c r="T11" s="561"/>
      <c r="U11" s="561"/>
      <c r="V11" s="561"/>
      <c r="W11" s="561"/>
      <c r="X11" s="562"/>
      <c r="Y11" s="591"/>
      <c r="Z11" s="564"/>
      <c r="AA11" s="600"/>
      <c r="AB11" s="601"/>
      <c r="AC11" s="593"/>
      <c r="AD11" s="593"/>
      <c r="AE11" s="605"/>
      <c r="AF11" s="603"/>
      <c r="AG11" s="556"/>
      <c r="AH11" s="609"/>
      <c r="AI11" s="25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4"/>
    </row>
    <row r="12" spans="1:59" ht="20.25" customHeight="1" x14ac:dyDescent="0.2">
      <c r="A12" s="2"/>
      <c r="B12" s="92"/>
      <c r="C12" s="485">
        <v>1</v>
      </c>
      <c r="D12" s="160" t="s">
        <v>80</v>
      </c>
      <c r="E12" s="492"/>
      <c r="F12" s="493"/>
      <c r="G12" s="493"/>
      <c r="H12" s="493"/>
      <c r="I12" s="493"/>
      <c r="J12" s="493"/>
      <c r="K12" s="493"/>
      <c r="L12" s="494"/>
      <c r="M12" s="197"/>
      <c r="N12" s="198"/>
      <c r="O12" s="537"/>
      <c r="P12" s="538"/>
      <c r="Q12" s="538"/>
      <c r="R12" s="538"/>
      <c r="S12" s="538"/>
      <c r="T12" s="538"/>
      <c r="U12" s="538"/>
      <c r="V12" s="538"/>
      <c r="W12" s="538"/>
      <c r="X12" s="539"/>
      <c r="Y12" s="177"/>
      <c r="Z12" s="197"/>
      <c r="AA12" s="512"/>
      <c r="AB12" s="513"/>
      <c r="AC12" s="168"/>
      <c r="AD12" s="168"/>
      <c r="AE12" s="168"/>
      <c r="AF12" s="157"/>
      <c r="AG12" s="177"/>
      <c r="AH12" s="201"/>
      <c r="AI12" s="56"/>
      <c r="AJ12" s="94"/>
      <c r="AK12" s="94"/>
      <c r="AL12" s="94"/>
      <c r="AM12" s="94"/>
      <c r="AN12" s="94"/>
      <c r="AO12" s="94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</row>
    <row r="13" spans="1:59" ht="20.25" customHeight="1" x14ac:dyDescent="0.2">
      <c r="A13" s="2"/>
      <c r="B13" s="92"/>
      <c r="C13" s="486"/>
      <c r="D13" s="163" t="s">
        <v>81</v>
      </c>
      <c r="E13" s="495"/>
      <c r="F13" s="496"/>
      <c r="G13" s="496"/>
      <c r="H13" s="496"/>
      <c r="I13" s="496"/>
      <c r="J13" s="496"/>
      <c r="K13" s="496"/>
      <c r="L13" s="497"/>
      <c r="M13" s="179"/>
      <c r="N13" s="159"/>
      <c r="O13" s="578"/>
      <c r="P13" s="579"/>
      <c r="Q13" s="579"/>
      <c r="R13" s="579"/>
      <c r="S13" s="579"/>
      <c r="T13" s="579"/>
      <c r="U13" s="579"/>
      <c r="V13" s="579"/>
      <c r="W13" s="579"/>
      <c r="X13" s="580"/>
      <c r="Y13" s="179"/>
      <c r="Z13" s="199"/>
      <c r="AA13" s="541"/>
      <c r="AB13" s="542"/>
      <c r="AC13" s="169"/>
      <c r="AD13" s="169"/>
      <c r="AE13" s="169"/>
      <c r="AF13" s="159"/>
      <c r="AG13" s="179"/>
      <c r="AH13" s="202"/>
      <c r="AI13" s="2"/>
    </row>
    <row r="14" spans="1:59" ht="20.25" customHeight="1" x14ac:dyDescent="0.2">
      <c r="A14" s="2"/>
      <c r="B14" s="92"/>
      <c r="C14" s="485">
        <v>2</v>
      </c>
      <c r="D14" s="161" t="s">
        <v>82</v>
      </c>
      <c r="E14" s="492"/>
      <c r="F14" s="493"/>
      <c r="G14" s="493"/>
      <c r="H14" s="493"/>
      <c r="I14" s="493"/>
      <c r="J14" s="493"/>
      <c r="K14" s="493"/>
      <c r="L14" s="494"/>
      <c r="M14" s="177"/>
      <c r="N14" s="157"/>
      <c r="O14" s="537"/>
      <c r="P14" s="538"/>
      <c r="Q14" s="538"/>
      <c r="R14" s="538"/>
      <c r="S14" s="538"/>
      <c r="T14" s="538"/>
      <c r="U14" s="538"/>
      <c r="V14" s="538"/>
      <c r="W14" s="538"/>
      <c r="X14" s="539"/>
      <c r="Y14" s="177"/>
      <c r="Z14" s="197"/>
      <c r="AA14" s="512"/>
      <c r="AB14" s="513"/>
      <c r="AC14" s="168"/>
      <c r="AD14" s="168"/>
      <c r="AE14" s="168"/>
      <c r="AF14" s="157"/>
      <c r="AG14" s="177"/>
      <c r="AH14" s="201"/>
    </row>
    <row r="15" spans="1:59" ht="20.25" customHeight="1" x14ac:dyDescent="0.2">
      <c r="A15" s="2"/>
      <c r="B15" s="92"/>
      <c r="C15" s="486"/>
      <c r="D15" s="162" t="s">
        <v>83</v>
      </c>
      <c r="E15" s="495"/>
      <c r="F15" s="496"/>
      <c r="G15" s="496"/>
      <c r="H15" s="496"/>
      <c r="I15" s="496"/>
      <c r="J15" s="496"/>
      <c r="K15" s="496"/>
      <c r="L15" s="497"/>
      <c r="M15" s="179"/>
      <c r="N15" s="159"/>
      <c r="O15" s="572"/>
      <c r="P15" s="573"/>
      <c r="Q15" s="573"/>
      <c r="R15" s="573"/>
      <c r="S15" s="573"/>
      <c r="T15" s="573"/>
      <c r="U15" s="573"/>
      <c r="V15" s="573"/>
      <c r="W15" s="573"/>
      <c r="X15" s="574"/>
      <c r="Y15" s="179"/>
      <c r="Z15" s="199"/>
      <c r="AA15" s="541"/>
      <c r="AB15" s="542"/>
      <c r="AC15" s="169"/>
      <c r="AD15" s="169"/>
      <c r="AE15" s="169"/>
      <c r="AF15" s="159"/>
      <c r="AG15" s="179"/>
      <c r="AH15" s="202"/>
    </row>
    <row r="16" spans="1:59" ht="20.25" customHeight="1" x14ac:dyDescent="0.2">
      <c r="A16" s="2"/>
      <c r="B16" s="92"/>
      <c r="C16" s="485">
        <v>3</v>
      </c>
      <c r="D16" s="161" t="s">
        <v>85</v>
      </c>
      <c r="E16" s="492"/>
      <c r="F16" s="493"/>
      <c r="G16" s="493"/>
      <c r="H16" s="493"/>
      <c r="I16" s="493"/>
      <c r="J16" s="493"/>
      <c r="K16" s="493"/>
      <c r="L16" s="494"/>
      <c r="M16" s="197"/>
      <c r="N16" s="198"/>
      <c r="O16" s="537"/>
      <c r="P16" s="538"/>
      <c r="Q16" s="538"/>
      <c r="R16" s="538"/>
      <c r="S16" s="538"/>
      <c r="T16" s="538"/>
      <c r="U16" s="538"/>
      <c r="V16" s="538"/>
      <c r="W16" s="538"/>
      <c r="X16" s="539"/>
      <c r="Y16" s="177"/>
      <c r="Z16" s="197"/>
      <c r="AA16" s="512"/>
      <c r="AB16" s="513"/>
      <c r="AC16" s="168"/>
      <c r="AD16" s="168"/>
      <c r="AE16" s="168"/>
      <c r="AF16" s="157"/>
      <c r="AG16" s="177"/>
      <c r="AH16" s="201"/>
    </row>
    <row r="17" spans="1:34" ht="20.25" customHeight="1" x14ac:dyDescent="0.2">
      <c r="A17" s="2"/>
      <c r="B17" s="92"/>
      <c r="C17" s="486"/>
      <c r="D17" s="162" t="s">
        <v>84</v>
      </c>
      <c r="E17" s="495"/>
      <c r="F17" s="496"/>
      <c r="G17" s="496"/>
      <c r="H17" s="496"/>
      <c r="I17" s="496"/>
      <c r="J17" s="496"/>
      <c r="K17" s="496"/>
      <c r="L17" s="497"/>
      <c r="M17" s="199"/>
      <c r="N17" s="200"/>
      <c r="O17" s="572"/>
      <c r="P17" s="573"/>
      <c r="Q17" s="573"/>
      <c r="R17" s="573"/>
      <c r="S17" s="573"/>
      <c r="T17" s="573"/>
      <c r="U17" s="573"/>
      <c r="V17" s="573"/>
      <c r="W17" s="573"/>
      <c r="X17" s="574"/>
      <c r="Y17" s="179"/>
      <c r="Z17" s="199"/>
      <c r="AA17" s="541"/>
      <c r="AB17" s="542"/>
      <c r="AC17" s="169"/>
      <c r="AD17" s="169"/>
      <c r="AE17" s="169"/>
      <c r="AF17" s="159"/>
      <c r="AG17" s="179"/>
      <c r="AH17" s="202"/>
    </row>
    <row r="18" spans="1:34" ht="18" customHeight="1" x14ac:dyDescent="0.2">
      <c r="A18" s="2"/>
      <c r="B18" s="2"/>
      <c r="C18" s="519" t="s">
        <v>54</v>
      </c>
      <c r="D18" s="520"/>
      <c r="E18" s="520"/>
      <c r="F18" s="520"/>
      <c r="G18" s="520"/>
      <c r="H18" s="520"/>
      <c r="I18" s="520"/>
      <c r="J18" s="520"/>
      <c r="K18" s="520"/>
      <c r="L18" s="520"/>
      <c r="M18" s="521"/>
      <c r="N18" s="575" t="s">
        <v>58</v>
      </c>
      <c r="O18" s="576"/>
      <c r="P18" s="576"/>
      <c r="Q18" s="576"/>
      <c r="R18" s="576"/>
      <c r="S18" s="576"/>
      <c r="T18" s="576"/>
      <c r="U18" s="576"/>
      <c r="V18" s="576"/>
      <c r="W18" s="576"/>
      <c r="X18" s="577"/>
      <c r="Y18" s="152">
        <v>100</v>
      </c>
      <c r="Z18" s="153">
        <v>82</v>
      </c>
      <c r="AA18" s="517">
        <v>55</v>
      </c>
      <c r="AB18" s="517"/>
      <c r="AC18" s="153" t="s">
        <v>16</v>
      </c>
      <c r="AD18" s="153" t="s">
        <v>16</v>
      </c>
      <c r="AE18" s="154">
        <v>25</v>
      </c>
      <c r="AF18" s="155">
        <v>11</v>
      </c>
      <c r="AG18" s="152">
        <v>4</v>
      </c>
      <c r="AH18" s="176">
        <v>2</v>
      </c>
    </row>
    <row r="19" spans="1:34" ht="15" customHeight="1" x14ac:dyDescent="0.2">
      <c r="A19" s="2"/>
      <c r="B19" s="2"/>
      <c r="C19" s="522"/>
      <c r="D19" s="523"/>
      <c r="E19" s="523"/>
      <c r="F19" s="523"/>
      <c r="G19" s="523"/>
      <c r="H19" s="523"/>
      <c r="I19" s="523"/>
      <c r="J19" s="523"/>
      <c r="K19" s="523"/>
      <c r="L19" s="523"/>
      <c r="M19" s="524"/>
      <c r="N19" s="514" t="s">
        <v>59</v>
      </c>
      <c r="O19" s="515"/>
      <c r="P19" s="515"/>
      <c r="Q19" s="515"/>
      <c r="R19" s="515"/>
      <c r="S19" s="515"/>
      <c r="T19" s="515"/>
      <c r="U19" s="515"/>
      <c r="V19" s="515"/>
      <c r="W19" s="515"/>
      <c r="X19" s="516"/>
      <c r="Y19" s="170" t="s">
        <v>16</v>
      </c>
      <c r="Z19" s="171">
        <v>100</v>
      </c>
      <c r="AA19" s="518">
        <v>85</v>
      </c>
      <c r="AB19" s="518"/>
      <c r="AC19" s="171" t="s">
        <v>16</v>
      </c>
      <c r="AD19" s="171" t="s">
        <v>16</v>
      </c>
      <c r="AE19" s="172">
        <v>50</v>
      </c>
      <c r="AF19" s="173">
        <v>30</v>
      </c>
      <c r="AG19" s="170">
        <v>18</v>
      </c>
      <c r="AH19" s="175">
        <v>7</v>
      </c>
    </row>
    <row r="20" spans="1:34" ht="18" customHeight="1" x14ac:dyDescent="0.2">
      <c r="A20" s="2"/>
      <c r="B20" s="2"/>
      <c r="C20" s="531" t="s">
        <v>91</v>
      </c>
      <c r="D20" s="532"/>
      <c r="E20" s="532"/>
      <c r="F20" s="532"/>
      <c r="G20" s="532"/>
      <c r="H20" s="532"/>
      <c r="I20" s="532"/>
      <c r="J20" s="532"/>
      <c r="K20" s="532"/>
      <c r="L20" s="532"/>
      <c r="M20" s="533"/>
      <c r="N20" s="528" t="s">
        <v>17</v>
      </c>
      <c r="O20" s="529"/>
      <c r="P20" s="529"/>
      <c r="Q20" s="529"/>
      <c r="R20" s="529"/>
      <c r="S20" s="529"/>
      <c r="T20" s="529"/>
      <c r="U20" s="529"/>
      <c r="V20" s="529"/>
      <c r="W20" s="529"/>
      <c r="X20" s="530"/>
      <c r="Y20" s="145" t="str">
        <f>IF(COUNTA($Y$12:$Y$17)=0," ",AVERAGE($Y$12:$Y$17))</f>
        <v xml:space="preserve"> </v>
      </c>
      <c r="Z20" s="146" t="str">
        <f>IF(COUNTA($Z$12:$Z$17)=0," ",AVERAGE($Z$12:$Z$17))</f>
        <v xml:space="preserve"> </v>
      </c>
      <c r="AA20" s="540" t="str">
        <f>IF(COUNTA($AA$12:$AA$17)=0," ",AVERAGE($AA$12:$AA$17))</f>
        <v xml:space="preserve"> </v>
      </c>
      <c r="AB20" s="540"/>
      <c r="AC20" s="146" t="str">
        <f>IF(COUNTA($AC$12:$AC$17)=0," ",AVERAGE($AC$12:$AC$17))</f>
        <v xml:space="preserve"> </v>
      </c>
      <c r="AD20" s="146" t="str">
        <f>IF(COUNTA($AD$12:$AD$17)=0," ",AVERAGE($AD$12:$AD$17))</f>
        <v xml:space="preserve"> </v>
      </c>
      <c r="AE20" s="146" t="str">
        <f>IF(COUNTA($AE$12:$AE$17)=0," ",AVERAGE($AE$12:$AE$17))</f>
        <v xml:space="preserve"> </v>
      </c>
      <c r="AF20" s="147" t="str">
        <f>IF(COUNTA($AF$12:$AF$17)=0," ",AVERAGE($AF$12:$AF$17))</f>
        <v xml:space="preserve"> </v>
      </c>
      <c r="AG20" s="145" t="str">
        <f>IF(COUNTA($AG$12:$AG$17)=0," ",AVERAGE($AG$12:$AG$17))</f>
        <v xml:space="preserve"> </v>
      </c>
      <c r="AH20" s="174" t="str">
        <f>IF(COUNTA($AH$12:$AH$17)=0," ",AVERAGE($AH$12:$AH$17))</f>
        <v xml:space="preserve"> </v>
      </c>
    </row>
    <row r="21" spans="1:34" ht="15.95" customHeight="1" x14ac:dyDescent="0.2">
      <c r="A21" s="2"/>
      <c r="B21" s="2"/>
      <c r="C21" s="534"/>
      <c r="D21" s="535"/>
      <c r="E21" s="535"/>
      <c r="F21" s="535"/>
      <c r="G21" s="535"/>
      <c r="H21" s="535"/>
      <c r="I21" s="535"/>
      <c r="J21" s="535"/>
      <c r="K21" s="535"/>
      <c r="L21" s="535"/>
      <c r="M21" s="536"/>
      <c r="N21" s="525" t="s">
        <v>92</v>
      </c>
      <c r="O21" s="526"/>
      <c r="P21" s="526"/>
      <c r="Q21" s="526"/>
      <c r="R21" s="526"/>
      <c r="S21" s="526"/>
      <c r="T21" s="526"/>
      <c r="U21" s="526"/>
      <c r="V21" s="526"/>
      <c r="W21" s="526"/>
      <c r="X21" s="527"/>
      <c r="Y21" s="95"/>
      <c r="Z21" s="95"/>
      <c r="AA21" s="95"/>
      <c r="AB21" s="95"/>
      <c r="AC21" s="95"/>
      <c r="AD21" s="96"/>
      <c r="AE21" s="148" t="str">
        <f>IF(AE20=" "," ",IF(AE20-AE18&gt;0,"0",(AE20-AE18)))</f>
        <v xml:space="preserve"> </v>
      </c>
      <c r="AF21" s="97"/>
      <c r="AG21" s="97"/>
      <c r="AH21" s="96"/>
    </row>
    <row r="22" spans="1:34" ht="15.95" customHeight="1" x14ac:dyDescent="0.2">
      <c r="A22" s="2"/>
      <c r="B22" s="2"/>
      <c r="C22" s="534"/>
      <c r="D22" s="535"/>
      <c r="E22" s="535"/>
      <c r="F22" s="535"/>
      <c r="G22" s="535"/>
      <c r="H22" s="535"/>
      <c r="I22" s="535"/>
      <c r="J22" s="535"/>
      <c r="K22" s="535"/>
      <c r="L22" s="535"/>
      <c r="M22" s="536"/>
      <c r="N22" s="525" t="s">
        <v>63</v>
      </c>
      <c r="O22" s="526"/>
      <c r="P22" s="526"/>
      <c r="Q22" s="526"/>
      <c r="R22" s="526"/>
      <c r="S22" s="526"/>
      <c r="T22" s="526"/>
      <c r="U22" s="526"/>
      <c r="V22" s="526"/>
      <c r="W22" s="526"/>
      <c r="X22" s="527"/>
      <c r="Y22" s="95"/>
      <c r="Z22" s="95"/>
      <c r="AA22" s="95"/>
      <c r="AB22" s="95"/>
      <c r="AC22" s="95"/>
      <c r="AD22" s="98"/>
      <c r="AE22" s="148" t="str">
        <f>IF(AE20=" "," ",IF(AE20-AE19&lt;0,"0",(AE20-AE19)))</f>
        <v xml:space="preserve"> </v>
      </c>
      <c r="AF22" s="97"/>
      <c r="AG22" s="97"/>
      <c r="AH22" s="98"/>
    </row>
    <row r="23" spans="1:34" ht="15.95" customHeight="1" x14ac:dyDescent="0.2">
      <c r="A23" s="2"/>
      <c r="B23" s="2"/>
      <c r="C23" s="534"/>
      <c r="D23" s="535"/>
      <c r="E23" s="535"/>
      <c r="F23" s="535"/>
      <c r="G23" s="535"/>
      <c r="H23" s="535"/>
      <c r="I23" s="535"/>
      <c r="J23" s="535"/>
      <c r="K23" s="535"/>
      <c r="L23" s="535"/>
      <c r="M23" s="536"/>
      <c r="N23" s="546" t="s">
        <v>64</v>
      </c>
      <c r="O23" s="547"/>
      <c r="P23" s="547"/>
      <c r="Q23" s="547"/>
      <c r="R23" s="547"/>
      <c r="S23" s="547"/>
      <c r="T23" s="547"/>
      <c r="U23" s="547"/>
      <c r="V23" s="547"/>
      <c r="W23" s="547"/>
      <c r="X23" s="548"/>
      <c r="Y23" s="97"/>
      <c r="Z23" s="97"/>
      <c r="AA23" s="97"/>
      <c r="AB23" s="97"/>
      <c r="AC23" s="97"/>
      <c r="AD23" s="97"/>
      <c r="AE23" s="99"/>
      <c r="AF23" s="97"/>
      <c r="AG23" s="98"/>
      <c r="AH23" s="149" t="str">
        <f>IF(AH20=" "," ",IF(AH20-AH19&lt;0,"0",(AH20-AH19)))</f>
        <v xml:space="preserve"> </v>
      </c>
    </row>
    <row r="24" spans="1:34" s="101" customFormat="1" ht="12" customHeight="1" x14ac:dyDescent="0.2">
      <c r="A24" s="615"/>
      <c r="B24" s="100"/>
      <c r="C24" s="549" t="s">
        <v>93</v>
      </c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0"/>
      <c r="AA24" s="550"/>
      <c r="AB24" s="550"/>
      <c r="AC24" s="550"/>
      <c r="AD24" s="550"/>
      <c r="AE24" s="550"/>
      <c r="AF24" s="550"/>
      <c r="AG24" s="550"/>
      <c r="AH24" s="550"/>
    </row>
    <row r="25" spans="1:34" ht="17.25" customHeight="1" x14ac:dyDescent="0.2">
      <c r="A25" s="2"/>
      <c r="B25" s="2"/>
      <c r="C25" s="246"/>
      <c r="D25" s="214"/>
      <c r="E25" s="214"/>
      <c r="F25" s="247"/>
      <c r="G25" s="213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5"/>
    </row>
    <row r="26" spans="1:34" ht="17.25" customHeight="1" x14ac:dyDescent="0.2">
      <c r="A26" s="2"/>
      <c r="B26" s="2"/>
      <c r="C26" s="543"/>
      <c r="D26" s="544"/>
      <c r="E26" s="544"/>
      <c r="F26" s="544"/>
      <c r="G26" s="544"/>
      <c r="H26" s="544"/>
      <c r="I26" s="544"/>
      <c r="J26" s="544"/>
      <c r="K26" s="544"/>
      <c r="L26" s="544"/>
      <c r="M26" s="544"/>
      <c r="N26" s="544"/>
      <c r="O26" s="544"/>
      <c r="P26" s="544"/>
      <c r="Q26" s="544"/>
      <c r="R26" s="544"/>
      <c r="S26" s="544"/>
      <c r="T26" s="544"/>
      <c r="U26" s="544"/>
      <c r="V26" s="544"/>
      <c r="W26" s="544"/>
      <c r="X26" s="544"/>
      <c r="Y26" s="544"/>
      <c r="Z26" s="544"/>
      <c r="AA26" s="544"/>
      <c r="AB26" s="544"/>
      <c r="AC26" s="544"/>
      <c r="AD26" s="544"/>
      <c r="AE26" s="544"/>
      <c r="AF26" s="544"/>
      <c r="AG26" s="544"/>
      <c r="AH26" s="545"/>
    </row>
    <row r="27" spans="1:34" ht="15" customHeight="1" x14ac:dyDescent="0.2">
      <c r="A27" s="2"/>
      <c r="B27" s="2"/>
      <c r="C27" s="246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5"/>
    </row>
    <row r="28" spans="1:34" ht="23.25" customHeight="1" x14ac:dyDescent="0.2">
      <c r="A28" s="2"/>
      <c r="B28" s="2"/>
      <c r="C28" s="390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2"/>
    </row>
    <row r="29" spans="1:34" ht="17.25" customHeight="1" x14ac:dyDescent="0.2">
      <c r="A29" s="2"/>
      <c r="B29" s="2"/>
      <c r="C29" s="543"/>
      <c r="D29" s="544"/>
      <c r="E29" s="544"/>
      <c r="F29" s="544"/>
      <c r="G29" s="544"/>
      <c r="H29" s="544"/>
      <c r="I29" s="544"/>
      <c r="J29" s="544"/>
      <c r="K29" s="544"/>
      <c r="L29" s="551"/>
      <c r="M29" s="552"/>
      <c r="N29" s="552"/>
      <c r="O29" s="552"/>
      <c r="P29" s="552"/>
      <c r="Q29" s="552"/>
      <c r="R29" s="552"/>
      <c r="S29" s="552"/>
      <c r="T29" s="552"/>
      <c r="U29" s="552"/>
      <c r="V29" s="552"/>
      <c r="W29" s="552"/>
      <c r="X29" s="553"/>
      <c r="Y29" s="554"/>
      <c r="Z29" s="544"/>
      <c r="AA29" s="544"/>
      <c r="AB29" s="544"/>
      <c r="AC29" s="544"/>
      <c r="AD29" s="544"/>
      <c r="AE29" s="544"/>
      <c r="AF29" s="544"/>
      <c r="AG29" s="544"/>
      <c r="AH29" s="545"/>
    </row>
    <row r="30" spans="1:34" ht="12" customHeight="1" x14ac:dyDescent="0.2">
      <c r="A30" s="2"/>
      <c r="B30" s="2"/>
      <c r="C30" s="315" t="s">
        <v>87</v>
      </c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  <c r="AE30" s="316"/>
      <c r="AF30" s="316"/>
      <c r="AG30" s="316"/>
      <c r="AH30" s="317"/>
    </row>
    <row r="31" spans="1:34" ht="12" customHeight="1" x14ac:dyDescent="0.2">
      <c r="A31" s="2"/>
      <c r="B31" s="2"/>
      <c r="C31" s="223" t="s">
        <v>73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5"/>
      <c r="S31" s="223" t="s">
        <v>69</v>
      </c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5"/>
    </row>
    <row r="32" spans="1:34" ht="15" customHeight="1" x14ac:dyDescent="0.2">
      <c r="A32" s="2"/>
      <c r="B32" s="2"/>
      <c r="C32" s="336" t="s">
        <v>32</v>
      </c>
      <c r="D32" s="337"/>
      <c r="E32" s="337"/>
      <c r="F32" s="104"/>
      <c r="G32" s="7" t="s">
        <v>67</v>
      </c>
      <c r="H32" s="222">
        <v>7</v>
      </c>
      <c r="I32" s="222"/>
      <c r="J32" s="51" t="s">
        <v>31</v>
      </c>
      <c r="K32" s="7" t="s">
        <v>18</v>
      </c>
      <c r="L32" s="226" t="str">
        <f>IF(F32="","",IF(0.4*(F32-7)&lt;0,0,0.4*(F32-7)))</f>
        <v/>
      </c>
      <c r="M32" s="226"/>
      <c r="N32" s="226"/>
      <c r="O32" s="226"/>
      <c r="P32" s="226"/>
      <c r="Q32" s="226"/>
      <c r="R32" s="227"/>
      <c r="S32" s="336" t="s">
        <v>40</v>
      </c>
      <c r="T32" s="337"/>
      <c r="U32" s="337"/>
      <c r="V32" s="337"/>
      <c r="W32" s="107"/>
      <c r="X32" s="109" t="s">
        <v>67</v>
      </c>
      <c r="Y32" s="222">
        <v>50</v>
      </c>
      <c r="Z32" s="222"/>
      <c r="AA32" s="51" t="s">
        <v>31</v>
      </c>
      <c r="AB32" s="51"/>
      <c r="AC32" s="7" t="s">
        <v>18</v>
      </c>
      <c r="AD32" s="226" t="str">
        <f>IF(W32="","",IF(0.08*(W32-50)&lt;0,0,0.08*(W32-50)))</f>
        <v/>
      </c>
      <c r="AE32" s="226"/>
      <c r="AF32" s="226"/>
      <c r="AG32" s="226"/>
      <c r="AH32" s="227"/>
    </row>
    <row r="33" spans="1:34" ht="12" customHeight="1" x14ac:dyDescent="0.2">
      <c r="A33" s="2"/>
      <c r="B33" s="2"/>
      <c r="C33" s="312" t="s">
        <v>68</v>
      </c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4"/>
      <c r="S33" s="312" t="s">
        <v>70</v>
      </c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4"/>
    </row>
    <row r="34" spans="1:34" ht="15" customHeight="1" x14ac:dyDescent="0.2">
      <c r="A34" s="2"/>
      <c r="B34" s="2"/>
      <c r="C34" s="359" t="s">
        <v>34</v>
      </c>
      <c r="D34" s="360"/>
      <c r="E34" s="360"/>
      <c r="F34" s="48">
        <v>25</v>
      </c>
      <c r="G34" s="110" t="s">
        <v>67</v>
      </c>
      <c r="H34" s="358"/>
      <c r="I34" s="358"/>
      <c r="J34" s="49" t="s">
        <v>31</v>
      </c>
      <c r="K34" s="7" t="s">
        <v>18</v>
      </c>
      <c r="L34" s="347" t="str">
        <f>IF(H34="","",IF(0.08*(25-H34)&lt;0,0,0.08*(25-H34)))</f>
        <v/>
      </c>
      <c r="M34" s="347"/>
      <c r="N34" s="347"/>
      <c r="O34" s="347"/>
      <c r="P34" s="347"/>
      <c r="Q34" s="347"/>
      <c r="R34" s="361"/>
      <c r="S34" s="348" t="s">
        <v>78</v>
      </c>
      <c r="T34" s="349"/>
      <c r="U34" s="349"/>
      <c r="V34" s="347" t="str">
        <f>L32</f>
        <v/>
      </c>
      <c r="W34" s="347"/>
      <c r="X34" s="47" t="s">
        <v>19</v>
      </c>
      <c r="Y34" s="347" t="str">
        <f>IF((OR(AD32="",L34=""))," ",(AD32+L34))</f>
        <v xml:space="preserve"> </v>
      </c>
      <c r="Z34" s="347"/>
      <c r="AA34" s="357" t="s">
        <v>77</v>
      </c>
      <c r="AB34" s="357"/>
      <c r="AC34" s="85" t="s">
        <v>38</v>
      </c>
      <c r="AD34" s="571" t="str">
        <f>IF(OR(V34="",Y34=""),"",((1-(V34+Y34))*100))</f>
        <v/>
      </c>
      <c r="AE34" s="571"/>
      <c r="AF34" s="111" t="s">
        <v>24</v>
      </c>
      <c r="AG34" s="38" t="s">
        <v>20</v>
      </c>
      <c r="AH34" s="118" t="s">
        <v>74</v>
      </c>
    </row>
    <row r="35" spans="1:34" ht="12" customHeight="1" x14ac:dyDescent="0.2">
      <c r="A35" s="2"/>
      <c r="B35" s="2"/>
      <c r="C35" s="498" t="s">
        <v>79</v>
      </c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P35" s="499"/>
      <c r="Q35" s="499"/>
      <c r="R35" s="499"/>
      <c r="S35" s="499"/>
      <c r="T35" s="499"/>
      <c r="U35" s="499"/>
      <c r="V35" s="499"/>
      <c r="W35" s="499"/>
      <c r="X35" s="499"/>
      <c r="Y35" s="499"/>
      <c r="Z35" s="499"/>
      <c r="AA35" s="499"/>
      <c r="AB35" s="499"/>
      <c r="AC35" s="499"/>
      <c r="AD35" s="499"/>
      <c r="AE35" s="499"/>
      <c r="AF35" s="499"/>
      <c r="AG35" s="499"/>
      <c r="AH35" s="500"/>
    </row>
    <row r="36" spans="1:34" ht="24.95" customHeight="1" x14ac:dyDescent="0.2">
      <c r="A36" s="2"/>
      <c r="B36" s="2"/>
      <c r="C36" s="565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  <c r="U36" s="566"/>
      <c r="V36" s="566"/>
      <c r="W36" s="566"/>
      <c r="X36" s="566"/>
      <c r="Y36" s="566"/>
      <c r="Z36" s="566"/>
      <c r="AA36" s="566"/>
      <c r="AB36" s="566"/>
      <c r="AC36" s="566"/>
      <c r="AD36" s="566"/>
      <c r="AE36" s="566"/>
      <c r="AF36" s="566"/>
      <c r="AG36" s="566"/>
      <c r="AH36" s="567"/>
    </row>
    <row r="37" spans="1:34" ht="30" customHeight="1" x14ac:dyDescent="0.2">
      <c r="A37" s="2"/>
      <c r="B37" s="2"/>
      <c r="C37" s="565"/>
      <c r="D37" s="566"/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6"/>
      <c r="AG37" s="566"/>
      <c r="AH37" s="567"/>
    </row>
    <row r="38" spans="1:34" ht="12" customHeight="1" x14ac:dyDescent="0.2">
      <c r="A38" s="2"/>
      <c r="B38" s="2"/>
      <c r="C38" s="565"/>
      <c r="D38" s="566"/>
      <c r="E38" s="566"/>
      <c r="F38" s="566"/>
      <c r="G38" s="566"/>
      <c r="H38" s="566"/>
      <c r="I38" s="566"/>
      <c r="J38" s="566"/>
      <c r="K38" s="566"/>
      <c r="L38" s="566"/>
      <c r="M38" s="566"/>
      <c r="N38" s="566"/>
      <c r="O38" s="566"/>
      <c r="P38" s="566"/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66"/>
      <c r="AC38" s="566"/>
      <c r="AD38" s="566"/>
      <c r="AE38" s="566"/>
      <c r="AF38" s="566"/>
      <c r="AG38" s="566"/>
      <c r="AH38" s="567"/>
    </row>
    <row r="39" spans="1:34" ht="6" customHeight="1" x14ac:dyDescent="0.2">
      <c r="A39" s="2"/>
      <c r="B39" s="2"/>
      <c r="C39" s="565"/>
      <c r="D39" s="566"/>
      <c r="E39" s="566"/>
      <c r="F39" s="566"/>
      <c r="G39" s="566"/>
      <c r="H39" s="566"/>
      <c r="I39" s="566"/>
      <c r="J39" s="566"/>
      <c r="K39" s="566"/>
      <c r="L39" s="566"/>
      <c r="M39" s="566"/>
      <c r="N39" s="566"/>
      <c r="O39" s="566"/>
      <c r="P39" s="566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66"/>
      <c r="AC39" s="566"/>
      <c r="AD39" s="566"/>
      <c r="AE39" s="566"/>
      <c r="AF39" s="566"/>
      <c r="AG39" s="566"/>
      <c r="AH39" s="567"/>
    </row>
    <row r="40" spans="1:34" x14ac:dyDescent="0.2">
      <c r="A40" s="2"/>
      <c r="B40" s="2"/>
      <c r="C40" s="565"/>
      <c r="D40" s="566"/>
      <c r="E40" s="566"/>
      <c r="F40" s="566"/>
      <c r="G40" s="566"/>
      <c r="H40" s="566"/>
      <c r="I40" s="566"/>
      <c r="J40" s="566"/>
      <c r="K40" s="566"/>
      <c r="L40" s="566"/>
      <c r="M40" s="566"/>
      <c r="N40" s="566"/>
      <c r="O40" s="566"/>
      <c r="P40" s="566"/>
      <c r="Q40" s="566"/>
      <c r="R40" s="566"/>
      <c r="S40" s="566"/>
      <c r="T40" s="566"/>
      <c r="U40" s="566"/>
      <c r="V40" s="566"/>
      <c r="W40" s="566"/>
      <c r="X40" s="566"/>
      <c r="Y40" s="566"/>
      <c r="Z40" s="566"/>
      <c r="AA40" s="566"/>
      <c r="AB40" s="566"/>
      <c r="AC40" s="566"/>
      <c r="AD40" s="566"/>
      <c r="AE40" s="566"/>
      <c r="AF40" s="566"/>
      <c r="AG40" s="566"/>
      <c r="AH40" s="567"/>
    </row>
    <row r="41" spans="1:34" ht="18.75" customHeight="1" x14ac:dyDescent="0.2">
      <c r="A41" s="2"/>
      <c r="B41" s="2"/>
      <c r="C41" s="565"/>
      <c r="D41" s="566"/>
      <c r="E41" s="566"/>
      <c r="F41" s="566"/>
      <c r="G41" s="566"/>
      <c r="H41" s="566"/>
      <c r="I41" s="566"/>
      <c r="J41" s="566"/>
      <c r="K41" s="566"/>
      <c r="L41" s="566"/>
      <c r="M41" s="566"/>
      <c r="N41" s="566"/>
      <c r="O41" s="566"/>
      <c r="P41" s="566"/>
      <c r="Q41" s="566"/>
      <c r="R41" s="566"/>
      <c r="S41" s="566"/>
      <c r="T41" s="566"/>
      <c r="U41" s="566"/>
      <c r="V41" s="566"/>
      <c r="W41" s="566"/>
      <c r="X41" s="566"/>
      <c r="Y41" s="566"/>
      <c r="Z41" s="566"/>
      <c r="AA41" s="566"/>
      <c r="AB41" s="566"/>
      <c r="AC41" s="566"/>
      <c r="AD41" s="566"/>
      <c r="AE41" s="566"/>
      <c r="AF41" s="566"/>
      <c r="AG41" s="566"/>
      <c r="AH41" s="567"/>
    </row>
    <row r="42" spans="1:34" ht="12.75" customHeight="1" x14ac:dyDescent="0.2">
      <c r="A42" s="2"/>
      <c r="B42" s="2"/>
      <c r="C42" s="565"/>
      <c r="D42" s="566"/>
      <c r="E42" s="566"/>
      <c r="F42" s="566"/>
      <c r="G42" s="566"/>
      <c r="H42" s="566"/>
      <c r="I42" s="566"/>
      <c r="J42" s="566"/>
      <c r="K42" s="566"/>
      <c r="L42" s="566"/>
      <c r="M42" s="566"/>
      <c r="N42" s="566"/>
      <c r="O42" s="566"/>
      <c r="P42" s="566"/>
      <c r="Q42" s="566"/>
      <c r="R42" s="566"/>
      <c r="S42" s="566"/>
      <c r="T42" s="566"/>
      <c r="U42" s="566"/>
      <c r="V42" s="566"/>
      <c r="W42" s="566"/>
      <c r="X42" s="566"/>
      <c r="Y42" s="566"/>
      <c r="Z42" s="566"/>
      <c r="AA42" s="566"/>
      <c r="AB42" s="566"/>
      <c r="AC42" s="566"/>
      <c r="AD42" s="566"/>
      <c r="AE42" s="566"/>
      <c r="AF42" s="566"/>
      <c r="AG42" s="566"/>
      <c r="AH42" s="567"/>
    </row>
    <row r="43" spans="1:34" ht="12.75" customHeight="1" x14ac:dyDescent="0.2">
      <c r="A43" s="2"/>
      <c r="B43" s="2"/>
      <c r="C43" s="565"/>
      <c r="D43" s="566"/>
      <c r="E43" s="566"/>
      <c r="F43" s="566"/>
      <c r="G43" s="566"/>
      <c r="H43" s="566"/>
      <c r="I43" s="566"/>
      <c r="J43" s="566"/>
      <c r="K43" s="566"/>
      <c r="L43" s="566"/>
      <c r="M43" s="566"/>
      <c r="N43" s="566"/>
      <c r="O43" s="566"/>
      <c r="P43" s="566"/>
      <c r="Q43" s="566"/>
      <c r="R43" s="566"/>
      <c r="S43" s="566"/>
      <c r="T43" s="566"/>
      <c r="U43" s="566"/>
      <c r="V43" s="566"/>
      <c r="W43" s="566"/>
      <c r="X43" s="566"/>
      <c r="Y43" s="566"/>
      <c r="Z43" s="566"/>
      <c r="AA43" s="566"/>
      <c r="AB43" s="566"/>
      <c r="AC43" s="566"/>
      <c r="AD43" s="566"/>
      <c r="AE43" s="566"/>
      <c r="AF43" s="566"/>
      <c r="AG43" s="566"/>
      <c r="AH43" s="567"/>
    </row>
    <row r="44" spans="1:34" x14ac:dyDescent="0.2">
      <c r="A44" s="2"/>
      <c r="B44" s="2"/>
      <c r="C44" s="565"/>
      <c r="D44" s="566"/>
      <c r="E44" s="566"/>
      <c r="F44" s="566"/>
      <c r="G44" s="566"/>
      <c r="H44" s="566"/>
      <c r="I44" s="566"/>
      <c r="J44" s="566"/>
      <c r="K44" s="566"/>
      <c r="L44" s="566"/>
      <c r="M44" s="566"/>
      <c r="N44" s="566"/>
      <c r="O44" s="566"/>
      <c r="P44" s="566"/>
      <c r="Q44" s="566"/>
      <c r="R44" s="566"/>
      <c r="S44" s="566"/>
      <c r="T44" s="566"/>
      <c r="U44" s="566"/>
      <c r="V44" s="566"/>
      <c r="W44" s="566"/>
      <c r="X44" s="566"/>
      <c r="Y44" s="566"/>
      <c r="Z44" s="566"/>
      <c r="AA44" s="566"/>
      <c r="AB44" s="566"/>
      <c r="AC44" s="566"/>
      <c r="AD44" s="566"/>
      <c r="AE44" s="566"/>
      <c r="AF44" s="566"/>
      <c r="AG44" s="566"/>
      <c r="AH44" s="567"/>
    </row>
    <row r="45" spans="1:34" x14ac:dyDescent="0.2">
      <c r="A45" s="2"/>
      <c r="B45" s="2"/>
      <c r="C45" s="565"/>
      <c r="D45" s="566"/>
      <c r="E45" s="566"/>
      <c r="F45" s="566"/>
      <c r="G45" s="566"/>
      <c r="H45" s="566"/>
      <c r="I45" s="566"/>
      <c r="J45" s="566"/>
      <c r="K45" s="566"/>
      <c r="L45" s="566"/>
      <c r="M45" s="566"/>
      <c r="N45" s="566"/>
      <c r="O45" s="566"/>
      <c r="P45" s="566"/>
      <c r="Q45" s="566"/>
      <c r="R45" s="566"/>
      <c r="S45" s="566"/>
      <c r="T45" s="566"/>
      <c r="U45" s="566"/>
      <c r="V45" s="566"/>
      <c r="W45" s="566"/>
      <c r="X45" s="566"/>
      <c r="Y45" s="566"/>
      <c r="Z45" s="566"/>
      <c r="AA45" s="566"/>
      <c r="AB45" s="566"/>
      <c r="AC45" s="566"/>
      <c r="AD45" s="566"/>
      <c r="AE45" s="566"/>
      <c r="AF45" s="566"/>
      <c r="AG45" s="566"/>
      <c r="AH45" s="567"/>
    </row>
    <row r="46" spans="1:34" x14ac:dyDescent="0.2">
      <c r="A46" s="2"/>
      <c r="B46" s="2"/>
      <c r="C46" s="565"/>
      <c r="D46" s="566"/>
      <c r="E46" s="566"/>
      <c r="F46" s="566"/>
      <c r="G46" s="566"/>
      <c r="H46" s="566"/>
      <c r="I46" s="566"/>
      <c r="J46" s="566"/>
      <c r="K46" s="566"/>
      <c r="L46" s="566"/>
      <c r="M46" s="566"/>
      <c r="N46" s="566"/>
      <c r="O46" s="566"/>
      <c r="P46" s="566"/>
      <c r="Q46" s="566"/>
      <c r="R46" s="566"/>
      <c r="S46" s="566"/>
      <c r="T46" s="566"/>
      <c r="U46" s="566"/>
      <c r="V46" s="566"/>
      <c r="W46" s="566"/>
      <c r="X46" s="566"/>
      <c r="Y46" s="566"/>
      <c r="Z46" s="566"/>
      <c r="AA46" s="566"/>
      <c r="AB46" s="566"/>
      <c r="AC46" s="566"/>
      <c r="AD46" s="566"/>
      <c r="AE46" s="566"/>
      <c r="AF46" s="566"/>
      <c r="AG46" s="566"/>
      <c r="AH46" s="567"/>
    </row>
    <row r="47" spans="1:34" x14ac:dyDescent="0.2">
      <c r="A47" s="2"/>
      <c r="B47" s="2"/>
      <c r="C47" s="565"/>
      <c r="D47" s="566"/>
      <c r="E47" s="566"/>
      <c r="F47" s="566"/>
      <c r="G47" s="566"/>
      <c r="H47" s="566"/>
      <c r="I47" s="566"/>
      <c r="J47" s="566"/>
      <c r="K47" s="566"/>
      <c r="L47" s="566"/>
      <c r="M47" s="566"/>
      <c r="N47" s="566"/>
      <c r="O47" s="566"/>
      <c r="P47" s="566"/>
      <c r="Q47" s="566"/>
      <c r="R47" s="566"/>
      <c r="S47" s="566"/>
      <c r="T47" s="566"/>
      <c r="U47" s="566"/>
      <c r="V47" s="566"/>
      <c r="W47" s="566"/>
      <c r="X47" s="566"/>
      <c r="Y47" s="566"/>
      <c r="Z47" s="566"/>
      <c r="AA47" s="566"/>
      <c r="AB47" s="566"/>
      <c r="AC47" s="566"/>
      <c r="AD47" s="566"/>
      <c r="AE47" s="566"/>
      <c r="AF47" s="566"/>
      <c r="AG47" s="566"/>
      <c r="AH47" s="567"/>
    </row>
    <row r="48" spans="1:34" x14ac:dyDescent="0.2">
      <c r="A48" s="2"/>
      <c r="B48" s="2"/>
      <c r="C48" s="565"/>
      <c r="D48" s="566"/>
      <c r="E48" s="566"/>
      <c r="F48" s="566"/>
      <c r="G48" s="566"/>
      <c r="H48" s="566"/>
      <c r="I48" s="566"/>
      <c r="J48" s="566"/>
      <c r="K48" s="566"/>
      <c r="L48" s="566"/>
      <c r="M48" s="566"/>
      <c r="N48" s="566"/>
      <c r="O48" s="566"/>
      <c r="P48" s="566"/>
      <c r="Q48" s="566"/>
      <c r="R48" s="566"/>
      <c r="S48" s="566"/>
      <c r="T48" s="566"/>
      <c r="U48" s="566"/>
      <c r="V48" s="566"/>
      <c r="W48" s="566"/>
      <c r="X48" s="566"/>
      <c r="Y48" s="566"/>
      <c r="Z48" s="566"/>
      <c r="AA48" s="566"/>
      <c r="AB48" s="566"/>
      <c r="AC48" s="566"/>
      <c r="AD48" s="566"/>
      <c r="AE48" s="566"/>
      <c r="AF48" s="566"/>
      <c r="AG48" s="566"/>
      <c r="AH48" s="567"/>
    </row>
    <row r="49" spans="1:34" x14ac:dyDescent="0.2">
      <c r="A49" s="2"/>
      <c r="B49" s="2"/>
      <c r="C49" s="565"/>
      <c r="D49" s="566"/>
      <c r="E49" s="566"/>
      <c r="F49" s="566"/>
      <c r="G49" s="566"/>
      <c r="H49" s="566"/>
      <c r="I49" s="566"/>
      <c r="J49" s="566"/>
      <c r="K49" s="566"/>
      <c r="L49" s="566"/>
      <c r="M49" s="566"/>
      <c r="N49" s="566"/>
      <c r="O49" s="566"/>
      <c r="P49" s="566"/>
      <c r="Q49" s="566"/>
      <c r="R49" s="566"/>
      <c r="S49" s="566"/>
      <c r="T49" s="566"/>
      <c r="U49" s="566"/>
      <c r="V49" s="566"/>
      <c r="W49" s="566"/>
      <c r="X49" s="566"/>
      <c r="Y49" s="566"/>
      <c r="Z49" s="566"/>
      <c r="AA49" s="566"/>
      <c r="AB49" s="566"/>
      <c r="AC49" s="566"/>
      <c r="AD49" s="566"/>
      <c r="AE49" s="566"/>
      <c r="AF49" s="566"/>
      <c r="AG49" s="566"/>
      <c r="AH49" s="567"/>
    </row>
    <row r="50" spans="1:34" x14ac:dyDescent="0.2">
      <c r="A50" s="2"/>
      <c r="B50" s="2"/>
      <c r="C50" s="565"/>
      <c r="D50" s="566"/>
      <c r="E50" s="566"/>
      <c r="F50" s="566"/>
      <c r="G50" s="566"/>
      <c r="H50" s="566"/>
      <c r="I50" s="566"/>
      <c r="J50" s="566"/>
      <c r="K50" s="566"/>
      <c r="L50" s="566"/>
      <c r="M50" s="566"/>
      <c r="N50" s="566"/>
      <c r="O50" s="566"/>
      <c r="P50" s="566"/>
      <c r="Q50" s="566"/>
      <c r="R50" s="566"/>
      <c r="S50" s="566"/>
      <c r="T50" s="566"/>
      <c r="U50" s="566"/>
      <c r="V50" s="566"/>
      <c r="W50" s="566"/>
      <c r="X50" s="566"/>
      <c r="Y50" s="566"/>
      <c r="Z50" s="566"/>
      <c r="AA50" s="566"/>
      <c r="AB50" s="566"/>
      <c r="AC50" s="566"/>
      <c r="AD50" s="566"/>
      <c r="AE50" s="566"/>
      <c r="AF50" s="566"/>
      <c r="AG50" s="566"/>
      <c r="AH50" s="567"/>
    </row>
    <row r="51" spans="1:34" x14ac:dyDescent="0.2">
      <c r="A51" s="2"/>
      <c r="B51" s="2"/>
      <c r="C51" s="565"/>
      <c r="D51" s="566"/>
      <c r="E51" s="566"/>
      <c r="F51" s="566"/>
      <c r="G51" s="566"/>
      <c r="H51" s="566"/>
      <c r="I51" s="566"/>
      <c r="J51" s="566"/>
      <c r="K51" s="566"/>
      <c r="L51" s="566"/>
      <c r="M51" s="566"/>
      <c r="N51" s="566"/>
      <c r="O51" s="566"/>
      <c r="P51" s="566"/>
      <c r="Q51" s="566"/>
      <c r="R51" s="566"/>
      <c r="S51" s="566"/>
      <c r="T51" s="566"/>
      <c r="U51" s="566"/>
      <c r="V51" s="566"/>
      <c r="W51" s="566"/>
      <c r="X51" s="566"/>
      <c r="Y51" s="566"/>
      <c r="Z51" s="566"/>
      <c r="AA51" s="566"/>
      <c r="AB51" s="566"/>
      <c r="AC51" s="566"/>
      <c r="AD51" s="566"/>
      <c r="AE51" s="566"/>
      <c r="AF51" s="566"/>
      <c r="AG51" s="566"/>
      <c r="AH51" s="567"/>
    </row>
    <row r="52" spans="1:34" x14ac:dyDescent="0.2">
      <c r="A52" s="2"/>
      <c r="B52" s="2"/>
      <c r="C52" s="565"/>
      <c r="D52" s="566"/>
      <c r="E52" s="566"/>
      <c r="F52" s="566"/>
      <c r="G52" s="566"/>
      <c r="H52" s="566"/>
      <c r="I52" s="566"/>
      <c r="J52" s="566"/>
      <c r="K52" s="566"/>
      <c r="L52" s="566"/>
      <c r="M52" s="566"/>
      <c r="N52" s="566"/>
      <c r="O52" s="566"/>
      <c r="P52" s="566"/>
      <c r="Q52" s="566"/>
      <c r="R52" s="566"/>
      <c r="S52" s="566"/>
      <c r="T52" s="566"/>
      <c r="U52" s="566"/>
      <c r="V52" s="566"/>
      <c r="W52" s="566"/>
      <c r="X52" s="566"/>
      <c r="Y52" s="566"/>
      <c r="Z52" s="566"/>
      <c r="AA52" s="566"/>
      <c r="AB52" s="566"/>
      <c r="AC52" s="566"/>
      <c r="AD52" s="566"/>
      <c r="AE52" s="566"/>
      <c r="AF52" s="566"/>
      <c r="AG52" s="566"/>
      <c r="AH52" s="567"/>
    </row>
    <row r="53" spans="1:34" x14ac:dyDescent="0.2">
      <c r="A53" s="2"/>
      <c r="B53" s="2"/>
      <c r="C53" s="568"/>
      <c r="D53" s="569"/>
      <c r="E53" s="569"/>
      <c r="F53" s="569"/>
      <c r="G53" s="569"/>
      <c r="H53" s="569"/>
      <c r="I53" s="569"/>
      <c r="J53" s="569"/>
      <c r="K53" s="569"/>
      <c r="L53" s="569"/>
      <c r="M53" s="569"/>
      <c r="N53" s="569"/>
      <c r="O53" s="569"/>
      <c r="P53" s="569"/>
      <c r="Q53" s="569"/>
      <c r="R53" s="569"/>
      <c r="S53" s="569"/>
      <c r="T53" s="569"/>
      <c r="U53" s="569"/>
      <c r="V53" s="569"/>
      <c r="W53" s="569"/>
      <c r="X53" s="569"/>
      <c r="Y53" s="569"/>
      <c r="Z53" s="569"/>
      <c r="AA53" s="569"/>
      <c r="AB53" s="569"/>
      <c r="AC53" s="569"/>
      <c r="AD53" s="569"/>
      <c r="AE53" s="569"/>
      <c r="AF53" s="569"/>
      <c r="AG53" s="569"/>
      <c r="AH53" s="570"/>
    </row>
    <row r="54" spans="1:3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34" ht="12.75" customHeight="1" x14ac:dyDescent="0.2">
      <c r="A55" s="2"/>
      <c r="B55" s="2"/>
      <c r="C55" s="364" t="s">
        <v>103</v>
      </c>
      <c r="D55" s="36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6"/>
    </row>
    <row r="56" spans="1:34" ht="12.75" customHeight="1" x14ac:dyDescent="0.2">
      <c r="A56" s="2"/>
      <c r="B56" s="2"/>
      <c r="C56" s="367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368"/>
      <c r="U56" s="368"/>
      <c r="V56" s="368"/>
      <c r="W56" s="368"/>
      <c r="X56" s="368"/>
      <c r="Y56" s="368"/>
      <c r="Z56" s="368"/>
      <c r="AA56" s="368"/>
      <c r="AB56" s="368"/>
      <c r="AC56" s="368"/>
      <c r="AD56" s="368"/>
      <c r="AE56" s="368"/>
      <c r="AF56" s="368"/>
      <c r="AG56" s="368"/>
      <c r="AH56" s="369"/>
    </row>
    <row r="57" spans="1:34" ht="20.25" customHeight="1" x14ac:dyDescent="0.2">
      <c r="A57" s="2"/>
      <c r="B57" s="2"/>
      <c r="C57" s="370"/>
      <c r="D57" s="371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2"/>
    </row>
    <row r="58" spans="1:34" ht="8.25" customHeight="1" x14ac:dyDescent="0.2">
      <c r="A58" s="2"/>
      <c r="B58" s="2"/>
      <c r="C58" s="509"/>
      <c r="D58" s="509"/>
      <c r="E58" s="509"/>
      <c r="F58" s="509"/>
      <c r="G58" s="509"/>
      <c r="H58" s="509"/>
      <c r="I58" s="509"/>
      <c r="J58" s="509"/>
      <c r="K58" s="509"/>
      <c r="L58" s="509"/>
      <c r="M58" s="509"/>
      <c r="N58" s="509"/>
      <c r="O58" s="509"/>
      <c r="P58" s="509"/>
      <c r="Q58" s="509"/>
      <c r="R58" s="509"/>
      <c r="S58" s="509"/>
      <c r="T58" s="509"/>
      <c r="U58" s="509"/>
      <c r="V58" s="509"/>
      <c r="W58" s="509"/>
      <c r="X58" s="509"/>
      <c r="Y58" s="509"/>
      <c r="Z58" s="509"/>
      <c r="AA58" s="509"/>
      <c r="AB58" s="509"/>
      <c r="AC58" s="509"/>
      <c r="AD58" s="509"/>
      <c r="AE58" s="509"/>
      <c r="AF58" s="509"/>
      <c r="AG58" s="509"/>
      <c r="AH58" s="509"/>
    </row>
    <row r="59" spans="1:34" ht="12" customHeight="1" x14ac:dyDescent="0.2">
      <c r="A59" s="79"/>
      <c r="B59" s="79"/>
      <c r="C59" s="353" t="s">
        <v>14</v>
      </c>
      <c r="D59" s="354"/>
      <c r="E59" s="354"/>
      <c r="F59" s="354"/>
      <c r="G59" s="354"/>
      <c r="H59" s="354"/>
      <c r="I59" s="354"/>
      <c r="J59" s="354"/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  <c r="X59" s="354"/>
      <c r="Y59" s="354"/>
      <c r="Z59" s="354"/>
      <c r="AA59" s="354"/>
      <c r="AB59" s="354"/>
      <c r="AC59" s="354"/>
      <c r="AD59" s="354"/>
      <c r="AE59" s="354"/>
      <c r="AF59" s="354"/>
      <c r="AG59" s="354"/>
      <c r="AH59" s="355"/>
    </row>
    <row r="60" spans="1:34" ht="9.9499999999999993" customHeight="1" x14ac:dyDescent="0.2">
      <c r="A60" s="79"/>
      <c r="B60" s="79"/>
      <c r="C60" s="379" t="s">
        <v>86</v>
      </c>
      <c r="D60" s="380"/>
      <c r="E60" s="380"/>
      <c r="F60" s="380"/>
      <c r="G60" s="380"/>
      <c r="H60" s="380"/>
      <c r="I60" s="380"/>
      <c r="J60" s="380"/>
      <c r="K60" s="380"/>
      <c r="L60" s="380" t="s">
        <v>39</v>
      </c>
      <c r="M60" s="380"/>
      <c r="N60" s="380"/>
      <c r="O60" s="380"/>
      <c r="P60" s="380"/>
      <c r="Q60" s="380"/>
      <c r="R60" s="380"/>
      <c r="S60" s="380"/>
      <c r="T60" s="380"/>
      <c r="U60" s="380"/>
      <c r="V60" s="380"/>
      <c r="W60" s="380"/>
      <c r="X60" s="506" t="s">
        <v>9</v>
      </c>
      <c r="Y60" s="507"/>
      <c r="Z60" s="507"/>
      <c r="AA60" s="507"/>
      <c r="AB60" s="507"/>
      <c r="AC60" s="507"/>
      <c r="AD60" s="508"/>
      <c r="AE60" s="206" t="s">
        <v>10</v>
      </c>
      <c r="AF60" s="207"/>
      <c r="AG60" s="207"/>
      <c r="AH60" s="208"/>
    </row>
    <row r="61" spans="1:34" ht="20.25" customHeight="1" x14ac:dyDescent="0.2">
      <c r="A61" s="79"/>
      <c r="B61" s="79"/>
      <c r="C61" s="510"/>
      <c r="D61" s="511"/>
      <c r="E61" s="511"/>
      <c r="F61" s="511"/>
      <c r="G61" s="511"/>
      <c r="H61" s="511"/>
      <c r="I61" s="511"/>
      <c r="J61" s="511"/>
      <c r="K61" s="511"/>
      <c r="L61" s="350"/>
      <c r="M61" s="351"/>
      <c r="N61" s="351"/>
      <c r="O61" s="351"/>
      <c r="P61" s="351"/>
      <c r="Q61" s="351"/>
      <c r="R61" s="351"/>
      <c r="S61" s="351"/>
      <c r="T61" s="351"/>
      <c r="U61" s="351"/>
      <c r="V61" s="351"/>
      <c r="W61" s="352"/>
      <c r="X61" s="501"/>
      <c r="Y61" s="502"/>
      <c r="Z61" s="502"/>
      <c r="AA61" s="502"/>
      <c r="AB61" s="502"/>
      <c r="AC61" s="502"/>
      <c r="AD61" s="503"/>
      <c r="AE61" s="504"/>
      <c r="AF61" s="502"/>
      <c r="AG61" s="502"/>
      <c r="AH61" s="505"/>
    </row>
    <row r="62" spans="1:34" ht="12" customHeight="1" x14ac:dyDescent="0.2">
      <c r="A62" s="79"/>
      <c r="B62" s="79"/>
      <c r="C62" s="353" t="s">
        <v>11</v>
      </c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/>
      <c r="P62" s="354"/>
      <c r="Q62" s="354"/>
      <c r="R62" s="354"/>
      <c r="S62" s="354"/>
      <c r="T62" s="354"/>
      <c r="U62" s="354"/>
      <c r="V62" s="354"/>
      <c r="W62" s="354"/>
      <c r="X62" s="354"/>
      <c r="Y62" s="354"/>
      <c r="Z62" s="354"/>
      <c r="AA62" s="354"/>
      <c r="AB62" s="354"/>
      <c r="AC62" s="354"/>
      <c r="AD62" s="354"/>
      <c r="AE62" s="354"/>
      <c r="AF62" s="354"/>
      <c r="AG62" s="354"/>
      <c r="AH62" s="355"/>
    </row>
    <row r="63" spans="1:34" ht="9.9499999999999993" customHeight="1" x14ac:dyDescent="0.2">
      <c r="A63" s="2"/>
      <c r="B63" s="2"/>
      <c r="C63" s="379" t="s">
        <v>86</v>
      </c>
      <c r="D63" s="380"/>
      <c r="E63" s="380"/>
      <c r="F63" s="380"/>
      <c r="G63" s="380"/>
      <c r="H63" s="380"/>
      <c r="I63" s="380"/>
      <c r="J63" s="380"/>
      <c r="K63" s="380"/>
      <c r="L63" s="380" t="s">
        <v>39</v>
      </c>
      <c r="M63" s="380"/>
      <c r="N63" s="380"/>
      <c r="O63" s="380"/>
      <c r="P63" s="380"/>
      <c r="Q63" s="380"/>
      <c r="R63" s="380"/>
      <c r="S63" s="380"/>
      <c r="T63" s="380"/>
      <c r="U63" s="380"/>
      <c r="V63" s="380"/>
      <c r="W63" s="380"/>
      <c r="X63" s="506" t="s">
        <v>9</v>
      </c>
      <c r="Y63" s="507"/>
      <c r="Z63" s="507"/>
      <c r="AA63" s="507"/>
      <c r="AB63" s="507"/>
      <c r="AC63" s="507"/>
      <c r="AD63" s="508"/>
      <c r="AE63" s="206" t="s">
        <v>10</v>
      </c>
      <c r="AF63" s="207"/>
      <c r="AG63" s="207"/>
      <c r="AH63" s="208"/>
    </row>
    <row r="64" spans="1:34" ht="20.25" customHeight="1" x14ac:dyDescent="0.2">
      <c r="A64" s="2"/>
      <c r="B64" s="2"/>
      <c r="C64" s="510"/>
      <c r="D64" s="511"/>
      <c r="E64" s="511"/>
      <c r="F64" s="511"/>
      <c r="G64" s="511"/>
      <c r="H64" s="511"/>
      <c r="I64" s="511"/>
      <c r="J64" s="511"/>
      <c r="K64" s="511"/>
      <c r="L64" s="376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8"/>
      <c r="X64" s="501"/>
      <c r="Y64" s="502"/>
      <c r="Z64" s="502"/>
      <c r="AA64" s="502"/>
      <c r="AB64" s="502"/>
      <c r="AC64" s="502"/>
      <c r="AD64" s="503"/>
      <c r="AE64" s="504"/>
      <c r="AF64" s="502"/>
      <c r="AG64" s="502"/>
      <c r="AH64" s="505"/>
    </row>
    <row r="65" spans="1:34" x14ac:dyDescent="0.2">
      <c r="A65" s="2"/>
      <c r="B65" s="2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</row>
    <row r="66" spans="1:34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34" ht="6" customHeight="1" x14ac:dyDescent="0.2">
      <c r="A67" s="2"/>
      <c r="B67" s="2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</row>
    <row r="68" spans="1:34" x14ac:dyDescent="0.2">
      <c r="A68" s="2"/>
      <c r="B68" s="2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  <c r="AA68" s="484"/>
      <c r="AB68" s="484"/>
      <c r="AC68" s="484"/>
      <c r="AD68" s="484"/>
      <c r="AE68" s="484"/>
      <c r="AF68" s="484"/>
      <c r="AG68" s="484"/>
      <c r="AH68" s="484"/>
    </row>
    <row r="69" spans="1:34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34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34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34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34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34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34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34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34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34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34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34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</sheetData>
  <sheetProtection algorithmName="SHA-512" hashValue="IgP7CnE/h8/XiNDeXg7WQqDaFsY8pkxirS82UP8XDVI5hCxjAA+kY0X7PiyE5lsr+WJadsHv6ymSHeQCDT4TTg==" saltValue="T+j5HK7K18k8Q5OxcXWqJA==" spinCount="100000" sheet="1" objects="1" scenarios="1" selectLockedCells="1"/>
  <mergeCells count="109">
    <mergeCell ref="K3:AH3"/>
    <mergeCell ref="C33:R33"/>
    <mergeCell ref="S33:AH33"/>
    <mergeCell ref="J4:AH4"/>
    <mergeCell ref="C5:AH5"/>
    <mergeCell ref="U7:AH7"/>
    <mergeCell ref="C8:X8"/>
    <mergeCell ref="Y8:AH8"/>
    <mergeCell ref="Y10:Y11"/>
    <mergeCell ref="AC10:AC11"/>
    <mergeCell ref="AA12:AB12"/>
    <mergeCell ref="AA15:AB15"/>
    <mergeCell ref="O12:X12"/>
    <mergeCell ref="AA13:AB13"/>
    <mergeCell ref="O17:X17"/>
    <mergeCell ref="C6:T6"/>
    <mergeCell ref="C7:T7"/>
    <mergeCell ref="AA10:AB11"/>
    <mergeCell ref="AF10:AF11"/>
    <mergeCell ref="AE10:AE11"/>
    <mergeCell ref="U6:AH6"/>
    <mergeCell ref="AD10:AD11"/>
    <mergeCell ref="AG9:AH9"/>
    <mergeCell ref="AH10:AH11"/>
    <mergeCell ref="AG10:AG11"/>
    <mergeCell ref="M9:N10"/>
    <mergeCell ref="Y9:AF9"/>
    <mergeCell ref="O9:X11"/>
    <mergeCell ref="Z10:Z11"/>
    <mergeCell ref="C36:AH53"/>
    <mergeCell ref="AD34:AE34"/>
    <mergeCell ref="AA34:AB34"/>
    <mergeCell ref="L34:R34"/>
    <mergeCell ref="S32:V32"/>
    <mergeCell ref="C34:E34"/>
    <mergeCell ref="C31:R31"/>
    <mergeCell ref="Y34:Z34"/>
    <mergeCell ref="H34:I34"/>
    <mergeCell ref="H32:I32"/>
    <mergeCell ref="C32:E32"/>
    <mergeCell ref="O14:X14"/>
    <mergeCell ref="O15:X15"/>
    <mergeCell ref="N18:X18"/>
    <mergeCell ref="O13:X13"/>
    <mergeCell ref="AA14:AB14"/>
    <mergeCell ref="S31:AH31"/>
    <mergeCell ref="C30:AH30"/>
    <mergeCell ref="Y32:Z32"/>
    <mergeCell ref="G25:AH25"/>
    <mergeCell ref="L32:R32"/>
    <mergeCell ref="C27:AH27"/>
    <mergeCell ref="AD32:AH32"/>
    <mergeCell ref="AA17:AB17"/>
    <mergeCell ref="N21:X21"/>
    <mergeCell ref="C26:AH26"/>
    <mergeCell ref="C25:F25"/>
    <mergeCell ref="N23:X23"/>
    <mergeCell ref="C24:AH24"/>
    <mergeCell ref="C28:AH28"/>
    <mergeCell ref="C29:K29"/>
    <mergeCell ref="L29:X29"/>
    <mergeCell ref="Y29:AH29"/>
    <mergeCell ref="AA16:AB16"/>
    <mergeCell ref="N19:X19"/>
    <mergeCell ref="AA18:AB18"/>
    <mergeCell ref="AA19:AB19"/>
    <mergeCell ref="C18:M19"/>
    <mergeCell ref="N22:X22"/>
    <mergeCell ref="N20:X20"/>
    <mergeCell ref="C20:M23"/>
    <mergeCell ref="O16:X16"/>
    <mergeCell ref="AA20:AB20"/>
    <mergeCell ref="L60:W60"/>
    <mergeCell ref="C59:AH59"/>
    <mergeCell ref="AE63:AH63"/>
    <mergeCell ref="AE64:AH64"/>
    <mergeCell ref="X63:AD63"/>
    <mergeCell ref="C64:K64"/>
    <mergeCell ref="L64:W64"/>
    <mergeCell ref="C62:AH62"/>
    <mergeCell ref="X61:AD61"/>
    <mergeCell ref="C63:K63"/>
    <mergeCell ref="L63:W63"/>
    <mergeCell ref="C61:K61"/>
    <mergeCell ref="L61:W61"/>
    <mergeCell ref="C68:AH68"/>
    <mergeCell ref="C12:C13"/>
    <mergeCell ref="C14:C15"/>
    <mergeCell ref="C16:C17"/>
    <mergeCell ref="C9:D10"/>
    <mergeCell ref="E10:L10"/>
    <mergeCell ref="E11:L11"/>
    <mergeCell ref="E9:L9"/>
    <mergeCell ref="E12:L12"/>
    <mergeCell ref="E13:L13"/>
    <mergeCell ref="E14:L14"/>
    <mergeCell ref="E15:L15"/>
    <mergeCell ref="E16:L16"/>
    <mergeCell ref="E17:L17"/>
    <mergeCell ref="C35:AH35"/>
    <mergeCell ref="S34:U34"/>
    <mergeCell ref="V34:W34"/>
    <mergeCell ref="X64:AD64"/>
    <mergeCell ref="AE60:AH60"/>
    <mergeCell ref="AE61:AH61"/>
    <mergeCell ref="X60:AD60"/>
    <mergeCell ref="C55:AH57"/>
    <mergeCell ref="C58:AH58"/>
    <mergeCell ref="C60:K60"/>
  </mergeCells>
  <phoneticPr fontId="0" type="noConversion"/>
  <conditionalFormatting sqref="W32:X32 H32 F32 H34 L34 AD32 Y20:AH20 L32 AD34 AF34 AE21:AE22 AH23 X34:Y34">
    <cfRule type="expression" dxfId="0" priority="1" stopIfTrue="1">
      <formula>ISERROR(F20)</formula>
    </cfRule>
  </conditionalFormatting>
  <printOptions horizontalCentered="1" verticalCentered="1"/>
  <pageMargins left="0" right="0" top="0.19685039370078741" bottom="0.19685039370078741" header="0.39370078740157483" footer="0.39370078740157483"/>
  <pageSetup paperSize="5" scale="86" orientation="portrait" r:id="rId1"/>
  <headerFooter alignWithMargins="0"/>
  <ignoredErrors>
    <ignoredError sqref="AB2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80" r:id="rId4" name="Check Box 368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66675</xdr:rowOff>
                  </from>
                  <to>
                    <xdr:col>2</xdr:col>
                    <xdr:colOff>342900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1" r:id="rId5" name="Check Box 369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180975</xdr:rowOff>
                  </from>
                  <to>
                    <xdr:col>2</xdr:col>
                    <xdr:colOff>342900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8" r:id="rId6" name="Check Box 376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114300</xdr:rowOff>
                  </from>
                  <to>
                    <xdr:col>2</xdr:col>
                    <xdr:colOff>342900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9" r:id="rId7" name="Check Box 377">
              <controlPr locked="0" defaultSize="0" autoFill="0" autoLine="0" autoPict="0">
                <anchor moveWithCells="1">
                  <from>
                    <xdr:col>6</xdr:col>
                    <xdr:colOff>28575</xdr:colOff>
                    <xdr:row>23</xdr:row>
                    <xdr:rowOff>114300</xdr:rowOff>
                  </from>
                  <to>
                    <xdr:col>7</xdr:col>
                    <xdr:colOff>114300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4" r:id="rId8" name="Check Box 382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352425</xdr:rowOff>
                  </from>
                  <to>
                    <xdr:col>2</xdr:col>
                    <xdr:colOff>314325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2" r:id="rId9" name="Check Box 650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219075</xdr:rowOff>
                  </from>
                  <to>
                    <xdr:col>5</xdr:col>
                    <xdr:colOff>47625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3" r:id="rId10" name="Check Box 651">
              <controlPr defaultSize="0" autoFill="0" autoLine="0" autoPict="0">
                <anchor moveWithCells="1">
                  <from>
                    <xdr:col>6</xdr:col>
                    <xdr:colOff>66675</xdr:colOff>
                    <xdr:row>9</xdr:row>
                    <xdr:rowOff>161925</xdr:rowOff>
                  </from>
                  <to>
                    <xdr:col>8</xdr:col>
                    <xdr:colOff>28575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4" r:id="rId11" name="Check Box 652">
              <controlPr defaultSize="0" autoFill="0" autoLine="0" autoPict="0">
                <anchor moveWithCells="1">
                  <from>
                    <xdr:col>8</xdr:col>
                    <xdr:colOff>66675</xdr:colOff>
                    <xdr:row>9</xdr:row>
                    <xdr:rowOff>219075</xdr:rowOff>
                  </from>
                  <to>
                    <xdr:col>10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5" r:id="rId12" name="Check Box 653">
              <controlPr defaultSize="0" autoFill="0" autoLine="0" autoPict="0">
                <anchor moveWithCells="1">
                  <from>
                    <xdr:col>8</xdr:col>
                    <xdr:colOff>66675</xdr:colOff>
                    <xdr:row>9</xdr:row>
                    <xdr:rowOff>219075</xdr:rowOff>
                  </from>
                  <to>
                    <xdr:col>10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Document xmlns="35ae7812-1ab0-4572-a6c7-91e90b93790a" xsi:nil="true"/>
    <DatePublication xmlns="35ae7812-1ab0-4572-a6c7-91e90b93790a">2023-01-30T05:00:00+00:00</DatePublication>
    <ExclureImportation xmlns="35ae7812-1ab0-4572-a6c7-91e90b93790a">false</ExclureImportation>
    <Theme xmlns="35ae7812-1ab0-4572-a6c7-91e90b93790a">
      <Value>10</Value>
    </Theme>
    <SousSousTheme xmlns="35ae7812-1ab0-4572-a6c7-91e90b93790a"/>
    <RoutingRuleDescription xmlns="http://schemas.microsoft.com/sharepoint/v3" xsi:nil="true"/>
    <TypeDocument xmlns="35ae7812-1ab0-4572-a6c7-91e90b93790a">14</TypeDocument>
    <SousTheme xmlns="35ae7812-1ab0-4572-a6c7-91e90b93790a">
      <Value>57</Value>
    </SousTheme>
    <ImageDocument xmlns="35ae7812-1ab0-4572-a6c7-91e90b93790a">
      <Url xsi:nil="true"/>
      <Description xsi:nil="true"/>
    </ImageDocument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_dlc_DocId xmlns="35ae7812-1ab0-4572-a6c7-91e90b93790a">UMXZNRYXENRP-1227786853-97</_dlc_DocId>
    <_dlc_DocIdUrl xmlns="35ae7812-1ab0-4572-a6c7-91e90b93790a">
      <Url>http://edition.simtq.mtq.min.intra/fr/entreprises-partenaires/entreprises-reseaux-routier/guides-formulaires/_layouts/15/DocIdRedir.aspx?ID=UMXZNRYXENRP-1227786853-97</Url>
      <Description>UMXZNRYXENRP-1227786853-97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75B75DB9157EA541A0922DFE4F350CA4" ma:contentTypeVersion="13" ma:contentTypeDescription="" ma:contentTypeScope="" ma:versionID="ceb70e2138405b90271f0d409898c88f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cce00a36837cb80f98701a11edf3569e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  <xsd:element name="SharedWithUsers" ma:index="22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1A1A4C-163A-4C83-B6C1-BACE593E044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163FBC7-E572-4F0E-9055-8A7A118CB7A8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5ae7812-1ab0-4572-a6c7-91e90b93790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833488-D77F-4C7A-958B-079CA0AA20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928D75-CD94-4F43-9D0F-305D53ECF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ae7812-1ab0-4572-a6c7-91e90b937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6a092a9-b59a-42c4-a3a1-1e695a8701f5}" enabled="0" method="" siteId="{a6a092a9-b59a-42c4-a3a1-1e695a8701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(1) MG 56</vt:lpstr>
      <vt:lpstr>(2) MG 56 recours lot</vt:lpstr>
      <vt:lpstr>'(1) MG 56'!Zone_d_impression</vt:lpstr>
      <vt:lpstr>'(2) MG 56 recours lot'!Zone_d_impression</vt:lpstr>
    </vt:vector>
  </TitlesOfParts>
  <Company>mtq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V-2430-4 : Rapport de lot MG 56 en fondation de chaussée et en couche de transition sur roc brisé</dc:title>
  <dc:creator>Ministère des Transports et de la Mobilité durable</dc:creator>
  <cp:keywords>2430; 2430-4</cp:keywords>
  <cp:lastModifiedBy>Berri, Nabih</cp:lastModifiedBy>
  <cp:lastPrinted>2025-01-13T15:35:45Z</cp:lastPrinted>
  <dcterms:created xsi:type="dcterms:W3CDTF">2002-03-08T16:32:11Z</dcterms:created>
  <dcterms:modified xsi:type="dcterms:W3CDTF">2025-01-13T16:15:02Z</dcterms:modified>
  <cp:category>Formulaire ministériel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0x0101004CF7858666DCF549A225B94A6B816A810075B75DB9157EA541A0922DFE4F350CA4</vt:lpwstr>
  </property>
  <property fmtid="{D5CDD505-2E9C-101B-9397-08002B2CF9AE}" pid="3" name="_dlc_DocIdItemGuid">
    <vt:lpwstr>567fae5d-78db-44be-aff1-ef776c4a5a84</vt:lpwstr>
  </property>
</Properties>
</file>