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2110" windowHeight="9525"/>
  </bookViews>
  <sheets>
    <sheet name="Feuil1" sheetId="1" r:id="rId1"/>
    <sheet name="Feuil2" sheetId="2" r:id="rId2"/>
  </sheets>
  <definedNames>
    <definedName name="km">Feuil2!$B$1:$B$63</definedName>
    <definedName name="kmvoyage">Feuil2!$C$1:$C$7</definedName>
    <definedName name="OuiNon">Feuil2!$E$1:$E$3</definedName>
    <definedName name="passagers">Feuil2!$D$1:$D$5</definedName>
    <definedName name="pourcent">Feuil2!$A$1:$A$21</definedName>
    <definedName name="_xlnm.Print_Area" localSheetId="0">Feuil1!$A$1:$C$134</definedName>
  </definedNames>
  <calcPr calcId="145621"/>
</workbook>
</file>

<file path=xl/calcChain.xml><?xml version="1.0" encoding="utf-8"?>
<calcChain xmlns="http://schemas.openxmlformats.org/spreadsheetml/2006/main">
  <c r="C79" i="1" l="1"/>
  <c r="C78" i="1" l="1"/>
  <c r="C44" i="1"/>
  <c r="C14" i="1" l="1"/>
  <c r="C66" i="1"/>
  <c r="C22" i="1"/>
  <c r="C31" i="1"/>
  <c r="B4" i="2" l="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alcChain>
</file>

<file path=xl/sharedStrings.xml><?xml version="1.0" encoding="utf-8"?>
<sst xmlns="http://schemas.openxmlformats.org/spreadsheetml/2006/main" count="154" uniqueCount="99">
  <si>
    <t>4 ou plus</t>
  </si>
  <si>
    <t>Quelle est la distance parcourue par trajet/déplacement?</t>
  </si>
  <si>
    <t>moins de 50 km</t>
  </si>
  <si>
    <t>50 à 100 km</t>
  </si>
  <si>
    <t>100 à 150 km</t>
  </si>
  <si>
    <t>150 à 200 km</t>
  </si>
  <si>
    <t>200 à 250 km</t>
  </si>
  <si>
    <t>plus de 250 km</t>
  </si>
  <si>
    <t>Quelles sont les conditions d’utilisation du véhicule?</t>
  </si>
  <si>
    <t>Régulière/ville</t>
  </si>
  <si>
    <t>Total</t>
  </si>
  <si>
    <t>La conduite en ville ou sur route ne nécessite pas un véhicule à quatre roues motrices par exemple. De même, si le véhicule sert majoritairement dans des conditions difficiles, la hauteur du véhicule ainsi que la robustesse du châssis seront à prendre en considération.</t>
  </si>
  <si>
    <t>4.</t>
  </si>
  <si>
    <t>1.</t>
  </si>
  <si>
    <t>2.</t>
  </si>
  <si>
    <t>3.</t>
  </si>
  <si>
    <t>Hiver (21 décembre au 20 mars)</t>
  </si>
  <si>
    <t>Automne (21 septembre au 20 décembre)</t>
  </si>
  <si>
    <t>Été (21 juin au 20 septembre)</t>
  </si>
  <si>
    <t>Printemps (21 mars au 20 juin)</t>
  </si>
  <si>
    <t>5.</t>
  </si>
  <si>
    <t>Le nombre de passagers influence notamment l’espace requis dans l’habitacle.</t>
  </si>
  <si>
    <t>6.</t>
  </si>
  <si>
    <t>Il est important de connaître la capacité de chargement nécessaire, car certains véhicules ne peuvent transporter de lourdes charges.</t>
  </si>
  <si>
    <t>Aucune</t>
  </si>
  <si>
    <t>Faire un choix</t>
  </si>
  <si>
    <t>Si vous transportez des charges, quelles sont les dimensions moyennes?</t>
  </si>
  <si>
    <t>La masse en kg</t>
  </si>
  <si>
    <t>8.</t>
  </si>
  <si>
    <t>Oui</t>
  </si>
  <si>
    <t>Non</t>
  </si>
  <si>
    <t>9.</t>
  </si>
  <si>
    <t>Aucune charge</t>
  </si>
  <si>
    <t>Il faut s’assurer que le véhicule choisi aura la puissance de remorquage requise.</t>
  </si>
  <si>
    <t>1 conducteur + 0 passager</t>
  </si>
  <si>
    <t>1 conducteur + 1 passager</t>
  </si>
  <si>
    <t>1 conducteur + 2 passagers</t>
  </si>
  <si>
    <t>1 conducteur + 3 passagers</t>
  </si>
  <si>
    <t>1 conducteur + 4 passagers ou plus</t>
  </si>
  <si>
    <r>
      <t>La dimension en m</t>
    </r>
    <r>
      <rPr>
        <vertAlign val="superscript"/>
        <sz val="10"/>
        <color theme="1"/>
        <rFont val="Calibri"/>
        <family val="2"/>
        <scheme val="minor"/>
      </rPr>
      <t>2</t>
    </r>
  </si>
  <si>
    <r>
      <t>Le volume en m</t>
    </r>
    <r>
      <rPr>
        <vertAlign val="superscript"/>
        <sz val="10"/>
        <color theme="1"/>
        <rFont val="Calibri"/>
        <family val="2"/>
        <scheme val="minor"/>
      </rPr>
      <t>3</t>
    </r>
  </si>
  <si>
    <t>Nous vous suggérons de faire votre choix de véhicule en considérant tous vos besoins et de rechercher la catégorie de véhicule disponible qui a la plus petite consommation de carburant. Ce choix devrait être économique et rentable au fil des années.</t>
  </si>
  <si>
    <t>7.</t>
  </si>
  <si>
    <r>
      <t xml:space="preserve">Quels sont les pourcentages prévus du temps d’utilisation où le véhicule aura à </t>
    </r>
    <r>
      <rPr>
        <b/>
        <u/>
        <sz val="11"/>
        <color theme="1"/>
        <rFont val="Calibri"/>
        <family val="2"/>
        <scheme val="minor"/>
      </rPr>
      <t>remorquer</t>
    </r>
    <r>
      <rPr>
        <sz val="11"/>
        <color theme="1"/>
        <rFont val="Calibri"/>
        <family val="2"/>
        <scheme val="minor"/>
      </rPr>
      <t xml:space="preserve"> les charges suivantes?</t>
    </r>
  </si>
  <si>
    <t>11.</t>
  </si>
  <si>
    <t>Quel est le kilométrage annuel moyen prévu pour ce véhicule?</t>
  </si>
  <si>
    <t>Quelle est la période de l’année où le véhicule sera plus utilisé?</t>
  </si>
  <si>
    <t>1 à 150 kg</t>
  </si>
  <si>
    <t>151 à 500 kg</t>
  </si>
  <si>
    <t>501 à 1000 kg</t>
  </si>
  <si>
    <t>1001 à 1500 kg</t>
  </si>
  <si>
    <t>1501 à 2000 kg</t>
  </si>
  <si>
    <t>2001 à 2500 kg</t>
  </si>
  <si>
    <t>2501 à 2500 kg</t>
  </si>
  <si>
    <t>supérieure à 2500 kg</t>
  </si>
  <si>
    <t>1500 kg ou moins</t>
  </si>
  <si>
    <t xml:space="preserve">1501 à 2500 kg </t>
  </si>
  <si>
    <t>3501 à 4500 kg</t>
  </si>
  <si>
    <t>4501 à 5500 kg</t>
  </si>
  <si>
    <t>Plus de 5500 kg</t>
  </si>
  <si>
    <t>Si vous transportez des charges, ces charges doivent‐elles nécessiter les protections suivantes?</t>
  </si>
  <si>
    <r>
      <rPr>
        <b/>
        <sz val="10"/>
        <color theme="1"/>
        <rFont val="Calibri"/>
        <family val="2"/>
        <scheme val="minor"/>
      </rPr>
      <t>À l'abri des intempéries :</t>
    </r>
    <r>
      <rPr>
        <sz val="10"/>
        <color theme="1"/>
        <rFont val="Calibri"/>
        <family val="2"/>
        <scheme val="minor"/>
      </rPr>
      <t xml:space="preserve"> le matériel nécessite d'être protégé de la pluie et de la neige, mais n'a pas besoin d'être à une température contrôlée.</t>
    </r>
  </si>
  <si>
    <r>
      <rPr>
        <b/>
        <sz val="10"/>
        <color theme="1"/>
        <rFont val="Calibri"/>
        <family val="2"/>
        <scheme val="minor"/>
      </rPr>
      <t xml:space="preserve">À l'abri des intempéries avec température ambiante constante : </t>
    </r>
    <r>
      <rPr>
        <sz val="10"/>
        <color theme="1"/>
        <rFont val="Calibri"/>
        <family val="2"/>
        <scheme val="minor"/>
      </rPr>
      <t>le matériel nécessite d'être protégé de la pluie et de la neige et a besoin d'être à une température contrôlée.</t>
    </r>
  </si>
  <si>
    <r>
      <t xml:space="preserve">Est-ce qu'un </t>
    </r>
    <r>
      <rPr>
        <b/>
        <u/>
        <sz val="11"/>
        <color theme="1"/>
        <rFont val="Calibri"/>
        <family val="2"/>
        <scheme val="minor"/>
      </rPr>
      <t>véhicule hybride branchable</t>
    </r>
    <r>
      <rPr>
        <sz val="11"/>
        <color theme="1"/>
        <rFont val="Calibri"/>
        <family val="2"/>
        <scheme val="minor"/>
      </rPr>
      <t xml:space="preserve"> peut répondre à vos besoins?</t>
    </r>
  </si>
  <si>
    <r>
      <t xml:space="preserve">Est-ce qu'un </t>
    </r>
    <r>
      <rPr>
        <b/>
        <u/>
        <sz val="11"/>
        <color theme="1"/>
        <rFont val="Calibri"/>
        <family val="2"/>
        <scheme val="minor"/>
      </rPr>
      <t>véhicule électrique</t>
    </r>
    <r>
      <rPr>
        <sz val="11"/>
        <color theme="1"/>
        <rFont val="Calibri"/>
        <family val="2"/>
        <scheme val="minor"/>
      </rPr>
      <t xml:space="preserve"> peut répondre à vos besoins?</t>
    </r>
  </si>
  <si>
    <t>Autonomie totale (km)</t>
  </si>
  <si>
    <t>Batterie (kWh)</t>
  </si>
  <si>
    <t>Nombre de passagers</t>
  </si>
  <si>
    <t>Temps de recharge 110 V (h)</t>
  </si>
  <si>
    <t>Temps de recharge sur une borne de recharge 240 V (h)</t>
  </si>
  <si>
    <r>
      <t>Autonomie électrique</t>
    </r>
    <r>
      <rPr>
        <vertAlign val="superscript"/>
        <sz val="9"/>
        <color theme="1"/>
        <rFont val="Calibri"/>
        <family val="2"/>
        <scheme val="minor"/>
      </rPr>
      <t>1</t>
    </r>
    <r>
      <rPr>
        <sz val="9"/>
        <color theme="1"/>
        <rFont val="Calibri"/>
        <family val="2"/>
        <scheme val="minor"/>
      </rPr>
      <t xml:space="preserve"> (km)</t>
    </r>
  </si>
  <si>
    <t>Nissan Leaf SL</t>
  </si>
  <si>
    <t>Ford Focus</t>
  </si>
  <si>
    <t>Véhicules hybrides branchables</t>
  </si>
  <si>
    <t>Véhicules électriques</t>
  </si>
  <si>
    <t>Chevrolet Volt</t>
  </si>
  <si>
    <t>Ford Fusion hybride branchable</t>
  </si>
  <si>
    <t>Ford C-MAX hybride branchable</t>
  </si>
  <si>
    <t>12.</t>
  </si>
  <si>
    <t>Régulière/Route et Autoroute</t>
  </si>
  <si>
    <t>Hors route et utilisation légère</t>
  </si>
  <si>
    <t>Hors route et utilisation intense</t>
  </si>
  <si>
    <t>Transport de charge et utilisation légère</t>
  </si>
  <si>
    <t>Transport de charge et utilisation rigoureuse</t>
  </si>
  <si>
    <t>La saison peut avoir une incidence sur la durée de vie des batteries des véhicules électriques ou hybrides rechargeables</t>
  </si>
  <si>
    <t>Quels sont les pourcentages prévus du temps d’utilisation où des passagers seront présents?</t>
  </si>
  <si>
    <r>
      <t xml:space="preserve">Quels sont les pourcentages prévus du temps d’utilisation où le véhicule (camionnette, VUS, fourgonnette) aura à </t>
    </r>
    <r>
      <rPr>
        <b/>
        <u/>
        <sz val="11"/>
        <color theme="1"/>
        <rFont val="Calibri"/>
        <family val="2"/>
        <scheme val="minor"/>
      </rPr>
      <t>transporter</t>
    </r>
    <r>
      <rPr>
        <sz val="11"/>
        <color theme="1"/>
        <rFont val="Calibri"/>
        <family val="2"/>
        <scheme val="minor"/>
      </rPr>
      <t xml:space="preserve"> les charges suivantes?</t>
    </r>
  </si>
  <si>
    <t>L’information recherchée est la dimension moyenne. Pour toute dimension exceptionnelle, il est recommandé de louer à court terme.</t>
  </si>
  <si>
    <r>
      <rPr>
        <b/>
        <sz val="10"/>
        <color theme="1"/>
        <rFont val="Calibri"/>
        <family val="2"/>
        <scheme val="minor"/>
      </rPr>
      <t>Aucune :</t>
    </r>
    <r>
      <rPr>
        <sz val="10"/>
        <color theme="1"/>
        <rFont val="Calibri"/>
        <family val="2"/>
        <scheme val="minor"/>
      </rPr>
      <t xml:space="preserve"> le matériel n'a pas à être protégé de la pluie ou de la neige.</t>
    </r>
  </si>
  <si>
    <t>2501 à 3500 kg</t>
  </si>
  <si>
    <t>10.</t>
  </si>
  <si>
    <t>Énoncez les caractéristiques et les options recherchées selon le cahier de charge (cabine allongée, charge utile, traction 4x4, capacité de remorquage, cylindrée, etc.) et justifiez votre demande.</t>
  </si>
  <si>
    <t xml:space="preserve"> Suite à la caractérisation des besoins, avez‐vous envisagé d’autres options que l’achat d’un véhicule, soit la location à court terme, le partage des véhicules entre les directions d’une même unité administrative, le transport en commun ou autre? Justifiez votre réponse.</t>
  </si>
  <si>
    <t>Selon les réponses du questionnaire</t>
  </si>
  <si>
    <t>Veuillez identifier le véhicule qui répond à vos besoins réguliers à partir de la synthèse des spécifications des véhicules automobiles de la Direction générale des acquisitions, Édition 2014.</t>
  </si>
  <si>
    <t>Mitsubishi i-Miev</t>
  </si>
  <si>
    <r>
      <rPr>
        <vertAlign val="superscript"/>
        <sz val="9"/>
        <color theme="1"/>
        <rFont val="Calibri"/>
        <family val="2"/>
        <scheme val="minor"/>
      </rPr>
      <t>1</t>
    </r>
    <r>
      <rPr>
        <sz val="9"/>
        <color theme="1"/>
        <rFont val="Calibri"/>
        <family val="2"/>
        <scheme val="minor"/>
      </rPr>
      <t xml:space="preserve"> L'autonomie électrique dépend de plusieurs facteurs dont les habitudes de conduite et de recharge, la vitesse, les conditions routières, la météo, la température et l'âge de la batterie. L'hiver, l'autonomie électrique baisse d'environ 40%.</t>
    </r>
  </si>
  <si>
    <t>13 à 19</t>
  </si>
  <si>
    <t>Mitsubishi Outlander PHEV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</si>
</sst>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_ ;_ * \(#,##0.00\)\ _$_ ;_ * &quot;-&quot;??_)\ _$_ ;_ @_ "/>
  </numFmts>
  <fonts count="16" x14ac:knownFonts="1">
    <font>
      <sz val="11"/>
      <color theme="1"/>
      <name val="Calibri"/>
      <family val="2"/>
      <scheme val="minor"/>
    </font>
    <font>
      <sz val="11"/>
      <color theme="1"/>
      <name val="Calibri"/>
      <family val="2"/>
      <scheme val="minor"/>
    </font>
    <font>
      <i/>
      <sz val="9"/>
      <color theme="1"/>
      <name val="Calibri"/>
      <family val="2"/>
      <scheme val="minor"/>
    </font>
    <font>
      <sz val="10"/>
      <color theme="1"/>
      <name val="Calibri"/>
      <family val="2"/>
    </font>
    <font>
      <sz val="10"/>
      <color theme="1"/>
      <name val="Calibri"/>
      <family val="2"/>
      <scheme val="minor"/>
    </font>
    <font>
      <vertAlign val="superscript"/>
      <sz val="10"/>
      <color theme="1"/>
      <name val="Calibri"/>
      <family val="2"/>
      <scheme val="minor"/>
    </font>
    <font>
      <sz val="9"/>
      <color theme="1"/>
      <name val="Arial"/>
      <family val="2"/>
    </font>
    <font>
      <b/>
      <sz val="10"/>
      <color theme="1"/>
      <name val="Calibri"/>
      <family val="2"/>
      <scheme val="minor"/>
    </font>
    <font>
      <b/>
      <u/>
      <sz val="11"/>
      <color theme="1"/>
      <name val="Calibri"/>
      <family val="2"/>
      <scheme val="minor"/>
    </font>
    <font>
      <b/>
      <sz val="11"/>
      <color theme="0"/>
      <name val="Calibri"/>
      <family val="2"/>
      <scheme val="minor"/>
    </font>
    <font>
      <sz val="14"/>
      <color theme="1"/>
      <name val="Arial"/>
      <family val="2"/>
    </font>
    <font>
      <b/>
      <sz val="9"/>
      <color theme="0"/>
      <name val="Arial"/>
      <family val="2"/>
    </font>
    <font>
      <sz val="9"/>
      <color theme="1"/>
      <name val="Calibri"/>
      <family val="2"/>
      <scheme val="minor"/>
    </font>
    <font>
      <vertAlign val="superscript"/>
      <sz val="9"/>
      <color theme="1"/>
      <name val="Calibri"/>
      <family val="2"/>
      <scheme val="minor"/>
    </font>
    <font>
      <sz val="10"/>
      <color theme="1"/>
      <name val="Arial"/>
      <family val="2"/>
    </font>
    <font>
      <sz val="11"/>
      <color theme="1"/>
      <name val="Calibri"/>
      <family val="2"/>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9" fontId="0" fillId="0" borderId="0" xfId="0" applyNumberFormat="1"/>
    <xf numFmtId="0" fontId="0" fillId="0" borderId="0" xfId="0" applyAlignment="1">
      <alignment wrapText="1"/>
    </xf>
    <xf numFmtId="0" fontId="2" fillId="0" borderId="0" xfId="0" applyFont="1" applyAlignment="1">
      <alignment wrapText="1"/>
    </xf>
    <xf numFmtId="0" fontId="0" fillId="0" borderId="0" xfId="0" applyFont="1" applyAlignment="1">
      <alignment wrapText="1"/>
    </xf>
    <xf numFmtId="0" fontId="0" fillId="0" borderId="0" xfId="0" applyAlignment="1">
      <alignment horizontal="right" wrapText="1"/>
    </xf>
    <xf numFmtId="0" fontId="0" fillId="0" borderId="0" xfId="0" applyAlignment="1">
      <alignment vertical="top"/>
    </xf>
    <xf numFmtId="0" fontId="0" fillId="0" borderId="0" xfId="0" applyAlignment="1">
      <alignment vertical="top" wrapText="1"/>
    </xf>
    <xf numFmtId="0" fontId="3" fillId="0" borderId="0" xfId="0" applyFont="1" applyAlignment="1">
      <alignment horizontal="right" vertical="center" wrapText="1"/>
    </xf>
    <xf numFmtId="0" fontId="4" fillId="0" borderId="0" xfId="0" applyFont="1" applyAlignment="1">
      <alignment horizontal="right" wrapText="1"/>
    </xf>
    <xf numFmtId="0" fontId="6" fillId="0" borderId="1" xfId="0" applyFont="1" applyBorder="1" applyAlignment="1" applyProtection="1">
      <alignment horizontal="center"/>
      <protection locked="0"/>
    </xf>
    <xf numFmtId="0" fontId="6" fillId="0" borderId="0" xfId="0" applyFont="1" applyAlignment="1">
      <alignment horizontal="center"/>
    </xf>
    <xf numFmtId="9" fontId="6" fillId="0" borderId="1" xfId="1" applyFont="1" applyBorder="1" applyAlignment="1" applyProtection="1">
      <alignment horizontal="center"/>
      <protection locked="0"/>
    </xf>
    <xf numFmtId="9" fontId="6" fillId="0" borderId="0" xfId="0" applyNumberFormat="1" applyFont="1" applyAlignment="1">
      <alignment horizontal="center"/>
    </xf>
    <xf numFmtId="43" fontId="6" fillId="0" borderId="1" xfId="2" applyFont="1" applyBorder="1" applyAlignment="1" applyProtection="1">
      <alignment horizontal="center"/>
      <protection locked="0"/>
    </xf>
    <xf numFmtId="0" fontId="10" fillId="0" borderId="0" xfId="0" applyFont="1" applyAlignment="1">
      <alignment horizontal="center"/>
    </xf>
    <xf numFmtId="0" fontId="9" fillId="2" borderId="0" xfId="0" applyFont="1" applyFill="1" applyAlignment="1">
      <alignment wrapText="1"/>
    </xf>
    <xf numFmtId="0" fontId="11" fillId="2" borderId="0" xfId="0" applyFont="1" applyFill="1" applyAlignment="1">
      <alignment horizontal="center"/>
    </xf>
    <xf numFmtId="0" fontId="10" fillId="0" borderId="0" xfId="0" applyFont="1" applyAlignment="1" applyProtection="1">
      <alignment horizontal="center"/>
    </xf>
    <xf numFmtId="0" fontId="12" fillId="0" borderId="0" xfId="0" applyFont="1" applyAlignment="1">
      <alignment wrapText="1"/>
    </xf>
    <xf numFmtId="0" fontId="0" fillId="3" borderId="0" xfId="0" applyFill="1" applyAlignment="1">
      <alignment wrapText="1"/>
    </xf>
    <xf numFmtId="0" fontId="12" fillId="0" borderId="0" xfId="0" applyFont="1" applyAlignment="1">
      <alignment horizontal="right" wrapText="1"/>
    </xf>
    <xf numFmtId="0" fontId="14" fillId="3" borderId="1" xfId="0" applyFont="1" applyFill="1" applyBorder="1" applyAlignment="1">
      <alignment horizontal="center"/>
    </xf>
    <xf numFmtId="0" fontId="0" fillId="0" borderId="0" xfId="0" applyAlignment="1">
      <alignment vertical="top" wrapText="1"/>
    </xf>
    <xf numFmtId="0" fontId="15" fillId="0" borderId="0" xfId="0" applyFont="1" applyAlignment="1">
      <alignment vertical="center" wrapText="1"/>
    </xf>
    <xf numFmtId="9" fontId="0" fillId="0" borderId="0" xfId="1" applyNumberFormat="1" applyFont="1"/>
    <xf numFmtId="0" fontId="4" fillId="0" borderId="0" xfId="0" applyFont="1" applyAlignment="1">
      <alignment horizontal="left" wrapText="1"/>
    </xf>
    <xf numFmtId="0" fontId="0" fillId="0" borderId="0" xfId="0" applyAlignment="1">
      <alignment horizontal="right"/>
    </xf>
    <xf numFmtId="0" fontId="15" fillId="0" borderId="0" xfId="0" applyFont="1" applyAlignment="1">
      <alignment horizontal="right" vertical="center"/>
    </xf>
    <xf numFmtId="9" fontId="0" fillId="0" borderId="0" xfId="0" applyNumberFormat="1" applyFont="1" applyAlignment="1">
      <alignment horizontal="right"/>
    </xf>
    <xf numFmtId="9" fontId="0" fillId="0" borderId="0" xfId="0" applyNumberFormat="1" applyAlignment="1">
      <alignment horizontal="right"/>
    </xf>
    <xf numFmtId="9" fontId="0" fillId="0" borderId="0" xfId="0" applyNumberFormat="1" applyAlignment="1">
      <alignment horizontal="right" vertical="top"/>
    </xf>
    <xf numFmtId="0" fontId="0" fillId="0" borderId="0" xfId="0" applyAlignment="1">
      <alignment horizontal="right" vertical="top"/>
    </xf>
    <xf numFmtId="0" fontId="9" fillId="2" borderId="0" xfId="0" applyFont="1" applyFill="1" applyAlignment="1">
      <alignment horizontal="right"/>
    </xf>
    <xf numFmtId="0" fontId="0" fillId="3" borderId="0" xfId="0" applyFill="1" applyAlignment="1">
      <alignment horizontal="right"/>
    </xf>
    <xf numFmtId="0" fontId="0" fillId="0" borderId="0" xfId="0" applyAlignment="1">
      <alignment vertical="top" wrapText="1"/>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2" xfId="0" applyBorder="1" applyAlignment="1">
      <alignment vertical="top" wrapText="1"/>
    </xf>
    <xf numFmtId="0" fontId="0" fillId="0" borderId="0" xfId="0" applyBorder="1" applyAlignment="1">
      <alignment vertical="top" wrapText="1"/>
    </xf>
    <xf numFmtId="0" fontId="2" fillId="0" borderId="2" xfId="0" applyFont="1" applyBorder="1" applyAlignment="1">
      <alignment vertical="top" wrapText="1"/>
    </xf>
  </cellXfs>
  <cellStyles count="3">
    <cellStyle name="Milliers" xfId="2" builtinId="3"/>
    <cellStyle name="Normal" xfId="0" builtinId="0"/>
    <cellStyle name="Pourcentage" xfId="1" builtinId="5"/>
  </cellStyles>
  <dxfs count="19">
    <dxf>
      <font>
        <color auto="1"/>
      </font>
      <fill>
        <patternFill>
          <bgColor theme="6"/>
        </patternFill>
      </fill>
    </dxf>
    <dxf>
      <font>
        <color auto="1"/>
      </font>
      <fill>
        <patternFill>
          <bgColor rgb="FFFF0000"/>
        </patternFill>
      </fill>
    </dxf>
    <dxf>
      <font>
        <color theme="1"/>
      </font>
      <fill>
        <patternFill>
          <bgColor theme="6"/>
        </patternFill>
      </fill>
    </dxf>
    <dxf>
      <font>
        <color theme="1"/>
      </font>
      <fill>
        <patternFill>
          <bgColor rgb="FFFF0000"/>
        </patternFill>
      </fill>
    </dxf>
    <dxf>
      <font>
        <color rgb="FF9C0006"/>
      </font>
      <fill>
        <patternFill>
          <bgColor rgb="FFFFC7CE"/>
        </patternFill>
      </fill>
    </dxf>
    <dxf>
      <font>
        <color theme="5"/>
      </font>
      <fill>
        <patternFill>
          <bgColor theme="5" tint="0.79998168889431442"/>
        </patternFill>
      </fill>
    </dxf>
    <dxf>
      <fill>
        <patternFill>
          <bgColor theme="6" tint="0.39994506668294322"/>
        </patternFill>
      </fill>
    </dxf>
    <dxf>
      <font>
        <color rgb="FF9C0006"/>
      </font>
      <fill>
        <patternFill>
          <bgColor rgb="FFFFC7CE"/>
        </patternFill>
      </fill>
    </dxf>
    <dxf>
      <font>
        <color theme="5"/>
      </font>
      <fill>
        <patternFill>
          <bgColor theme="5" tint="0.79998168889431442"/>
        </patternFill>
      </fill>
    </dxf>
    <dxf>
      <fill>
        <patternFill>
          <bgColor theme="6" tint="0.39994506668294322"/>
        </patternFill>
      </fill>
    </dxf>
    <dxf>
      <font>
        <color rgb="FF9C0006"/>
      </font>
      <fill>
        <patternFill>
          <bgColor rgb="FFFFC7CE"/>
        </patternFill>
      </fill>
    </dxf>
    <dxf>
      <font>
        <color theme="5"/>
      </font>
      <fill>
        <patternFill>
          <bgColor theme="5" tint="0.79998168889431442"/>
        </patternFill>
      </fill>
    </dxf>
    <dxf>
      <fill>
        <patternFill>
          <bgColor theme="6" tint="0.39994506668294322"/>
        </patternFill>
      </fill>
    </dxf>
    <dxf>
      <font>
        <color rgb="FF9C0006"/>
      </font>
      <fill>
        <patternFill>
          <bgColor rgb="FFFFC7CE"/>
        </patternFill>
      </fill>
    </dxf>
    <dxf>
      <font>
        <color theme="5"/>
      </font>
      <fill>
        <patternFill>
          <bgColor theme="5" tint="0.79998168889431442"/>
        </patternFill>
      </fill>
    </dxf>
    <dxf>
      <fill>
        <patternFill>
          <bgColor theme="6" tint="0.39994506668294322"/>
        </patternFill>
      </fill>
    </dxf>
    <dxf>
      <font>
        <color rgb="FF9C0006"/>
      </font>
      <fill>
        <patternFill>
          <bgColor rgb="FFFFC7CE"/>
        </patternFill>
      </fill>
    </dxf>
    <dxf>
      <font>
        <color theme="5"/>
      </font>
      <fill>
        <patternFill>
          <bgColor theme="5" tint="0.7999816888943144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121</xdr:row>
      <xdr:rowOff>38052</xdr:rowOff>
    </xdr:from>
    <xdr:to>
      <xdr:col>1</xdr:col>
      <xdr:colOff>1996440</xdr:colOff>
      <xdr:row>126</xdr:row>
      <xdr:rowOff>118695</xdr:rowOff>
    </xdr:to>
    <xdr:pic>
      <xdr:nvPicPr>
        <xdr:cNvPr id="11" name="Imag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26784252"/>
          <a:ext cx="1935480" cy="9950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312420</xdr:colOff>
      <xdr:row>128</xdr:row>
      <xdr:rowOff>45720</xdr:rowOff>
    </xdr:from>
    <xdr:to>
      <xdr:col>1</xdr:col>
      <xdr:colOff>2301240</xdr:colOff>
      <xdr:row>134</xdr:row>
      <xdr:rowOff>99060</xdr:rowOff>
    </xdr:to>
    <xdr:pic>
      <xdr:nvPicPr>
        <xdr:cNvPr id="13" name="Image 12" descr="http://file.kelleybluebookimages.com/kbb//vehicleimage/evoxseo/cp/m/8750/2013-ford-c-max%20energi-rear_8750_014_480x240_u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28072080"/>
          <a:ext cx="2301240" cy="1150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98</xdr:row>
      <xdr:rowOff>38100</xdr:rowOff>
    </xdr:from>
    <xdr:to>
      <xdr:col>1</xdr:col>
      <xdr:colOff>2019300</xdr:colOff>
      <xdr:row>103</xdr:row>
      <xdr:rowOff>120316</xdr:rowOff>
    </xdr:to>
    <xdr:pic>
      <xdr:nvPicPr>
        <xdr:cNvPr id="15" name="Image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22578060"/>
          <a:ext cx="1866900" cy="996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53340</xdr:rowOff>
    </xdr:from>
    <xdr:to>
      <xdr:col>1</xdr:col>
      <xdr:colOff>2171700</xdr:colOff>
      <xdr:row>96</xdr:row>
      <xdr:rowOff>110203</xdr:rowOff>
    </xdr:to>
    <xdr:pic>
      <xdr:nvPicPr>
        <xdr:cNvPr id="16" name="Imag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2900" y="21313140"/>
          <a:ext cx="2171700" cy="97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280586</xdr:colOff>
      <xdr:row>84</xdr:row>
      <xdr:rowOff>95250</xdr:rowOff>
    </xdr:from>
    <xdr:to>
      <xdr:col>1</xdr:col>
      <xdr:colOff>1981200</xdr:colOff>
      <xdr:row>89</xdr:row>
      <xdr:rowOff>83757</xdr:rowOff>
    </xdr:to>
    <xdr:pic>
      <xdr:nvPicPr>
        <xdr:cNvPr id="2" name="Imag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1086" y="20440650"/>
          <a:ext cx="1700614" cy="941007"/>
        </a:xfrm>
        <a:prstGeom prst="rect">
          <a:avLst/>
        </a:prstGeom>
      </xdr:spPr>
    </xdr:pic>
    <xdr:clientData/>
  </xdr:twoCellAnchor>
  <xdr:twoCellAnchor editAs="oneCell">
    <xdr:from>
      <xdr:col>1</xdr:col>
      <xdr:colOff>47625</xdr:colOff>
      <xdr:row>107</xdr:row>
      <xdr:rowOff>104775</xdr:rowOff>
    </xdr:from>
    <xdr:to>
      <xdr:col>1</xdr:col>
      <xdr:colOff>1981200</xdr:colOff>
      <xdr:row>112</xdr:row>
      <xdr:rowOff>126443</xdr:rowOff>
    </xdr:to>
    <xdr:pic>
      <xdr:nvPicPr>
        <xdr:cNvPr id="3" name="Imag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8125" y="24831675"/>
          <a:ext cx="1933575" cy="974168"/>
        </a:xfrm>
        <a:prstGeom prst="rect">
          <a:avLst/>
        </a:prstGeom>
      </xdr:spPr>
    </xdr:pic>
    <xdr:clientData/>
  </xdr:twoCellAnchor>
  <xdr:twoCellAnchor editAs="oneCell">
    <xdr:from>
      <xdr:col>1</xdr:col>
      <xdr:colOff>38101</xdr:colOff>
      <xdr:row>114</xdr:row>
      <xdr:rowOff>38100</xdr:rowOff>
    </xdr:from>
    <xdr:to>
      <xdr:col>1</xdr:col>
      <xdr:colOff>1790701</xdr:colOff>
      <xdr:row>119</xdr:row>
      <xdr:rowOff>102108</xdr:rowOff>
    </xdr:to>
    <xdr:pic>
      <xdr:nvPicPr>
        <xdr:cNvPr id="4" name="Image 3"/>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601" y="26098500"/>
          <a:ext cx="1752600" cy="10165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showRowColHeaders="0" tabSelected="1" showRuler="0" view="pageLayout" zoomScaleNormal="100" workbookViewId="0">
      <selection activeCell="B2" sqref="B2"/>
    </sheetView>
  </sheetViews>
  <sheetFormatPr baseColWidth="10" defaultRowHeight="15" x14ac:dyDescent="0.25"/>
  <cols>
    <col min="1" max="1" width="2.7109375" customWidth="1"/>
    <col min="2" max="2" width="72.28515625" style="2" customWidth="1"/>
    <col min="3" max="3" width="16.28515625" style="11" customWidth="1"/>
  </cols>
  <sheetData>
    <row r="1" spans="1:3" ht="9" customHeight="1" x14ac:dyDescent="0.3">
      <c r="A1" s="27"/>
    </row>
    <row r="2" spans="1:3" x14ac:dyDescent="0.25">
      <c r="A2" s="28" t="s">
        <v>13</v>
      </c>
      <c r="B2" s="24" t="s">
        <v>45</v>
      </c>
      <c r="C2" s="10" t="s">
        <v>25</v>
      </c>
    </row>
    <row r="3" spans="1:3" ht="9" customHeight="1" x14ac:dyDescent="0.3">
      <c r="A3" s="28"/>
      <c r="B3" s="24"/>
    </row>
    <row r="4" spans="1:3" x14ac:dyDescent="0.25">
      <c r="A4" s="28" t="s">
        <v>14</v>
      </c>
      <c r="B4" s="24" t="s">
        <v>1</v>
      </c>
      <c r="C4" s="10" t="s">
        <v>25</v>
      </c>
    </row>
    <row r="5" spans="1:3" ht="14.45" x14ac:dyDescent="0.3">
      <c r="A5" s="29"/>
      <c r="B5" s="4"/>
    </row>
    <row r="6" spans="1:3" x14ac:dyDescent="0.25">
      <c r="A6" s="28" t="s">
        <v>15</v>
      </c>
      <c r="B6" s="24" t="s">
        <v>8</v>
      </c>
    </row>
    <row r="7" spans="1:3" ht="36.75" x14ac:dyDescent="0.25">
      <c r="A7" s="30"/>
      <c r="B7" s="3" t="s">
        <v>11</v>
      </c>
    </row>
    <row r="8" spans="1:3" x14ac:dyDescent="0.25">
      <c r="A8" s="30"/>
      <c r="B8" s="8" t="s">
        <v>9</v>
      </c>
      <c r="C8" s="12">
        <v>0</v>
      </c>
    </row>
    <row r="9" spans="1:3" x14ac:dyDescent="0.25">
      <c r="A9" s="30"/>
      <c r="B9" s="8" t="s">
        <v>79</v>
      </c>
      <c r="C9" s="12">
        <v>0</v>
      </c>
    </row>
    <row r="10" spans="1:3" x14ac:dyDescent="0.25">
      <c r="A10" s="30"/>
      <c r="B10" s="8" t="s">
        <v>80</v>
      </c>
      <c r="C10" s="12">
        <v>0</v>
      </c>
    </row>
    <row r="11" spans="1:3" ht="14.45" x14ac:dyDescent="0.3">
      <c r="A11" s="30"/>
      <c r="B11" s="8" t="s">
        <v>81</v>
      </c>
      <c r="C11" s="12">
        <v>0</v>
      </c>
    </row>
    <row r="12" spans="1:3" x14ac:dyDescent="0.25">
      <c r="A12" s="30"/>
      <c r="B12" s="8" t="s">
        <v>82</v>
      </c>
      <c r="C12" s="12">
        <v>0</v>
      </c>
    </row>
    <row r="13" spans="1:3" ht="14.45" x14ac:dyDescent="0.3">
      <c r="A13" s="30"/>
      <c r="B13" s="8" t="s">
        <v>83</v>
      </c>
      <c r="C13" s="12">
        <v>0</v>
      </c>
    </row>
    <row r="14" spans="1:3" ht="14.45" x14ac:dyDescent="0.3">
      <c r="A14" s="30"/>
      <c r="B14" s="8" t="s">
        <v>10</v>
      </c>
      <c r="C14" s="13">
        <f>SUM(C8:C13)</f>
        <v>0</v>
      </c>
    </row>
    <row r="15" spans="1:3" ht="9" customHeight="1" x14ac:dyDescent="0.3">
      <c r="A15" s="30"/>
    </row>
    <row r="16" spans="1:3" x14ac:dyDescent="0.25">
      <c r="A16" s="30" t="s">
        <v>12</v>
      </c>
      <c r="B16" s="4" t="s">
        <v>46</v>
      </c>
      <c r="C16"/>
    </row>
    <row r="17" spans="1:3" ht="24.75" x14ac:dyDescent="0.25">
      <c r="A17" s="30"/>
      <c r="B17" s="3" t="s">
        <v>84</v>
      </c>
    </row>
    <row r="18" spans="1:3" ht="14.45" x14ac:dyDescent="0.3">
      <c r="A18" s="30"/>
      <c r="B18" s="9" t="s">
        <v>19</v>
      </c>
      <c r="C18" s="12">
        <v>0</v>
      </c>
    </row>
    <row r="19" spans="1:3" x14ac:dyDescent="0.25">
      <c r="A19" s="30"/>
      <c r="B19" s="9" t="s">
        <v>18</v>
      </c>
      <c r="C19" s="12">
        <v>0</v>
      </c>
    </row>
    <row r="20" spans="1:3" x14ac:dyDescent="0.25">
      <c r="A20" s="30"/>
      <c r="B20" s="9" t="s">
        <v>17</v>
      </c>
      <c r="C20" s="12">
        <v>0</v>
      </c>
    </row>
    <row r="21" spans="1:3" x14ac:dyDescent="0.25">
      <c r="A21" s="30"/>
      <c r="B21" s="9" t="s">
        <v>16</v>
      </c>
      <c r="C21" s="12">
        <v>0</v>
      </c>
    </row>
    <row r="22" spans="1:3" ht="14.45" x14ac:dyDescent="0.3">
      <c r="A22" s="30"/>
      <c r="B22" s="9" t="s">
        <v>10</v>
      </c>
      <c r="C22" s="13">
        <f>SUM(C18:C21)</f>
        <v>0</v>
      </c>
    </row>
    <row r="23" spans="1:3" ht="9" customHeight="1" x14ac:dyDescent="0.3">
      <c r="A23" s="30"/>
    </row>
    <row r="24" spans="1:3" ht="30" x14ac:dyDescent="0.25">
      <c r="A24" s="31" t="s">
        <v>20</v>
      </c>
      <c r="B24" s="23" t="s">
        <v>85</v>
      </c>
    </row>
    <row r="25" spans="1:3" x14ac:dyDescent="0.25">
      <c r="A25" s="30"/>
      <c r="B25" s="3" t="s">
        <v>21</v>
      </c>
    </row>
    <row r="26" spans="1:3" ht="14.45" x14ac:dyDescent="0.3">
      <c r="A26" s="27"/>
      <c r="B26" s="9" t="s">
        <v>34</v>
      </c>
      <c r="C26" s="12">
        <v>0</v>
      </c>
    </row>
    <row r="27" spans="1:3" ht="14.45" x14ac:dyDescent="0.3">
      <c r="A27" s="27"/>
      <c r="B27" s="9" t="s">
        <v>35</v>
      </c>
      <c r="C27" s="12">
        <v>0</v>
      </c>
    </row>
    <row r="28" spans="1:3" ht="14.45" x14ac:dyDescent="0.3">
      <c r="A28" s="27"/>
      <c r="B28" s="9" t="s">
        <v>36</v>
      </c>
      <c r="C28" s="12">
        <v>0</v>
      </c>
    </row>
    <row r="29" spans="1:3" x14ac:dyDescent="0.25">
      <c r="A29" s="27"/>
      <c r="B29" s="9" t="s">
        <v>37</v>
      </c>
      <c r="C29" s="12">
        <v>0</v>
      </c>
    </row>
    <row r="30" spans="1:3" x14ac:dyDescent="0.25">
      <c r="A30" s="27"/>
      <c r="B30" s="9" t="s">
        <v>38</v>
      </c>
      <c r="C30" s="12">
        <v>0</v>
      </c>
    </row>
    <row r="31" spans="1:3" x14ac:dyDescent="0.25">
      <c r="A31" s="27"/>
      <c r="B31" s="9" t="s">
        <v>10</v>
      </c>
      <c r="C31" s="13">
        <f>SUM(C26:C30)</f>
        <v>0</v>
      </c>
    </row>
    <row r="32" spans="1:3" x14ac:dyDescent="0.25">
      <c r="A32" s="27"/>
    </row>
    <row r="33" spans="1:3" ht="30" x14ac:dyDescent="0.25">
      <c r="A33" s="32" t="s">
        <v>22</v>
      </c>
      <c r="B33" s="7" t="s">
        <v>86</v>
      </c>
    </row>
    <row r="34" spans="1:3" ht="24.75" x14ac:dyDescent="0.25">
      <c r="A34" s="27"/>
      <c r="B34" s="3" t="s">
        <v>23</v>
      </c>
    </row>
    <row r="35" spans="1:3" x14ac:dyDescent="0.25">
      <c r="A35" s="27"/>
      <c r="B35" s="9" t="s">
        <v>24</v>
      </c>
      <c r="C35" s="12">
        <v>0</v>
      </c>
    </row>
    <row r="36" spans="1:3" x14ac:dyDescent="0.25">
      <c r="A36" s="27"/>
      <c r="B36" s="9" t="s">
        <v>47</v>
      </c>
      <c r="C36" s="12">
        <v>0</v>
      </c>
    </row>
    <row r="37" spans="1:3" x14ac:dyDescent="0.25">
      <c r="A37" s="27"/>
      <c r="B37" s="9" t="s">
        <v>48</v>
      </c>
      <c r="C37" s="12">
        <v>0</v>
      </c>
    </row>
    <row r="38" spans="1:3" x14ac:dyDescent="0.25">
      <c r="A38" s="27"/>
      <c r="B38" s="9" t="s">
        <v>49</v>
      </c>
      <c r="C38" s="12">
        <v>0</v>
      </c>
    </row>
    <row r="39" spans="1:3" x14ac:dyDescent="0.25">
      <c r="A39" s="27"/>
      <c r="B39" s="9" t="s">
        <v>50</v>
      </c>
      <c r="C39" s="12">
        <v>0</v>
      </c>
    </row>
    <row r="40" spans="1:3" x14ac:dyDescent="0.25">
      <c r="A40" s="27"/>
      <c r="B40" s="9" t="s">
        <v>51</v>
      </c>
      <c r="C40" s="12">
        <v>0</v>
      </c>
    </row>
    <row r="41" spans="1:3" x14ac:dyDescent="0.25">
      <c r="A41" s="27"/>
      <c r="B41" s="9" t="s">
        <v>52</v>
      </c>
      <c r="C41" s="12">
        <v>0</v>
      </c>
    </row>
    <row r="42" spans="1:3" x14ac:dyDescent="0.25">
      <c r="A42" s="27"/>
      <c r="B42" s="9" t="s">
        <v>53</v>
      </c>
      <c r="C42" s="12">
        <v>0</v>
      </c>
    </row>
    <row r="43" spans="1:3" x14ac:dyDescent="0.25">
      <c r="A43" s="27"/>
      <c r="B43" s="9" t="s">
        <v>54</v>
      </c>
      <c r="C43" s="12">
        <v>0</v>
      </c>
    </row>
    <row r="44" spans="1:3" x14ac:dyDescent="0.25">
      <c r="A44" s="27"/>
      <c r="B44" s="5" t="s">
        <v>10</v>
      </c>
      <c r="C44" s="13">
        <f>SUM(C35:C43)</f>
        <v>0</v>
      </c>
    </row>
    <row r="45" spans="1:3" x14ac:dyDescent="0.25">
      <c r="A45" s="27"/>
    </row>
    <row r="46" spans="1:3" x14ac:dyDescent="0.25">
      <c r="A46" s="27" t="s">
        <v>42</v>
      </c>
      <c r="B46" s="2" t="s">
        <v>26</v>
      </c>
    </row>
    <row r="47" spans="1:3" ht="24.75" x14ac:dyDescent="0.25">
      <c r="A47" s="27"/>
      <c r="B47" s="3" t="s">
        <v>87</v>
      </c>
    </row>
    <row r="48" spans="1:3" ht="15.75" x14ac:dyDescent="0.25">
      <c r="A48" s="27"/>
      <c r="B48" s="9" t="s">
        <v>39</v>
      </c>
      <c r="C48" s="14">
        <v>0</v>
      </c>
    </row>
    <row r="49" spans="1:3" ht="15.75" x14ac:dyDescent="0.25">
      <c r="A49" s="27"/>
      <c r="B49" s="9" t="s">
        <v>40</v>
      </c>
      <c r="C49" s="14"/>
    </row>
    <row r="50" spans="1:3" x14ac:dyDescent="0.25">
      <c r="A50" s="27"/>
      <c r="B50" s="9" t="s">
        <v>27</v>
      </c>
      <c r="C50" s="14"/>
    </row>
    <row r="51" spans="1:3" x14ac:dyDescent="0.25">
      <c r="A51" s="27"/>
    </row>
    <row r="52" spans="1:3" ht="30" x14ac:dyDescent="0.25">
      <c r="A52" s="32" t="s">
        <v>28</v>
      </c>
      <c r="B52" s="23" t="s">
        <v>60</v>
      </c>
    </row>
    <row r="53" spans="1:3" x14ac:dyDescent="0.25">
      <c r="A53" s="27"/>
      <c r="B53" s="26" t="s">
        <v>88</v>
      </c>
      <c r="C53" s="10" t="s">
        <v>25</v>
      </c>
    </row>
    <row r="54" spans="1:3" ht="26.25" x14ac:dyDescent="0.25">
      <c r="A54" s="27"/>
      <c r="B54" s="26" t="s">
        <v>61</v>
      </c>
      <c r="C54" s="10" t="s">
        <v>25</v>
      </c>
    </row>
    <row r="55" spans="1:3" ht="26.25" x14ac:dyDescent="0.25">
      <c r="A55" s="27"/>
      <c r="B55" s="26" t="s">
        <v>62</v>
      </c>
      <c r="C55" s="10" t="s">
        <v>25</v>
      </c>
    </row>
    <row r="56" spans="1:3" x14ac:dyDescent="0.25">
      <c r="A56" s="27"/>
      <c r="B56" s="5"/>
    </row>
    <row r="57" spans="1:3" ht="30" x14ac:dyDescent="0.25">
      <c r="A57" s="32" t="s">
        <v>31</v>
      </c>
      <c r="B57" s="2" t="s">
        <v>43</v>
      </c>
    </row>
    <row r="58" spans="1:3" x14ac:dyDescent="0.25">
      <c r="A58" s="27"/>
      <c r="B58" s="3" t="s">
        <v>33</v>
      </c>
    </row>
    <row r="59" spans="1:3" x14ac:dyDescent="0.25">
      <c r="A59" s="27"/>
      <c r="B59" s="9" t="s">
        <v>32</v>
      </c>
      <c r="C59" s="12">
        <v>0</v>
      </c>
    </row>
    <row r="60" spans="1:3" x14ac:dyDescent="0.25">
      <c r="A60" s="27"/>
      <c r="B60" s="9" t="s">
        <v>55</v>
      </c>
      <c r="C60" s="12">
        <v>0</v>
      </c>
    </row>
    <row r="61" spans="1:3" x14ac:dyDescent="0.25">
      <c r="A61" s="27"/>
      <c r="B61" s="9" t="s">
        <v>56</v>
      </c>
      <c r="C61" s="12">
        <v>0</v>
      </c>
    </row>
    <row r="62" spans="1:3" x14ac:dyDescent="0.25">
      <c r="A62" s="27"/>
      <c r="B62" s="9" t="s">
        <v>89</v>
      </c>
      <c r="C62" s="12">
        <v>0</v>
      </c>
    </row>
    <row r="63" spans="1:3" x14ac:dyDescent="0.25">
      <c r="A63" s="27"/>
      <c r="B63" s="9" t="s">
        <v>57</v>
      </c>
      <c r="C63" s="12">
        <v>0</v>
      </c>
    </row>
    <row r="64" spans="1:3" x14ac:dyDescent="0.25">
      <c r="A64" s="27"/>
      <c r="B64" s="9" t="s">
        <v>58</v>
      </c>
      <c r="C64" s="12">
        <v>0</v>
      </c>
    </row>
    <row r="65" spans="1:3" x14ac:dyDescent="0.25">
      <c r="A65" s="27"/>
      <c r="B65" s="9" t="s">
        <v>59</v>
      </c>
      <c r="C65" s="12">
        <v>0</v>
      </c>
    </row>
    <row r="66" spans="1:3" x14ac:dyDescent="0.25">
      <c r="A66" s="27"/>
      <c r="B66" s="5" t="s">
        <v>10</v>
      </c>
      <c r="C66" s="13">
        <f>SUM(C59:C65)</f>
        <v>0</v>
      </c>
    </row>
    <row r="67" spans="1:3" x14ac:dyDescent="0.25">
      <c r="A67" s="27"/>
      <c r="B67" s="5"/>
    </row>
    <row r="68" spans="1:3" s="6" customFormat="1" ht="34.15" customHeight="1" x14ac:dyDescent="0.25">
      <c r="A68" s="32" t="s">
        <v>90</v>
      </c>
      <c r="B68" s="38" t="s">
        <v>91</v>
      </c>
      <c r="C68" s="38"/>
    </row>
    <row r="69" spans="1:3" ht="91.15" customHeight="1" x14ac:dyDescent="0.25">
      <c r="A69" s="27"/>
      <c r="B69" s="36"/>
      <c r="C69" s="37"/>
    </row>
    <row r="70" spans="1:3" x14ac:dyDescent="0.25">
      <c r="A70" s="27"/>
    </row>
    <row r="71" spans="1:3" ht="46.15" customHeight="1" x14ac:dyDescent="0.25">
      <c r="A71" s="32" t="s">
        <v>44</v>
      </c>
      <c r="B71" s="39" t="s">
        <v>92</v>
      </c>
      <c r="C71" s="39"/>
    </row>
    <row r="72" spans="1:3" ht="25.15" customHeight="1" x14ac:dyDescent="0.25">
      <c r="A72" s="32"/>
      <c r="B72" s="40" t="s">
        <v>41</v>
      </c>
      <c r="C72" s="40"/>
    </row>
    <row r="73" spans="1:3" ht="70.900000000000006" customHeight="1" x14ac:dyDescent="0.25">
      <c r="A73" s="27"/>
      <c r="B73" s="36"/>
      <c r="C73" s="37"/>
    </row>
    <row r="74" spans="1:3" x14ac:dyDescent="0.25">
      <c r="A74" s="27"/>
    </row>
    <row r="75" spans="1:3" ht="36" customHeight="1" x14ac:dyDescent="0.25">
      <c r="A75" s="32" t="s">
        <v>78</v>
      </c>
      <c r="B75" s="35" t="s">
        <v>94</v>
      </c>
      <c r="C75" s="35"/>
    </row>
    <row r="76" spans="1:3" x14ac:dyDescent="0.25">
      <c r="A76" s="27"/>
    </row>
    <row r="77" spans="1:3" x14ac:dyDescent="0.25">
      <c r="A77" s="33"/>
      <c r="B77" s="16" t="s">
        <v>93</v>
      </c>
      <c r="C77" s="17"/>
    </row>
    <row r="78" spans="1:3" ht="18" x14ac:dyDescent="0.25">
      <c r="A78" s="27"/>
      <c r="B78" s="2" t="s">
        <v>64</v>
      </c>
      <c r="C78" s="18" t="str">
        <f>IF(AND(OR(C4="moins de 50 km",C4="50 à 100 km"),AND(C10&lt;=25%,C11=0%,C12&lt;=25%,C13=0%),C30&lt;=25%,AND(C37&lt;=0,C38&lt;=0,C39&lt;=0,C40&lt;=0,C41&lt;=0,C42&lt;=0,C43&lt;=0),AND(C49&lt;1.1,C50&lt;150),AND(C61&lt;=0,C62&lt;=0,C63&lt;=0,C64&lt;=0,C65&lt;=0)),"Oui","Non")</f>
        <v>Non</v>
      </c>
    </row>
    <row r="79" spans="1:3" ht="18" x14ac:dyDescent="0.25">
      <c r="A79" s="27"/>
      <c r="B79" s="2" t="s">
        <v>63</v>
      </c>
      <c r="C79" s="15" t="str">
        <f>IF(AND(C4&lt;&gt;"Faire un choix",AND(C10&lt;=25%,C11=0%,C12&lt;=25%,C13=0%),C30&lt;=25%,AND(C37&lt;=0,C38&lt;=0,C39&lt;=0,C40&lt;=0,C41&lt;=0,C42&lt;=0,C43&lt;=0),AND(C49&lt;1.1,C50&lt;150),AND(C61&lt;=0,C62&lt;=0,C63&lt;=0,C64&lt;=0,C65&lt;=0)),"Oui","Non")</f>
        <v>Non</v>
      </c>
    </row>
    <row r="80" spans="1:3" x14ac:dyDescent="0.25">
      <c r="A80" s="27"/>
    </row>
    <row r="81" spans="1:3" x14ac:dyDescent="0.25">
      <c r="A81" s="27"/>
    </row>
    <row r="82" spans="1:3" x14ac:dyDescent="0.25">
      <c r="A82" s="33"/>
      <c r="B82" s="16" t="s">
        <v>74</v>
      </c>
      <c r="C82" s="17"/>
    </row>
    <row r="83" spans="1:3" ht="39" x14ac:dyDescent="0.25">
      <c r="A83" s="27"/>
      <c r="B83" s="19" t="s">
        <v>96</v>
      </c>
    </row>
    <row r="84" spans="1:3" x14ac:dyDescent="0.25">
      <c r="A84" s="34"/>
      <c r="B84" s="20" t="s">
        <v>95</v>
      </c>
      <c r="C84" s="22" t="s">
        <v>25</v>
      </c>
    </row>
    <row r="85" spans="1:3" x14ac:dyDescent="0.25">
      <c r="A85" s="27"/>
      <c r="B85" s="21" t="s">
        <v>70</v>
      </c>
      <c r="C85" s="11">
        <v>100</v>
      </c>
    </row>
    <row r="86" spans="1:3" x14ac:dyDescent="0.25">
      <c r="A86" s="27"/>
      <c r="B86" s="21" t="s">
        <v>65</v>
      </c>
      <c r="C86" s="11">
        <v>100</v>
      </c>
    </row>
    <row r="87" spans="1:3" x14ac:dyDescent="0.25">
      <c r="A87" s="27"/>
      <c r="B87" s="21" t="s">
        <v>66</v>
      </c>
      <c r="C87" s="11">
        <v>16</v>
      </c>
    </row>
    <row r="88" spans="1:3" x14ac:dyDescent="0.25">
      <c r="A88" s="27"/>
      <c r="B88" s="21" t="s">
        <v>67</v>
      </c>
      <c r="C88" s="11">
        <v>4</v>
      </c>
    </row>
    <row r="89" spans="1:3" x14ac:dyDescent="0.25">
      <c r="A89" s="27"/>
      <c r="B89" s="21" t="s">
        <v>68</v>
      </c>
      <c r="C89" s="11">
        <v>22</v>
      </c>
    </row>
    <row r="90" spans="1:3" x14ac:dyDescent="0.25">
      <c r="A90" s="27"/>
      <c r="B90" s="21" t="s">
        <v>69</v>
      </c>
      <c r="C90" s="11">
        <v>7</v>
      </c>
    </row>
    <row r="91" spans="1:3" x14ac:dyDescent="0.25">
      <c r="A91" s="34"/>
      <c r="B91" s="20" t="s">
        <v>71</v>
      </c>
      <c r="C91" s="22" t="s">
        <v>25</v>
      </c>
    </row>
    <row r="92" spans="1:3" x14ac:dyDescent="0.25">
      <c r="A92" s="27"/>
      <c r="B92" s="21" t="s">
        <v>70</v>
      </c>
      <c r="C92" s="11">
        <v>172</v>
      </c>
    </row>
    <row r="93" spans="1:3" x14ac:dyDescent="0.25">
      <c r="A93" s="27"/>
      <c r="B93" s="21" t="s">
        <v>65</v>
      </c>
      <c r="C93" s="11">
        <v>172</v>
      </c>
    </row>
    <row r="94" spans="1:3" x14ac:dyDescent="0.25">
      <c r="A94" s="27"/>
      <c r="B94" s="21" t="s">
        <v>66</v>
      </c>
      <c r="C94" s="11">
        <v>30</v>
      </c>
    </row>
    <row r="95" spans="1:3" x14ac:dyDescent="0.25">
      <c r="A95" s="27"/>
      <c r="B95" s="21" t="s">
        <v>67</v>
      </c>
      <c r="C95" s="11">
        <v>5</v>
      </c>
    </row>
    <row r="96" spans="1:3" x14ac:dyDescent="0.25">
      <c r="A96" s="27"/>
      <c r="B96" s="21" t="s">
        <v>68</v>
      </c>
      <c r="C96" s="11">
        <v>27</v>
      </c>
    </row>
    <row r="97" spans="1:3" x14ac:dyDescent="0.25">
      <c r="A97" s="27"/>
      <c r="B97" s="21" t="s">
        <v>69</v>
      </c>
      <c r="C97" s="11">
        <v>5</v>
      </c>
    </row>
    <row r="98" spans="1:3" x14ac:dyDescent="0.25">
      <c r="A98" s="34"/>
      <c r="B98" s="20" t="s">
        <v>72</v>
      </c>
      <c r="C98" s="22" t="s">
        <v>25</v>
      </c>
    </row>
    <row r="99" spans="1:3" x14ac:dyDescent="0.25">
      <c r="A99" s="27"/>
      <c r="B99" s="21" t="s">
        <v>70</v>
      </c>
      <c r="C99" s="11">
        <v>122</v>
      </c>
    </row>
    <row r="100" spans="1:3" x14ac:dyDescent="0.25">
      <c r="A100" s="27"/>
      <c r="B100" s="21" t="s">
        <v>65</v>
      </c>
      <c r="C100" s="11">
        <v>122</v>
      </c>
    </row>
    <row r="101" spans="1:3" x14ac:dyDescent="0.25">
      <c r="A101" s="27"/>
      <c r="B101" s="21" t="s">
        <v>66</v>
      </c>
      <c r="C101" s="11">
        <v>23</v>
      </c>
    </row>
    <row r="102" spans="1:3" x14ac:dyDescent="0.25">
      <c r="A102" s="27"/>
      <c r="B102" s="21" t="s">
        <v>67</v>
      </c>
      <c r="C102" s="11">
        <v>5</v>
      </c>
    </row>
    <row r="103" spans="1:3" x14ac:dyDescent="0.25">
      <c r="A103" s="27"/>
      <c r="B103" s="21" t="s">
        <v>68</v>
      </c>
      <c r="C103" s="11">
        <v>20</v>
      </c>
    </row>
    <row r="104" spans="1:3" x14ac:dyDescent="0.25">
      <c r="A104" s="27"/>
      <c r="B104" s="21" t="s">
        <v>69</v>
      </c>
      <c r="C104" s="11">
        <v>4</v>
      </c>
    </row>
    <row r="105" spans="1:3" x14ac:dyDescent="0.25">
      <c r="A105" s="27"/>
      <c r="B105" s="21"/>
    </row>
    <row r="106" spans="1:3" x14ac:dyDescent="0.25">
      <c r="A106" s="33"/>
      <c r="B106" s="16" t="s">
        <v>73</v>
      </c>
      <c r="C106" s="17"/>
    </row>
    <row r="107" spans="1:3" x14ac:dyDescent="0.25">
      <c r="A107" s="34"/>
      <c r="B107" s="20" t="s">
        <v>75</v>
      </c>
      <c r="C107" s="22" t="s">
        <v>25</v>
      </c>
    </row>
    <row r="108" spans="1:3" x14ac:dyDescent="0.25">
      <c r="A108" s="27"/>
      <c r="B108" s="21" t="s">
        <v>70</v>
      </c>
      <c r="C108" s="11">
        <v>85</v>
      </c>
    </row>
    <row r="109" spans="1:3" x14ac:dyDescent="0.25">
      <c r="A109" s="27"/>
      <c r="B109" s="21" t="s">
        <v>65</v>
      </c>
      <c r="C109" s="11">
        <v>500</v>
      </c>
    </row>
    <row r="110" spans="1:3" x14ac:dyDescent="0.25">
      <c r="A110" s="27"/>
      <c r="B110" s="21" t="s">
        <v>66</v>
      </c>
      <c r="C110" s="11">
        <v>18.399999999999999</v>
      </c>
    </row>
    <row r="111" spans="1:3" x14ac:dyDescent="0.25">
      <c r="A111" s="27"/>
      <c r="B111" s="21" t="s">
        <v>67</v>
      </c>
      <c r="C111" s="11">
        <v>4</v>
      </c>
    </row>
    <row r="112" spans="1:3" x14ac:dyDescent="0.25">
      <c r="A112" s="27"/>
      <c r="B112" s="21" t="s">
        <v>68</v>
      </c>
      <c r="C112" s="11" t="s">
        <v>97</v>
      </c>
    </row>
    <row r="113" spans="1:3" x14ac:dyDescent="0.25">
      <c r="A113" s="27"/>
      <c r="B113" s="21" t="s">
        <v>69</v>
      </c>
      <c r="C113" s="11">
        <v>4.5</v>
      </c>
    </row>
    <row r="114" spans="1:3" x14ac:dyDescent="0.25">
      <c r="A114" s="34"/>
      <c r="B114" s="20" t="s">
        <v>98</v>
      </c>
      <c r="C114" s="22" t="s">
        <v>25</v>
      </c>
    </row>
    <row r="115" spans="1:3" x14ac:dyDescent="0.25">
      <c r="A115" s="27"/>
      <c r="B115" s="21" t="s">
        <v>70</v>
      </c>
      <c r="C115" s="11">
        <v>50</v>
      </c>
    </row>
    <row r="116" spans="1:3" x14ac:dyDescent="0.25">
      <c r="A116" s="27"/>
      <c r="B116" s="21" t="s">
        <v>65</v>
      </c>
      <c r="C116" s="11">
        <v>650</v>
      </c>
    </row>
    <row r="117" spans="1:3" x14ac:dyDescent="0.25">
      <c r="A117" s="27"/>
      <c r="B117" s="21" t="s">
        <v>66</v>
      </c>
      <c r="C117" s="11">
        <v>12</v>
      </c>
    </row>
    <row r="118" spans="1:3" x14ac:dyDescent="0.25">
      <c r="A118" s="27"/>
      <c r="B118" s="21" t="s">
        <v>67</v>
      </c>
      <c r="C118" s="11">
        <v>5</v>
      </c>
    </row>
    <row r="119" spans="1:3" x14ac:dyDescent="0.25">
      <c r="A119" s="27"/>
      <c r="B119" s="21" t="s">
        <v>68</v>
      </c>
      <c r="C119" s="11">
        <v>6.5</v>
      </c>
    </row>
    <row r="120" spans="1:3" x14ac:dyDescent="0.25">
      <c r="A120" s="27"/>
      <c r="B120" s="21" t="s">
        <v>69</v>
      </c>
      <c r="C120" s="11">
        <v>4</v>
      </c>
    </row>
    <row r="121" spans="1:3" x14ac:dyDescent="0.25">
      <c r="A121" s="34"/>
      <c r="B121" s="20" t="s">
        <v>76</v>
      </c>
      <c r="C121" s="22" t="s">
        <v>25</v>
      </c>
    </row>
    <row r="122" spans="1:3" x14ac:dyDescent="0.25">
      <c r="A122" s="27"/>
      <c r="B122" s="21" t="s">
        <v>70</v>
      </c>
      <c r="C122" s="11">
        <v>32</v>
      </c>
    </row>
    <row r="123" spans="1:3" x14ac:dyDescent="0.25">
      <c r="A123" s="27"/>
      <c r="B123" s="21" t="s">
        <v>65</v>
      </c>
      <c r="C123" s="11">
        <v>997</v>
      </c>
    </row>
    <row r="124" spans="1:3" x14ac:dyDescent="0.25">
      <c r="A124" s="27"/>
      <c r="B124" s="21" t="s">
        <v>66</v>
      </c>
      <c r="C124" s="11">
        <v>7.6</v>
      </c>
    </row>
    <row r="125" spans="1:3" x14ac:dyDescent="0.25">
      <c r="A125" s="27"/>
      <c r="B125" s="21" t="s">
        <v>67</v>
      </c>
      <c r="C125" s="11">
        <v>5</v>
      </c>
    </row>
    <row r="126" spans="1:3" x14ac:dyDescent="0.25">
      <c r="A126" s="27"/>
      <c r="B126" s="21" t="s">
        <v>68</v>
      </c>
      <c r="C126" s="11">
        <v>7</v>
      </c>
    </row>
    <row r="127" spans="1:3" x14ac:dyDescent="0.25">
      <c r="A127" s="27"/>
      <c r="B127" s="21" t="s">
        <v>69</v>
      </c>
      <c r="C127" s="11">
        <v>2.5</v>
      </c>
    </row>
    <row r="128" spans="1:3" x14ac:dyDescent="0.25">
      <c r="A128" s="34"/>
      <c r="B128" s="20" t="s">
        <v>77</v>
      </c>
      <c r="C128" s="22" t="s">
        <v>25</v>
      </c>
    </row>
    <row r="129" spans="1:3" x14ac:dyDescent="0.25">
      <c r="A129" s="27"/>
      <c r="B129" s="21" t="s">
        <v>70</v>
      </c>
      <c r="C129" s="11">
        <v>32</v>
      </c>
    </row>
    <row r="130" spans="1:3" x14ac:dyDescent="0.25">
      <c r="A130" s="27"/>
      <c r="B130" s="21" t="s">
        <v>65</v>
      </c>
      <c r="C130" s="11">
        <v>997</v>
      </c>
    </row>
    <row r="131" spans="1:3" x14ac:dyDescent="0.25">
      <c r="A131" s="27"/>
      <c r="B131" s="21" t="s">
        <v>66</v>
      </c>
      <c r="C131" s="11">
        <v>7.6</v>
      </c>
    </row>
    <row r="132" spans="1:3" x14ac:dyDescent="0.25">
      <c r="A132" s="27"/>
      <c r="B132" s="21" t="s">
        <v>67</v>
      </c>
      <c r="C132" s="11">
        <v>5</v>
      </c>
    </row>
    <row r="133" spans="1:3" x14ac:dyDescent="0.25">
      <c r="A133" s="27"/>
      <c r="B133" s="21" t="s">
        <v>68</v>
      </c>
      <c r="C133" s="11">
        <v>7</v>
      </c>
    </row>
    <row r="134" spans="1:3" x14ac:dyDescent="0.25">
      <c r="A134" s="27"/>
      <c r="B134" s="21" t="s">
        <v>69</v>
      </c>
      <c r="C134" s="11">
        <v>2.5</v>
      </c>
    </row>
    <row r="135" spans="1:3" x14ac:dyDescent="0.25">
      <c r="A135" s="27"/>
    </row>
    <row r="136" spans="1:3" x14ac:dyDescent="0.25">
      <c r="A136" s="27"/>
    </row>
    <row r="137" spans="1:3" x14ac:dyDescent="0.25">
      <c r="A137" s="27"/>
    </row>
    <row r="138" spans="1:3" x14ac:dyDescent="0.25">
      <c r="A138" s="27"/>
    </row>
    <row r="139" spans="1:3" x14ac:dyDescent="0.25">
      <c r="A139" s="27"/>
    </row>
    <row r="140" spans="1:3" x14ac:dyDescent="0.25">
      <c r="A140" s="27"/>
    </row>
    <row r="141" spans="1:3" x14ac:dyDescent="0.25">
      <c r="A141" s="27"/>
    </row>
    <row r="142" spans="1:3" x14ac:dyDescent="0.25">
      <c r="A142" s="27"/>
    </row>
    <row r="143" spans="1:3" x14ac:dyDescent="0.25">
      <c r="A143" s="27"/>
    </row>
    <row r="144" spans="1:3" x14ac:dyDescent="0.25">
      <c r="A144" s="27"/>
    </row>
    <row r="145" spans="1:1" x14ac:dyDescent="0.25">
      <c r="A145" s="27"/>
    </row>
    <row r="146" spans="1:1" x14ac:dyDescent="0.25">
      <c r="A146" s="27"/>
    </row>
    <row r="147" spans="1:1" x14ac:dyDescent="0.25">
      <c r="A147" s="27"/>
    </row>
    <row r="148" spans="1:1" x14ac:dyDescent="0.25">
      <c r="A148" s="27"/>
    </row>
    <row r="149" spans="1:1" x14ac:dyDescent="0.25">
      <c r="A149" s="27"/>
    </row>
    <row r="150" spans="1:1" x14ac:dyDescent="0.25">
      <c r="A150" s="27"/>
    </row>
    <row r="151" spans="1:1" x14ac:dyDescent="0.25">
      <c r="A151" s="27"/>
    </row>
  </sheetData>
  <mergeCells count="6">
    <mergeCell ref="B75:C75"/>
    <mergeCell ref="B73:C73"/>
    <mergeCell ref="B69:C69"/>
    <mergeCell ref="B68:C68"/>
    <mergeCell ref="B71:C71"/>
    <mergeCell ref="B72:C72"/>
  </mergeCells>
  <conditionalFormatting sqref="C66">
    <cfRule type="cellIs" dxfId="18" priority="17" operator="equal">
      <formula>1</formula>
    </cfRule>
    <cfRule type="cellIs" dxfId="17" priority="18" operator="lessThan">
      <formula>1</formula>
    </cfRule>
    <cfRule type="cellIs" dxfId="16" priority="19" operator="greaterThan">
      <formula>1</formula>
    </cfRule>
  </conditionalFormatting>
  <conditionalFormatting sqref="C44">
    <cfRule type="cellIs" dxfId="15" priority="14" operator="equal">
      <formula>1</formula>
    </cfRule>
    <cfRule type="cellIs" dxfId="14" priority="15" operator="lessThan">
      <formula>1</formula>
    </cfRule>
    <cfRule type="cellIs" dxfId="13" priority="16" operator="greaterThan">
      <formula>1</formula>
    </cfRule>
  </conditionalFormatting>
  <conditionalFormatting sqref="C31">
    <cfRule type="cellIs" dxfId="12" priority="11" operator="equal">
      <formula>1</formula>
    </cfRule>
    <cfRule type="cellIs" dxfId="11" priority="12" operator="lessThan">
      <formula>1</formula>
    </cfRule>
    <cfRule type="cellIs" dxfId="10" priority="13" operator="greaterThan">
      <formula>1</formula>
    </cfRule>
  </conditionalFormatting>
  <conditionalFormatting sqref="C22">
    <cfRule type="cellIs" dxfId="9" priority="8" operator="equal">
      <formula>1</formula>
    </cfRule>
    <cfRule type="cellIs" dxfId="8" priority="9" operator="lessThan">
      <formula>1</formula>
    </cfRule>
    <cfRule type="cellIs" dxfId="7" priority="10" operator="greaterThan">
      <formula>1</formula>
    </cfRule>
  </conditionalFormatting>
  <conditionalFormatting sqref="C14">
    <cfRule type="cellIs" dxfId="6" priority="5" operator="equal">
      <formula>1</formula>
    </cfRule>
    <cfRule type="cellIs" dxfId="5" priority="6" operator="lessThan">
      <formula>1</formula>
    </cfRule>
    <cfRule type="cellIs" dxfId="4" priority="7" operator="greaterThan">
      <formula>1</formula>
    </cfRule>
  </conditionalFormatting>
  <conditionalFormatting sqref="C78">
    <cfRule type="cellIs" dxfId="3" priority="3" operator="equal">
      <formula>"Non"</formula>
    </cfRule>
    <cfRule type="cellIs" dxfId="2" priority="4" operator="equal">
      <formula>"Oui"</formula>
    </cfRule>
  </conditionalFormatting>
  <conditionalFormatting sqref="C79">
    <cfRule type="cellIs" dxfId="1" priority="1" operator="equal">
      <formula>"Non"</formula>
    </cfRule>
    <cfRule type="cellIs" dxfId="0" priority="2" operator="equal">
      <formula>"Oui"</formula>
    </cfRule>
  </conditionalFormatting>
  <dataValidations count="5">
    <dataValidation type="list" showInputMessage="1" showErrorMessage="1" sqref="C13 C30">
      <formula1>pourcent</formula1>
    </dataValidation>
    <dataValidation type="list" allowBlank="1" showInputMessage="1" showErrorMessage="1" sqref="C8:C12 C18:C21 C26:C29 C35:C43 C59:C65">
      <formula1>pourcent</formula1>
    </dataValidation>
    <dataValidation type="list" allowBlank="1" showInputMessage="1" showErrorMessage="1" sqref="C4">
      <formula1>kmvoyage</formula1>
    </dataValidation>
    <dataValidation type="list" allowBlank="1" showInputMessage="1" showErrorMessage="1" promptTitle="Kilomètres" sqref="C2">
      <formula1>km</formula1>
    </dataValidation>
    <dataValidation type="list" allowBlank="1" showInputMessage="1" showErrorMessage="1" sqref="C53:C56 C67 C84 C91 C98 C107 C114 C121 C128">
      <formula1>OuiNon</formula1>
    </dataValidation>
  </dataValidations>
  <pageMargins left="0.70866141732283472" right="0.70866141732283472" top="1.0629921259842521" bottom="0.74803149606299213" header="0.31496062992125984" footer="0.31496062992125984"/>
  <pageSetup scale="96" fitToHeight="8" orientation="portrait" r:id="rId1"/>
  <headerFooter>
    <oddHeader>&amp;L&amp;G&amp;R&amp;"-,Gras"&amp;12Questionnaire d'aide pour la sélection d'un véhicule léger</oddHeader>
    <oddFooter>Page &amp;P de &amp;N</oddFooter>
  </headerFooter>
  <rowBreaks count="2" manualBreakCount="2">
    <brk id="44" max="2" man="1"/>
    <brk id="104" max="2"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A21" sqref="A1:A21"/>
    </sheetView>
  </sheetViews>
  <sheetFormatPr baseColWidth="10" defaultRowHeight="15" x14ac:dyDescent="0.25"/>
  <cols>
    <col min="3" max="4" width="14.28515625" customWidth="1"/>
  </cols>
  <sheetData>
    <row r="1" spans="1:5" ht="14.45" x14ac:dyDescent="0.3">
      <c r="A1" s="25">
        <v>0</v>
      </c>
      <c r="B1" t="s">
        <v>25</v>
      </c>
      <c r="C1" t="s">
        <v>25</v>
      </c>
      <c r="D1" t="s">
        <v>25</v>
      </c>
      <c r="E1" t="s">
        <v>25</v>
      </c>
    </row>
    <row r="2" spans="1:5" ht="14.45" x14ac:dyDescent="0.3">
      <c r="A2" s="25">
        <v>0.05</v>
      </c>
      <c r="B2">
        <v>0</v>
      </c>
      <c r="C2" t="s">
        <v>2</v>
      </c>
      <c r="D2">
        <v>1</v>
      </c>
      <c r="E2" t="s">
        <v>29</v>
      </c>
    </row>
    <row r="3" spans="1:5" x14ac:dyDescent="0.25">
      <c r="A3" s="1">
        <v>0.1</v>
      </c>
      <c r="B3">
        <v>1000</v>
      </c>
      <c r="C3" t="s">
        <v>3</v>
      </c>
      <c r="D3">
        <v>2</v>
      </c>
      <c r="E3" t="s">
        <v>30</v>
      </c>
    </row>
    <row r="4" spans="1:5" x14ac:dyDescent="0.25">
      <c r="A4" s="1">
        <v>0.15</v>
      </c>
      <c r="B4">
        <f>B3+4000</f>
        <v>5000</v>
      </c>
      <c r="C4" t="s">
        <v>4</v>
      </c>
      <c r="D4">
        <v>3</v>
      </c>
    </row>
    <row r="5" spans="1:5" x14ac:dyDescent="0.25">
      <c r="A5" s="1">
        <v>0.2</v>
      </c>
      <c r="B5">
        <f>B4+5000</f>
        <v>10000</v>
      </c>
      <c r="C5" t="s">
        <v>5</v>
      </c>
      <c r="D5" t="s">
        <v>0</v>
      </c>
    </row>
    <row r="6" spans="1:5" x14ac:dyDescent="0.25">
      <c r="A6" s="1">
        <v>0.25</v>
      </c>
      <c r="B6">
        <f t="shared" ref="B6:B63" si="0">B5+5000</f>
        <v>15000</v>
      </c>
      <c r="C6" t="s">
        <v>6</v>
      </c>
    </row>
    <row r="7" spans="1:5" ht="14.45" x14ac:dyDescent="0.3">
      <c r="A7" s="1">
        <v>0.3</v>
      </c>
      <c r="B7">
        <f t="shared" si="0"/>
        <v>20000</v>
      </c>
      <c r="C7" t="s">
        <v>7</v>
      </c>
    </row>
    <row r="8" spans="1:5" ht="14.45" x14ac:dyDescent="0.3">
      <c r="A8" s="1">
        <v>0.35</v>
      </c>
      <c r="B8">
        <f t="shared" si="0"/>
        <v>25000</v>
      </c>
    </row>
    <row r="9" spans="1:5" ht="14.45" x14ac:dyDescent="0.3">
      <c r="A9" s="1">
        <v>0.4</v>
      </c>
      <c r="B9">
        <f t="shared" si="0"/>
        <v>30000</v>
      </c>
    </row>
    <row r="10" spans="1:5" ht="14.45" x14ac:dyDescent="0.3">
      <c r="A10" s="1">
        <v>0.45</v>
      </c>
      <c r="B10">
        <f t="shared" si="0"/>
        <v>35000</v>
      </c>
    </row>
    <row r="11" spans="1:5" ht="14.45" x14ac:dyDescent="0.3">
      <c r="A11" s="1">
        <v>0.5</v>
      </c>
      <c r="B11">
        <f t="shared" si="0"/>
        <v>40000</v>
      </c>
    </row>
    <row r="12" spans="1:5" ht="14.45" x14ac:dyDescent="0.3">
      <c r="A12" s="1">
        <v>0.55000000000000004</v>
      </c>
      <c r="B12">
        <f t="shared" si="0"/>
        <v>45000</v>
      </c>
    </row>
    <row r="13" spans="1:5" ht="14.45" x14ac:dyDescent="0.3">
      <c r="A13" s="1">
        <v>0.6</v>
      </c>
      <c r="B13">
        <f t="shared" si="0"/>
        <v>50000</v>
      </c>
    </row>
    <row r="14" spans="1:5" ht="14.45" x14ac:dyDescent="0.3">
      <c r="A14" s="1">
        <v>0.65</v>
      </c>
      <c r="B14">
        <f t="shared" si="0"/>
        <v>55000</v>
      </c>
    </row>
    <row r="15" spans="1:5" ht="14.45" x14ac:dyDescent="0.3">
      <c r="A15" s="1">
        <v>0.7</v>
      </c>
      <c r="B15">
        <f t="shared" si="0"/>
        <v>60000</v>
      </c>
    </row>
    <row r="16" spans="1:5" ht="14.45" x14ac:dyDescent="0.3">
      <c r="A16" s="1">
        <v>0.75</v>
      </c>
      <c r="B16">
        <f t="shared" si="0"/>
        <v>65000</v>
      </c>
    </row>
    <row r="17" spans="1:2" ht="14.45" x14ac:dyDescent="0.3">
      <c r="A17" s="1">
        <v>0.8</v>
      </c>
      <c r="B17">
        <f t="shared" si="0"/>
        <v>70000</v>
      </c>
    </row>
    <row r="18" spans="1:2" ht="14.45" x14ac:dyDescent="0.3">
      <c r="A18" s="1">
        <v>0.85</v>
      </c>
      <c r="B18">
        <f t="shared" si="0"/>
        <v>75000</v>
      </c>
    </row>
    <row r="19" spans="1:2" ht="14.45" x14ac:dyDescent="0.3">
      <c r="A19" s="1">
        <v>0.9</v>
      </c>
      <c r="B19">
        <f t="shared" si="0"/>
        <v>80000</v>
      </c>
    </row>
    <row r="20" spans="1:2" ht="14.45" x14ac:dyDescent="0.3">
      <c r="A20" s="1">
        <v>0.95</v>
      </c>
      <c r="B20">
        <f t="shared" si="0"/>
        <v>85000</v>
      </c>
    </row>
    <row r="21" spans="1:2" ht="14.45" x14ac:dyDescent="0.3">
      <c r="A21" s="1">
        <v>1</v>
      </c>
      <c r="B21">
        <f t="shared" si="0"/>
        <v>90000</v>
      </c>
    </row>
    <row r="22" spans="1:2" ht="14.45" x14ac:dyDescent="0.3">
      <c r="B22">
        <f t="shared" si="0"/>
        <v>95000</v>
      </c>
    </row>
    <row r="23" spans="1:2" ht="14.45" x14ac:dyDescent="0.3">
      <c r="B23">
        <f t="shared" si="0"/>
        <v>100000</v>
      </c>
    </row>
    <row r="24" spans="1:2" ht="14.45" x14ac:dyDescent="0.3">
      <c r="B24">
        <f t="shared" si="0"/>
        <v>105000</v>
      </c>
    </row>
    <row r="25" spans="1:2" ht="14.45" x14ac:dyDescent="0.3">
      <c r="B25">
        <f t="shared" si="0"/>
        <v>110000</v>
      </c>
    </row>
    <row r="26" spans="1:2" ht="14.45" x14ac:dyDescent="0.3">
      <c r="B26">
        <f t="shared" si="0"/>
        <v>115000</v>
      </c>
    </row>
    <row r="27" spans="1:2" ht="14.45" x14ac:dyDescent="0.3">
      <c r="B27">
        <f t="shared" si="0"/>
        <v>120000</v>
      </c>
    </row>
    <row r="28" spans="1:2" ht="14.45" x14ac:dyDescent="0.3">
      <c r="B28">
        <f t="shared" si="0"/>
        <v>125000</v>
      </c>
    </row>
    <row r="29" spans="1:2" ht="14.45" x14ac:dyDescent="0.3">
      <c r="B29">
        <f t="shared" si="0"/>
        <v>130000</v>
      </c>
    </row>
    <row r="30" spans="1:2" ht="14.45" x14ac:dyDescent="0.3">
      <c r="B30">
        <f t="shared" si="0"/>
        <v>135000</v>
      </c>
    </row>
    <row r="31" spans="1:2" x14ac:dyDescent="0.25">
      <c r="B31">
        <f t="shared" si="0"/>
        <v>140000</v>
      </c>
    </row>
    <row r="32" spans="1:2" x14ac:dyDescent="0.25">
      <c r="B32">
        <f t="shared" si="0"/>
        <v>145000</v>
      </c>
    </row>
    <row r="33" spans="2:2" x14ac:dyDescent="0.25">
      <c r="B33">
        <f t="shared" si="0"/>
        <v>150000</v>
      </c>
    </row>
    <row r="34" spans="2:2" x14ac:dyDescent="0.25">
      <c r="B34">
        <f t="shared" si="0"/>
        <v>155000</v>
      </c>
    </row>
    <row r="35" spans="2:2" x14ac:dyDescent="0.25">
      <c r="B35">
        <f t="shared" si="0"/>
        <v>160000</v>
      </c>
    </row>
    <row r="36" spans="2:2" x14ac:dyDescent="0.25">
      <c r="B36">
        <f t="shared" si="0"/>
        <v>165000</v>
      </c>
    </row>
    <row r="37" spans="2:2" x14ac:dyDescent="0.25">
      <c r="B37">
        <f t="shared" si="0"/>
        <v>170000</v>
      </c>
    </row>
    <row r="38" spans="2:2" x14ac:dyDescent="0.25">
      <c r="B38">
        <f t="shared" si="0"/>
        <v>175000</v>
      </c>
    </row>
    <row r="39" spans="2:2" x14ac:dyDescent="0.25">
      <c r="B39">
        <f t="shared" si="0"/>
        <v>180000</v>
      </c>
    </row>
    <row r="40" spans="2:2" x14ac:dyDescent="0.25">
      <c r="B40">
        <f t="shared" si="0"/>
        <v>185000</v>
      </c>
    </row>
    <row r="41" spans="2:2" x14ac:dyDescent="0.25">
      <c r="B41">
        <f t="shared" si="0"/>
        <v>190000</v>
      </c>
    </row>
    <row r="42" spans="2:2" x14ac:dyDescent="0.25">
      <c r="B42">
        <f t="shared" si="0"/>
        <v>195000</v>
      </c>
    </row>
    <row r="43" spans="2:2" x14ac:dyDescent="0.25">
      <c r="B43">
        <f t="shared" si="0"/>
        <v>200000</v>
      </c>
    </row>
    <row r="44" spans="2:2" x14ac:dyDescent="0.25">
      <c r="B44">
        <f t="shared" si="0"/>
        <v>205000</v>
      </c>
    </row>
    <row r="45" spans="2:2" x14ac:dyDescent="0.25">
      <c r="B45">
        <f t="shared" si="0"/>
        <v>210000</v>
      </c>
    </row>
    <row r="46" spans="2:2" x14ac:dyDescent="0.25">
      <c r="B46">
        <f t="shared" si="0"/>
        <v>215000</v>
      </c>
    </row>
    <row r="47" spans="2:2" x14ac:dyDescent="0.25">
      <c r="B47">
        <f t="shared" si="0"/>
        <v>220000</v>
      </c>
    </row>
    <row r="48" spans="2:2" x14ac:dyDescent="0.25">
      <c r="B48">
        <f t="shared" si="0"/>
        <v>225000</v>
      </c>
    </row>
    <row r="49" spans="2:2" x14ac:dyDescent="0.25">
      <c r="B49">
        <f t="shared" si="0"/>
        <v>230000</v>
      </c>
    </row>
    <row r="50" spans="2:2" x14ac:dyDescent="0.25">
      <c r="B50">
        <f t="shared" si="0"/>
        <v>235000</v>
      </c>
    </row>
    <row r="51" spans="2:2" x14ac:dyDescent="0.25">
      <c r="B51">
        <f t="shared" si="0"/>
        <v>240000</v>
      </c>
    </row>
    <row r="52" spans="2:2" x14ac:dyDescent="0.25">
      <c r="B52">
        <f t="shared" si="0"/>
        <v>245000</v>
      </c>
    </row>
    <row r="53" spans="2:2" x14ac:dyDescent="0.25">
      <c r="B53">
        <f t="shared" si="0"/>
        <v>250000</v>
      </c>
    </row>
    <row r="54" spans="2:2" x14ac:dyDescent="0.25">
      <c r="B54">
        <f t="shared" si="0"/>
        <v>255000</v>
      </c>
    </row>
    <row r="55" spans="2:2" x14ac:dyDescent="0.25">
      <c r="B55">
        <f t="shared" si="0"/>
        <v>260000</v>
      </c>
    </row>
    <row r="56" spans="2:2" x14ac:dyDescent="0.25">
      <c r="B56">
        <f t="shared" si="0"/>
        <v>265000</v>
      </c>
    </row>
    <row r="57" spans="2:2" x14ac:dyDescent="0.25">
      <c r="B57">
        <f t="shared" si="0"/>
        <v>270000</v>
      </c>
    </row>
    <row r="58" spans="2:2" x14ac:dyDescent="0.25">
      <c r="B58">
        <f t="shared" si="0"/>
        <v>275000</v>
      </c>
    </row>
    <row r="59" spans="2:2" x14ac:dyDescent="0.25">
      <c r="B59">
        <f t="shared" si="0"/>
        <v>280000</v>
      </c>
    </row>
    <row r="60" spans="2:2" x14ac:dyDescent="0.25">
      <c r="B60">
        <f t="shared" si="0"/>
        <v>285000</v>
      </c>
    </row>
    <row r="61" spans="2:2" x14ac:dyDescent="0.25">
      <c r="B61">
        <f t="shared" si="0"/>
        <v>290000</v>
      </c>
    </row>
    <row r="62" spans="2:2" x14ac:dyDescent="0.25">
      <c r="B62">
        <f t="shared" si="0"/>
        <v>295000</v>
      </c>
    </row>
    <row r="63" spans="2:2" x14ac:dyDescent="0.25">
      <c r="B63">
        <f t="shared" si="0"/>
        <v>300000</v>
      </c>
    </row>
  </sheetData>
  <sheetProtection password="A1D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UMXZNRYXENRP-286726726-4</_dlc_DocId>
    <_dlc_DocIdUrl xmlns="35ae7812-1ab0-4572-a6c7-91e90b93790a">
      <Url>http://edition.simtq.mtq.min.intra/fr/services/cger/electrification/_layouts/15/DocIdRedir.aspx?ID=UMXZNRYXENRP-286726726-4</Url>
      <Description>UMXZNRYXENRP-286726726-4</Description>
    </_dlc_DocIdUrl>
    <SousSousTheme xmlns="35ae7812-1ab0-4572-a6c7-91e90b93790a"/>
    <DatePublication xmlns="35ae7812-1ab0-4572-a6c7-91e90b93790a">2019-11-14T05:00:00+00:00</DatePublication>
    <DescriptionDocument xmlns="35ae7812-1ab0-4572-a6c7-91e90b93790a">Ce questionnaire permet au client de mieux cerner ses besoins en matière de véhicules électriques et de guider son choix vers un modèle spécifique. </DescriptionDocument>
    <ExclureImportation xmlns="35ae7812-1ab0-4572-a6c7-91e90b93790a">false</ExclureImportation>
    <SousTheme xmlns="35ae7812-1ab0-4572-a6c7-91e90b93790a"/>
    <LiensConnexes xmlns="35ae7812-1ab0-4572-a6c7-91e90b93790a">&lt;div title="_schemaversion" id="_3"&gt;
  &lt;div title="_view"&gt;
    &lt;span title="_columns"&gt;1&lt;/span&gt;
    &lt;span title="_linkstyle"&gt;&lt;/span&gt;
    &lt;span title="_groupstyle"&gt;&lt;/span&gt;
  &lt;/div&gt;
&lt;/div&gt;</LiensConnexes>
    <TypeDocument xmlns="35ae7812-1ab0-4572-a6c7-91e90b93790a">14</TypeDocument>
    <ImageDocument xmlns="35ae7812-1ab0-4572-a6c7-91e90b93790a">
      <Url xsi:nil="true"/>
      <Description xsi:nil="true"/>
    </ImageDocument>
    <Theme xmlns="35ae7812-1ab0-4572-a6c7-91e90b93790a">
      <Value>19</Value>
    </Theme>
    <RoutingRuleDescription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C6C62B872C6ECC4F98DD13E041DE0E0B" ma:contentTypeVersion="13" ma:contentTypeDescription="" ma:contentTypeScope="" ma:versionID="4d88218c1a34ff18d6e085bd7096f1e6">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84c8cd9e013f01f877480586168458"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1B8F6-7CAD-4529-B57A-58EBDADC1F30}"/>
</file>

<file path=customXml/itemProps2.xml><?xml version="1.0" encoding="utf-8"?>
<ds:datastoreItem xmlns:ds="http://schemas.openxmlformats.org/officeDocument/2006/customXml" ds:itemID="{ACEC6201-69D0-4E57-B33C-B4122B5A6846}"/>
</file>

<file path=customXml/itemProps3.xml><?xml version="1.0" encoding="utf-8"?>
<ds:datastoreItem xmlns:ds="http://schemas.openxmlformats.org/officeDocument/2006/customXml" ds:itemID="{F05ED2DD-38A7-4FD0-9A23-7966D71815C1}"/>
</file>

<file path=customXml/itemProps4.xml><?xml version="1.0" encoding="utf-8"?>
<ds:datastoreItem xmlns:ds="http://schemas.openxmlformats.org/officeDocument/2006/customXml" ds:itemID="{482543E6-C633-4B87-9EF9-870E8205F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Feuil1</vt:lpstr>
      <vt:lpstr>Feuil2</vt:lpstr>
      <vt:lpstr>km</vt:lpstr>
      <vt:lpstr>kmvoyage</vt:lpstr>
      <vt:lpstr>OuiNon</vt:lpstr>
      <vt:lpstr>passagers</vt:lpstr>
      <vt:lpstr>pourcent</vt:lpstr>
      <vt:lpstr>Feuil1!Zone_d_impression</vt:lpstr>
    </vt:vector>
  </TitlesOfParts>
  <Company>Ministère des Transports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d'aide pour la sélection d'un véhicule léger</dc:title>
  <dc:subject>Ce questionnaire permet au client de mieux cerner ses besoins en matière de véhicules électriques et de guider son choix vers un modèle spécifique. </dc:subject>
  <dc:creator>Ministère des Transports du Québec</dc:creator>
  <cp:keywords>Outil aide sélection, véhicule léger, questionnaire aide sélection, véhicules électriques</cp:keywords>
  <cp:lastModifiedBy>Boyer, Julie</cp:lastModifiedBy>
  <cp:lastPrinted>2014-03-13T20:13:57Z</cp:lastPrinted>
  <dcterms:created xsi:type="dcterms:W3CDTF">2014-03-11T20:13:05Z</dcterms:created>
  <dcterms:modified xsi:type="dcterms:W3CDTF">2019-11-14T16:17:22Z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9535ae9d-5ac3-4dda-a404-cdf04f23a6fc</vt:lpwstr>
  </property>
  <property fmtid="{D5CDD505-2E9C-101B-9397-08002B2CF9AE}" pid="3" name="ContentTypeId">
    <vt:lpwstr>0x0101004CF7858666DCF549A225B94A6B816A8100C6C62B872C6ECC4F98DD13E041DE0E0B</vt:lpwstr>
  </property>
</Properties>
</file>