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bond\AppData\Roaming\OpenText\OTEdit\EC_csprod\c368634071\"/>
    </mc:Choice>
  </mc:AlternateContent>
  <xr:revisionPtr revIDLastSave="0" documentId="13_ncr:201_{F2D5BFA5-CC2D-40FF-9A68-92512D85066E}" xr6:coauthVersionLast="46" xr6:coauthVersionMax="46" xr10:uidLastSave="{00000000-0000-0000-0000-000000000000}"/>
  <bookViews>
    <workbookView xWindow="-120" yWindow="-120" windowWidth="38640" windowHeight="21240" xr2:uid="{32638F5D-A042-44CF-81FB-AB1C86259864}"/>
  </bookViews>
  <sheets>
    <sheet name="Gril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 l="1"/>
  <c r="J26" i="1"/>
  <c r="I26" i="1"/>
  <c r="H26" i="1"/>
  <c r="H27" i="1"/>
  <c r="M36" i="1"/>
  <c r="O36" i="1" s="1"/>
  <c r="M35" i="1"/>
  <c r="O35" i="1" s="1"/>
  <c r="M31" i="1"/>
  <c r="O31" i="1" s="1"/>
  <c r="M30" i="1"/>
  <c r="O30" i="1" s="1"/>
  <c r="K27" i="1" l="1"/>
  <c r="D36" i="1" s="1"/>
  <c r="I27" i="1"/>
  <c r="D31" i="1" s="1"/>
  <c r="D30" i="1"/>
  <c r="N21" i="1"/>
  <c r="E13" i="1"/>
  <c r="B25" i="1" l="1"/>
  <c r="F36" i="1"/>
  <c r="J27" i="1"/>
  <c r="F30" i="1"/>
  <c r="F31" i="1"/>
  <c r="B23" i="1"/>
  <c r="N23" i="1" s="1"/>
  <c r="B22" i="1"/>
  <c r="N22" i="1" s="1"/>
  <c r="B24" i="1"/>
  <c r="N24" i="1" s="1"/>
  <c r="N25" i="1"/>
  <c r="D35" i="1" l="1"/>
  <c r="F35" i="1"/>
</calcChain>
</file>

<file path=xl/sharedStrings.xml><?xml version="1.0" encoding="utf-8"?>
<sst xmlns="http://schemas.openxmlformats.org/spreadsheetml/2006/main" count="50" uniqueCount="36">
  <si>
    <t>Grille d'analyse dynamique - Procédure allégée</t>
  </si>
  <si>
    <t>Identification des variables</t>
  </si>
  <si>
    <t>Nom du technicien :</t>
  </si>
  <si>
    <t>Date :</t>
  </si>
  <si>
    <t>Saison :</t>
  </si>
  <si>
    <t>Numéro de dossier :</t>
  </si>
  <si>
    <t>Numéro du camion :</t>
  </si>
  <si>
    <t>Paramètres du contenant</t>
  </si>
  <si>
    <t>Longueur (m)</t>
  </si>
  <si>
    <t>Marge d'erreur</t>
  </si>
  <si>
    <t>Largeur (m)</t>
  </si>
  <si>
    <t>Hauteur (m)</t>
  </si>
  <si>
    <t>Constantes à tester</t>
  </si>
  <si>
    <t>Vitesse simulée (km/h)</t>
  </si>
  <si>
    <r>
      <t>Précision recherchée (</t>
    </r>
    <r>
      <rPr>
        <sz val="11"/>
        <color theme="1"/>
        <rFont val="Calibri"/>
        <family val="2"/>
      </rPr>
      <t>± %)</t>
    </r>
  </si>
  <si>
    <t>Estimation de l'erreur</t>
  </si>
  <si>
    <t>Distance entre le haut du contenant et le niveau du matériau (mm)</t>
  </si>
  <si>
    <t>Erreur (%)</t>
  </si>
  <si>
    <t>Signature :</t>
  </si>
  <si>
    <t>Résultats</t>
  </si>
  <si>
    <t>Sel</t>
  </si>
  <si>
    <t>Taux à tester (kg/km)</t>
  </si>
  <si>
    <t>Temps de mise en marche</t>
  </si>
  <si>
    <t>Étalonnage conforme?</t>
  </si>
  <si>
    <t>Erreur estimée (%)</t>
  </si>
  <si>
    <t>Constante d'épandage</t>
  </si>
  <si>
    <t>Version 2021</t>
  </si>
  <si>
    <t>Abrasif (testé avec le sel)</t>
  </si>
  <si>
    <t>min</t>
  </si>
  <si>
    <t>s</t>
  </si>
  <si>
    <r>
      <t>Densité du sel (kg/m</t>
    </r>
    <r>
      <rPr>
        <vertAlign val="superscript"/>
        <sz val="11"/>
        <color theme="1"/>
        <rFont val="Calibri"/>
        <family val="2"/>
        <scheme val="minor"/>
      </rPr>
      <t>3</t>
    </r>
    <r>
      <rPr>
        <sz val="11"/>
        <color theme="1"/>
        <rFont val="Calibri"/>
        <family val="2"/>
        <scheme val="minor"/>
      </rPr>
      <t>)</t>
    </r>
  </si>
  <si>
    <r>
      <t>Densité de l'abrasif (kg/m</t>
    </r>
    <r>
      <rPr>
        <vertAlign val="superscript"/>
        <sz val="11"/>
        <color theme="1"/>
        <rFont val="Calibri"/>
        <family val="2"/>
        <scheme val="minor"/>
      </rPr>
      <t>3</t>
    </r>
    <r>
      <rPr>
        <sz val="11"/>
        <color theme="1"/>
        <rFont val="Calibri"/>
        <family val="2"/>
        <scheme val="minor"/>
      </rPr>
      <t>)</t>
    </r>
  </si>
  <si>
    <t>Marque du camion :</t>
  </si>
  <si>
    <t>Marque du régulateur :</t>
  </si>
  <si>
    <t>Modèle du camion :</t>
  </si>
  <si>
    <t>Modèle du régulateur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</si>
</sst>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b/>
      <sz val="14"/>
      <color theme="0" tint="-0.499984740745262"/>
      <name val="Calibri"/>
      <family val="2"/>
      <scheme val="minor"/>
    </font>
    <font>
      <sz val="11"/>
      <color theme="1"/>
      <name val="Calibri"/>
      <family val="2"/>
    </font>
    <font>
      <sz val="11"/>
      <color theme="0" tint="-0.499984740745262"/>
      <name val="Calibri"/>
      <family val="2"/>
      <scheme val="minor"/>
    </font>
    <font>
      <b/>
      <sz val="14"/>
      <color theme="1"/>
      <name val="Calibri"/>
      <family val="2"/>
      <scheme val="minor"/>
    </font>
    <font>
      <b/>
      <sz val="11"/>
      <name val="Calibri"/>
      <family val="2"/>
      <scheme val="minor"/>
    </font>
    <font>
      <vertAlign val="superscript"/>
      <sz val="11"/>
      <color theme="1"/>
      <name val="Calibri"/>
      <family val="2"/>
      <scheme val="minor"/>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3499862666707357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101">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2" borderId="0" xfId="0" applyFont="1" applyFill="1" applyBorder="1" applyAlignment="1">
      <alignment horizontal="center" vertical="center"/>
    </xf>
    <xf numFmtId="0" fontId="0" fillId="2" borderId="10" xfId="0" applyFill="1" applyBorder="1"/>
    <xf numFmtId="0" fontId="1" fillId="2" borderId="10" xfId="0" applyFont="1" applyFill="1" applyBorder="1" applyAlignment="1">
      <alignment horizontal="center"/>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vertical="center"/>
    </xf>
    <xf numFmtId="0" fontId="4" fillId="2" borderId="0" xfId="0" applyFont="1" applyFill="1" applyBorder="1"/>
    <xf numFmtId="0" fontId="0" fillId="2" borderId="12" xfId="0" applyFill="1" applyBorder="1" applyAlignment="1"/>
    <xf numFmtId="0" fontId="0" fillId="2" borderId="9" xfId="0" applyFill="1" applyBorder="1" applyAlignment="1"/>
    <xf numFmtId="0" fontId="1" fillId="2" borderId="0" xfId="0" applyFont="1" applyFill="1" applyBorder="1"/>
    <xf numFmtId="0" fontId="0" fillId="2" borderId="16" xfId="0" applyFill="1" applyBorder="1" applyAlignment="1"/>
    <xf numFmtId="0" fontId="0" fillId="2" borderId="17" xfId="0" applyFill="1" applyBorder="1" applyAlignment="1"/>
    <xf numFmtId="2" fontId="0" fillId="2" borderId="15" xfId="0" applyNumberFormat="1" applyFill="1" applyBorder="1" applyAlignment="1">
      <alignment horizontal="center"/>
    </xf>
    <xf numFmtId="2" fontId="0" fillId="2" borderId="11" xfId="0" applyNumberFormat="1" applyFill="1" applyBorder="1" applyAlignment="1">
      <alignment horizontal="center"/>
    </xf>
    <xf numFmtId="1" fontId="0" fillId="2" borderId="9" xfId="0" applyNumberFormat="1" applyFill="1" applyBorder="1" applyAlignment="1"/>
    <xf numFmtId="1" fontId="0" fillId="2" borderId="16" xfId="0" applyNumberFormat="1" applyFill="1" applyBorder="1" applyAlignment="1"/>
    <xf numFmtId="3" fontId="1" fillId="4" borderId="10" xfId="0" applyNumberFormat="1" applyFont="1" applyFill="1" applyBorder="1" applyAlignment="1" applyProtection="1">
      <alignment horizontal="center"/>
      <protection locked="0"/>
    </xf>
    <xf numFmtId="0" fontId="0" fillId="5" borderId="0" xfId="0" applyFill="1" applyBorder="1"/>
    <xf numFmtId="0" fontId="0" fillId="5" borderId="0" xfId="0" applyFill="1"/>
    <xf numFmtId="0" fontId="0" fillId="5" borderId="0" xfId="0" applyFill="1" applyBorder="1" applyAlignment="1">
      <alignment vertical="center"/>
    </xf>
    <xf numFmtId="0" fontId="0" fillId="5" borderId="0" xfId="0" applyFill="1" applyAlignment="1">
      <alignment vertical="center"/>
    </xf>
    <xf numFmtId="0" fontId="0" fillId="5" borderId="0" xfId="0" applyFill="1" applyBorder="1" applyProtection="1">
      <protection locked="0"/>
    </xf>
    <xf numFmtId="0" fontId="5" fillId="5" borderId="0" xfId="0" applyFont="1" applyFill="1" applyBorder="1" applyAlignment="1"/>
    <xf numFmtId="0" fontId="5" fillId="5" borderId="0" xfId="0" applyFont="1" applyFill="1" applyBorder="1" applyAlignment="1">
      <alignment horizontal="left"/>
    </xf>
    <xf numFmtId="0" fontId="1" fillId="5" borderId="0" xfId="0" applyFont="1" applyFill="1" applyBorder="1" applyAlignment="1"/>
    <xf numFmtId="0" fontId="0" fillId="5" borderId="0" xfId="0" applyFill="1" applyBorder="1" applyAlignment="1">
      <alignment vertical="top" wrapText="1"/>
    </xf>
    <xf numFmtId="0" fontId="0" fillId="5" borderId="0" xfId="0" applyFill="1" applyBorder="1" applyAlignment="1"/>
    <xf numFmtId="164" fontId="0" fillId="5" borderId="0" xfId="0" applyNumberFormat="1" applyFill="1" applyBorder="1" applyAlignment="1"/>
    <xf numFmtId="0" fontId="4" fillId="5" borderId="0" xfId="0" applyFont="1" applyFill="1" applyBorder="1" applyAlignment="1"/>
    <xf numFmtId="0" fontId="4" fillId="5" borderId="0" xfId="0" applyFont="1" applyFill="1" applyBorder="1"/>
    <xf numFmtId="0" fontId="8" fillId="5" borderId="0" xfId="0" applyFont="1" applyFill="1" applyBorder="1"/>
    <xf numFmtId="0" fontId="8" fillId="5" borderId="0" xfId="0" applyFont="1" applyFill="1"/>
    <xf numFmtId="0" fontId="8" fillId="5" borderId="0" xfId="0" applyFont="1" applyFill="1" applyBorder="1" applyAlignment="1">
      <alignment vertical="center"/>
    </xf>
    <xf numFmtId="0" fontId="8" fillId="5" borderId="0" xfId="0" applyFont="1" applyFill="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0" fillId="2" borderId="11" xfId="0" applyFill="1" applyBorder="1" applyAlignment="1">
      <alignment horizontal="center"/>
    </xf>
    <xf numFmtId="0" fontId="0" fillId="2" borderId="12" xfId="0" applyFill="1" applyBorder="1" applyAlignment="1">
      <alignment horizontal="center"/>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9" xfId="0" applyFill="1" applyBorder="1" applyAlignment="1" applyProtection="1">
      <alignment horizontal="center"/>
      <protection locked="0"/>
    </xf>
    <xf numFmtId="164" fontId="0" fillId="2" borderId="11" xfId="0" applyNumberFormat="1" applyFill="1" applyBorder="1" applyAlignment="1">
      <alignment horizontal="center"/>
    </xf>
    <xf numFmtId="164" fontId="0" fillId="2" borderId="12" xfId="0" applyNumberFormat="1" applyFill="1" applyBorder="1" applyAlignment="1">
      <alignment horizontal="center"/>
    </xf>
    <xf numFmtId="0" fontId="0" fillId="2" borderId="11" xfId="0" applyFill="1" applyBorder="1" applyAlignment="1">
      <alignment horizontal="center" vertical="top" wrapText="1"/>
    </xf>
    <xf numFmtId="0" fontId="0" fillId="2" borderId="12" xfId="0" applyFill="1" applyBorder="1" applyAlignment="1">
      <alignment horizontal="center" vertical="top" wrapText="1"/>
    </xf>
    <xf numFmtId="0" fontId="1" fillId="3" borderId="11" xfId="0" applyFont="1" applyFill="1" applyBorder="1" applyAlignment="1">
      <alignment horizontal="left"/>
    </xf>
    <xf numFmtId="0" fontId="1" fillId="3" borderId="9" xfId="0" applyFont="1" applyFill="1" applyBorder="1" applyAlignment="1">
      <alignment horizontal="left"/>
    </xf>
    <xf numFmtId="0" fontId="1" fillId="3" borderId="12" xfId="0" applyFont="1" applyFill="1" applyBorder="1" applyAlignment="1">
      <alignment horizontal="left"/>
    </xf>
    <xf numFmtId="0" fontId="0" fillId="2" borderId="9" xfId="0" applyFill="1" applyBorder="1" applyAlignment="1">
      <alignment horizontal="center" vertical="top" wrapText="1"/>
    </xf>
    <xf numFmtId="0" fontId="2" fillId="2" borderId="0" xfId="0" applyFont="1" applyFill="1" applyBorder="1" applyAlignment="1">
      <alignment horizontal="center" vertical="center"/>
    </xf>
    <xf numFmtId="0" fontId="0" fillId="2" borderId="0" xfId="0" applyFill="1" applyBorder="1" applyAlignment="1">
      <alignment horizontal="left" vertical="center"/>
    </xf>
    <xf numFmtId="0" fontId="0" fillId="2" borderId="10" xfId="0" applyFill="1" applyBorder="1" applyAlignment="1">
      <alignment horizontal="left"/>
    </xf>
    <xf numFmtId="0" fontId="0" fillId="4" borderId="10" xfId="0" applyFill="1" applyBorder="1" applyAlignment="1" applyProtection="1">
      <alignment horizontal="left" vertical="center"/>
      <protection locked="0"/>
    </xf>
    <xf numFmtId="0" fontId="6" fillId="2" borderId="0" xfId="0" applyFont="1" applyFill="1" applyBorder="1" applyAlignment="1">
      <alignment horizontal="center" vertical="center"/>
    </xf>
    <xf numFmtId="0" fontId="1" fillId="4" borderId="11"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0" fillId="4" borderId="10" xfId="0" applyFont="1" applyFill="1" applyBorder="1" applyAlignment="1" applyProtection="1">
      <alignment horizontal="left" vertical="center"/>
      <protection locked="0"/>
    </xf>
    <xf numFmtId="164" fontId="1" fillId="2" borderId="11"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2" xfId="0" applyNumberFormat="1" applyFont="1" applyFill="1" applyBorder="1" applyAlignment="1">
      <alignment horizontal="center"/>
    </xf>
    <xf numFmtId="0" fontId="0" fillId="2" borderId="11" xfId="0" applyFill="1" applyBorder="1" applyAlignment="1">
      <alignment horizontal="left"/>
    </xf>
    <xf numFmtId="0" fontId="0" fillId="2" borderId="9" xfId="0" applyFill="1" applyBorder="1" applyAlignment="1">
      <alignment horizontal="left"/>
    </xf>
    <xf numFmtId="0" fontId="0" fillId="2" borderId="12" xfId="0" applyFill="1" applyBorder="1" applyAlignment="1">
      <alignment horizontal="left"/>
    </xf>
    <xf numFmtId="0" fontId="1" fillId="3" borderId="10" xfId="0" applyFont="1" applyFill="1" applyBorder="1" applyAlignment="1">
      <alignment horizontal="left"/>
    </xf>
    <xf numFmtId="1" fontId="1" fillId="2" borderId="11" xfId="0" applyNumberFormat="1" applyFont="1" applyFill="1" applyBorder="1" applyAlignment="1">
      <alignment horizontal="left"/>
    </xf>
    <xf numFmtId="1" fontId="1" fillId="2" borderId="9" xfId="0" applyNumberFormat="1" applyFont="1" applyFill="1" applyBorder="1" applyAlignment="1">
      <alignment horizontal="left"/>
    </xf>
    <xf numFmtId="1" fontId="1" fillId="2" borderId="12" xfId="0" applyNumberFormat="1" applyFont="1" applyFill="1" applyBorder="1" applyAlignment="1">
      <alignment horizontal="left"/>
    </xf>
    <xf numFmtId="0" fontId="4" fillId="5" borderId="0" xfId="0" applyFont="1" applyFill="1" applyBorder="1" applyAlignment="1">
      <alignment horizontal="left"/>
    </xf>
    <xf numFmtId="0" fontId="4" fillId="2" borderId="0" xfId="0" applyFont="1" applyFill="1" applyBorder="1" applyAlignment="1">
      <alignment horizontal="left"/>
    </xf>
    <xf numFmtId="1" fontId="1" fillId="2" borderId="11" xfId="0" applyNumberFormat="1" applyFont="1" applyFill="1" applyBorder="1" applyAlignment="1">
      <alignment horizontal="center"/>
    </xf>
    <xf numFmtId="1" fontId="1" fillId="2" borderId="9" xfId="0" applyNumberFormat="1" applyFont="1" applyFill="1" applyBorder="1" applyAlignment="1">
      <alignment horizontal="center"/>
    </xf>
    <xf numFmtId="1" fontId="1" fillId="2" borderId="12" xfId="0" applyNumberFormat="1" applyFont="1" applyFill="1" applyBorder="1" applyAlignment="1">
      <alignment horizontal="center"/>
    </xf>
    <xf numFmtId="0" fontId="0" fillId="2" borderId="9" xfId="0" applyFill="1" applyBorder="1" applyAlignment="1">
      <alignment horizontal="center"/>
    </xf>
    <xf numFmtId="0" fontId="1" fillId="2" borderId="10" xfId="0" applyFont="1" applyFill="1" applyBorder="1" applyAlignment="1">
      <alignment horizontal="left"/>
    </xf>
    <xf numFmtId="0" fontId="4" fillId="2" borderId="0" xfId="0" applyFont="1" applyFill="1" applyBorder="1" applyAlignment="1">
      <alignment horizontal="center"/>
    </xf>
    <xf numFmtId="14" fontId="4" fillId="2" borderId="13" xfId="0" applyNumberFormat="1"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0" fillId="2" borderId="14" xfId="0" applyFill="1" applyBorder="1" applyAlignment="1">
      <alignment horizontal="center" vertical="top" wrapText="1"/>
    </xf>
    <xf numFmtId="0" fontId="0" fillId="4" borderId="1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0" fillId="2" borderId="0" xfId="0" applyFill="1" applyAlignment="1">
      <alignment horizontal="left" vertical="center"/>
    </xf>
    <xf numFmtId="0" fontId="8" fillId="2" borderId="0" xfId="0" applyFont="1" applyFill="1" applyBorder="1"/>
    <xf numFmtId="0" fontId="9" fillId="2"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197068</xdr:colOff>
      <xdr:row>11</xdr:row>
      <xdr:rowOff>203639</xdr:rowOff>
    </xdr:from>
    <xdr:to>
      <xdr:col>6</xdr:col>
      <xdr:colOff>177361</xdr:colOff>
      <xdr:row>12</xdr:row>
      <xdr:rowOff>197070</xdr:rowOff>
    </xdr:to>
    <xdr:sp macro="" textlink="">
      <xdr:nvSpPr>
        <xdr:cNvPr id="2" name="ZoneTexte 1">
          <a:extLst>
            <a:ext uri="{FF2B5EF4-FFF2-40B4-BE49-F238E27FC236}">
              <a16:creationId xmlns:a16="http://schemas.microsoft.com/office/drawing/2014/main" id="{3D99F31D-73B7-4F1C-9F49-F73DA4F0757A}"/>
            </a:ext>
          </a:extLst>
        </xdr:cNvPr>
        <xdr:cNvSpPr txBox="1"/>
      </xdr:nvSpPr>
      <xdr:spPr>
        <a:xfrm>
          <a:off x="1668516" y="2469932"/>
          <a:ext cx="578069"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mm</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F8B65-29F9-4005-B558-15A3C3EDCFCB}">
  <dimension ref="A1:AF89"/>
  <sheetViews>
    <sheetView tabSelected="1" zoomScale="115" zoomScaleNormal="115" workbookViewId="0">
      <selection activeCell="U23" sqref="U23"/>
    </sheetView>
  </sheetViews>
  <sheetFormatPr baseColWidth="10" defaultColWidth="11.42578125" defaultRowHeight="15" x14ac:dyDescent="0.25"/>
  <cols>
    <col min="1" max="1" width="4.28515625" style="29" customWidth="1"/>
    <col min="2" max="2" width="6" style="29" customWidth="1"/>
    <col min="3" max="3" width="6.85546875" style="29" customWidth="1"/>
    <col min="4" max="4" width="5.85546875" style="29" customWidth="1"/>
    <col min="5" max="5" width="4.42578125" style="29" customWidth="1"/>
    <col min="6" max="6" width="4.5703125" style="29" customWidth="1"/>
    <col min="7" max="7" width="3.5703125" style="29" customWidth="1"/>
    <col min="8" max="8" width="5" style="29" customWidth="1"/>
    <col min="9" max="9" width="11.42578125" style="29" customWidth="1"/>
    <col min="10" max="10" width="7.85546875" style="29" customWidth="1"/>
    <col min="11" max="11" width="5.140625" style="29" customWidth="1"/>
    <col min="12" max="12" width="7.7109375" style="29" customWidth="1"/>
    <col min="13" max="13" width="5.85546875" style="29" customWidth="1"/>
    <col min="14" max="14" width="4" style="29" customWidth="1"/>
    <col min="15" max="15" width="5.42578125" style="29" customWidth="1"/>
    <col min="16" max="16" width="9.7109375" style="29" customWidth="1"/>
    <col min="17" max="17" width="4.28515625" style="29" customWidth="1"/>
    <col min="18" max="16384" width="11.42578125" style="29"/>
  </cols>
  <sheetData>
    <row r="1" spans="1:32" x14ac:dyDescent="0.25">
      <c r="A1" s="1"/>
      <c r="B1" s="2"/>
      <c r="C1" s="2"/>
      <c r="D1" s="2"/>
      <c r="E1" s="2"/>
      <c r="F1" s="2"/>
      <c r="G1" s="2"/>
      <c r="H1" s="2"/>
      <c r="I1" s="2"/>
      <c r="J1" s="2"/>
      <c r="K1" s="2"/>
      <c r="L1" s="2"/>
      <c r="M1" s="2"/>
      <c r="N1" s="2"/>
      <c r="O1" s="2"/>
      <c r="P1" s="2"/>
      <c r="Q1" s="3"/>
      <c r="R1" s="28"/>
      <c r="S1" s="41"/>
      <c r="T1" s="41"/>
      <c r="U1" s="41"/>
      <c r="V1" s="41"/>
      <c r="W1" s="41"/>
      <c r="X1" s="41"/>
      <c r="Y1" s="41"/>
      <c r="Z1" s="42"/>
    </row>
    <row r="2" spans="1:32" x14ac:dyDescent="0.25">
      <c r="A2" s="4"/>
      <c r="B2" s="60" t="s">
        <v>0</v>
      </c>
      <c r="C2" s="60"/>
      <c r="D2" s="60"/>
      <c r="E2" s="60"/>
      <c r="F2" s="60"/>
      <c r="G2" s="60"/>
      <c r="H2" s="60"/>
      <c r="I2" s="60"/>
      <c r="J2" s="60"/>
      <c r="K2" s="60"/>
      <c r="L2" s="60"/>
      <c r="M2" s="60"/>
      <c r="N2" s="60"/>
      <c r="O2" s="60"/>
      <c r="P2" s="60"/>
      <c r="Q2" s="6"/>
      <c r="R2" s="28"/>
      <c r="S2" s="41"/>
      <c r="T2" s="43"/>
      <c r="U2" s="43"/>
      <c r="V2" s="43"/>
      <c r="W2" s="44"/>
      <c r="X2" s="44"/>
      <c r="Y2" s="41"/>
      <c r="Z2" s="42"/>
      <c r="AA2" s="42"/>
      <c r="AB2" s="42"/>
      <c r="AC2" s="42"/>
      <c r="AD2" s="42"/>
      <c r="AE2" s="42"/>
      <c r="AF2" s="42"/>
    </row>
    <row r="3" spans="1:32" x14ac:dyDescent="0.25">
      <c r="A3" s="4"/>
      <c r="B3" s="60"/>
      <c r="C3" s="60"/>
      <c r="D3" s="60"/>
      <c r="E3" s="60"/>
      <c r="F3" s="60"/>
      <c r="G3" s="60"/>
      <c r="H3" s="60"/>
      <c r="I3" s="60"/>
      <c r="J3" s="60"/>
      <c r="K3" s="60"/>
      <c r="L3" s="60"/>
      <c r="M3" s="60"/>
      <c r="N3" s="60"/>
      <c r="O3" s="60"/>
      <c r="P3" s="60"/>
      <c r="Q3" s="6"/>
      <c r="R3" s="28"/>
      <c r="S3" s="41"/>
      <c r="T3" s="42"/>
      <c r="U3" s="42"/>
      <c r="V3" s="42"/>
      <c r="W3" s="42"/>
      <c r="X3" s="44"/>
      <c r="Y3" s="41"/>
      <c r="Z3" s="42"/>
      <c r="AA3" s="42"/>
      <c r="AB3" s="42"/>
      <c r="AC3" s="42"/>
      <c r="AD3" s="42"/>
      <c r="AE3" s="42"/>
      <c r="AF3" s="42"/>
    </row>
    <row r="4" spans="1:32" ht="18.75" x14ac:dyDescent="0.25">
      <c r="A4" s="4"/>
      <c r="B4" s="10"/>
      <c r="C4" s="10"/>
      <c r="D4" s="10"/>
      <c r="E4" s="10"/>
      <c r="F4" s="10"/>
      <c r="G4" s="10"/>
      <c r="H4" s="10"/>
      <c r="I4" s="64" t="s">
        <v>26</v>
      </c>
      <c r="J4" s="64"/>
      <c r="K4" s="64"/>
      <c r="L4" s="10"/>
      <c r="M4" s="10"/>
      <c r="N4" s="10"/>
      <c r="O4" s="10"/>
      <c r="P4" s="10"/>
      <c r="Q4" s="6"/>
      <c r="R4" s="28"/>
      <c r="S4" s="41"/>
      <c r="T4" s="42"/>
      <c r="U4" s="42"/>
      <c r="V4" s="42"/>
      <c r="W4" s="42"/>
      <c r="X4" s="44"/>
      <c r="Y4" s="41"/>
      <c r="Z4" s="42"/>
      <c r="AA4" s="42"/>
      <c r="AB4" s="42"/>
      <c r="AC4" s="42"/>
      <c r="AD4" s="42"/>
      <c r="AE4" s="42"/>
      <c r="AF4" s="42"/>
    </row>
    <row r="5" spans="1:32" x14ac:dyDescent="0.25">
      <c r="A5" s="13"/>
      <c r="B5" s="15" t="s">
        <v>2</v>
      </c>
      <c r="C5" s="15"/>
      <c r="D5" s="15"/>
      <c r="E5" s="93"/>
      <c r="F5" s="93"/>
      <c r="G5" s="93"/>
      <c r="H5" s="93"/>
      <c r="I5" s="93"/>
      <c r="J5" s="93"/>
      <c r="K5" s="93"/>
      <c r="L5" s="93"/>
      <c r="M5" s="93"/>
      <c r="N5" s="93"/>
      <c r="O5" s="93"/>
      <c r="P5" s="93"/>
      <c r="Q5" s="6"/>
      <c r="R5" s="28"/>
      <c r="S5" s="41"/>
      <c r="T5" s="41"/>
      <c r="U5" s="41"/>
      <c r="V5" s="41"/>
      <c r="W5" s="42"/>
      <c r="X5" s="42"/>
      <c r="Y5" s="41"/>
      <c r="Z5" s="42"/>
      <c r="AA5" s="42"/>
      <c r="AB5" s="42"/>
      <c r="AC5" s="42"/>
      <c r="AD5" s="42"/>
      <c r="AE5" s="42"/>
      <c r="AF5" s="42"/>
    </row>
    <row r="6" spans="1:32" s="31" customFormat="1" ht="16.5" customHeight="1" x14ac:dyDescent="0.25">
      <c r="A6" s="13"/>
      <c r="B6" s="15" t="s">
        <v>3</v>
      </c>
      <c r="C6" s="90"/>
      <c r="D6" s="91"/>
      <c r="E6" s="91"/>
      <c r="F6" s="91"/>
      <c r="G6" s="91"/>
      <c r="H6" s="91"/>
      <c r="I6" s="92"/>
      <c r="J6" s="15" t="s">
        <v>4</v>
      </c>
      <c r="K6" s="90"/>
      <c r="L6" s="91"/>
      <c r="M6" s="91"/>
      <c r="N6" s="91"/>
      <c r="O6" s="91"/>
      <c r="P6" s="92"/>
      <c r="Q6" s="14"/>
      <c r="R6" s="30"/>
      <c r="S6" s="43"/>
      <c r="T6" s="43"/>
      <c r="U6" s="43"/>
      <c r="V6" s="43"/>
      <c r="W6" s="43"/>
      <c r="X6" s="43"/>
      <c r="Y6" s="43"/>
      <c r="Z6" s="44"/>
      <c r="AA6" s="44"/>
      <c r="AB6" s="44"/>
      <c r="AC6" s="44"/>
      <c r="AD6" s="44"/>
      <c r="AE6" s="44"/>
      <c r="AF6" s="44"/>
    </row>
    <row r="7" spans="1:32" s="31" customFormat="1" ht="16.5" customHeight="1" x14ac:dyDescent="0.25">
      <c r="A7" s="13"/>
      <c r="B7" s="61" t="s">
        <v>5</v>
      </c>
      <c r="C7" s="61"/>
      <c r="D7" s="61"/>
      <c r="E7" s="68"/>
      <c r="F7" s="68"/>
      <c r="G7" s="68"/>
      <c r="H7" s="68"/>
      <c r="I7" s="68"/>
      <c r="J7" s="94" t="s">
        <v>6</v>
      </c>
      <c r="K7" s="61"/>
      <c r="L7" s="95"/>
      <c r="M7" s="63"/>
      <c r="N7" s="63"/>
      <c r="O7" s="63"/>
      <c r="P7" s="63"/>
      <c r="Q7" s="14"/>
      <c r="R7" s="30"/>
      <c r="S7" s="43"/>
      <c r="T7" s="43"/>
      <c r="U7" s="43"/>
      <c r="V7" s="43"/>
      <c r="W7" s="43"/>
      <c r="X7" s="43"/>
      <c r="Y7" s="43"/>
      <c r="Z7" s="44"/>
      <c r="AA7" s="44"/>
      <c r="AB7" s="44"/>
      <c r="AC7" s="44"/>
      <c r="AD7" s="44"/>
      <c r="AE7" s="44"/>
      <c r="AF7" s="44"/>
    </row>
    <row r="8" spans="1:32" s="31" customFormat="1" ht="16.5" customHeight="1" x14ac:dyDescent="0.25">
      <c r="A8" s="13"/>
      <c r="B8" s="96" t="s">
        <v>32</v>
      </c>
      <c r="C8" s="96"/>
      <c r="D8" s="97"/>
      <c r="E8" s="68"/>
      <c r="F8" s="68"/>
      <c r="G8" s="68"/>
      <c r="H8" s="68"/>
      <c r="I8" s="68"/>
      <c r="J8" s="94" t="s">
        <v>34</v>
      </c>
      <c r="K8" s="98"/>
      <c r="L8" s="98"/>
      <c r="M8" s="63"/>
      <c r="N8" s="63"/>
      <c r="O8" s="63"/>
      <c r="P8" s="63"/>
      <c r="Q8" s="14"/>
      <c r="R8" s="30"/>
      <c r="S8" s="43"/>
      <c r="T8" s="43"/>
      <c r="U8" s="43"/>
      <c r="V8" s="43"/>
      <c r="W8" s="43"/>
      <c r="X8" s="43"/>
      <c r="Y8" s="43"/>
      <c r="Z8" s="44"/>
      <c r="AA8" s="44"/>
      <c r="AB8" s="44"/>
      <c r="AC8" s="44"/>
      <c r="AD8" s="44"/>
      <c r="AE8" s="44"/>
      <c r="AF8" s="44"/>
    </row>
    <row r="9" spans="1:32" s="31" customFormat="1" x14ac:dyDescent="0.25">
      <c r="A9" s="13"/>
      <c r="B9" s="61" t="s">
        <v>33</v>
      </c>
      <c r="C9" s="61"/>
      <c r="D9" s="61"/>
      <c r="E9" s="95"/>
      <c r="F9" s="90"/>
      <c r="G9" s="91"/>
      <c r="H9" s="91"/>
      <c r="I9" s="92"/>
      <c r="J9" s="94" t="s">
        <v>35</v>
      </c>
      <c r="K9" s="61"/>
      <c r="L9" s="61"/>
      <c r="M9" s="63"/>
      <c r="N9" s="63"/>
      <c r="O9" s="63"/>
      <c r="P9" s="63"/>
      <c r="Q9" s="14"/>
      <c r="R9" s="30"/>
      <c r="S9" s="43"/>
      <c r="T9" s="43"/>
      <c r="U9" s="43"/>
      <c r="V9" s="43"/>
      <c r="W9" s="43"/>
      <c r="X9" s="43"/>
      <c r="Y9" s="43"/>
      <c r="Z9" s="44"/>
      <c r="AA9" s="44"/>
      <c r="AB9" s="44"/>
      <c r="AC9" s="44"/>
      <c r="AD9" s="44"/>
      <c r="AE9" s="44"/>
      <c r="AF9" s="44"/>
    </row>
    <row r="10" spans="1:32" s="31" customFormat="1" ht="18.75" customHeight="1" x14ac:dyDescent="0.25">
      <c r="A10" s="13"/>
      <c r="B10" s="16" t="s">
        <v>1</v>
      </c>
      <c r="C10" s="16"/>
      <c r="D10" s="15"/>
      <c r="E10" s="15"/>
      <c r="F10" s="15"/>
      <c r="G10" s="15"/>
      <c r="H10" s="15"/>
      <c r="I10" s="15"/>
      <c r="J10" s="15"/>
      <c r="K10" s="15"/>
      <c r="L10" s="15"/>
      <c r="M10" s="15"/>
      <c r="N10" s="15"/>
      <c r="O10" s="15"/>
      <c r="P10" s="15"/>
      <c r="Q10" s="14"/>
      <c r="R10" s="30"/>
      <c r="S10" s="43"/>
      <c r="T10" s="43"/>
      <c r="U10" s="43"/>
      <c r="V10" s="43"/>
      <c r="W10" s="43"/>
      <c r="X10" s="43"/>
      <c r="Y10" s="43"/>
      <c r="Z10" s="44"/>
      <c r="AA10" s="44"/>
      <c r="AB10" s="44"/>
      <c r="AC10" s="44"/>
      <c r="AD10" s="44"/>
      <c r="AE10" s="44"/>
      <c r="AF10" s="44"/>
    </row>
    <row r="11" spans="1:32" ht="16.5" customHeight="1" x14ac:dyDescent="0.25">
      <c r="A11" s="4"/>
      <c r="B11" s="75" t="s">
        <v>7</v>
      </c>
      <c r="C11" s="75"/>
      <c r="D11" s="75"/>
      <c r="E11" s="75"/>
      <c r="F11" s="75"/>
      <c r="G11" s="75"/>
      <c r="H11" s="75"/>
      <c r="I11" s="75"/>
      <c r="J11" s="75"/>
      <c r="K11" s="75"/>
      <c r="L11" s="75"/>
      <c r="M11" s="75"/>
      <c r="N11" s="75"/>
      <c r="O11" s="75"/>
      <c r="P11" s="75"/>
      <c r="Q11" s="6"/>
      <c r="R11" s="28"/>
      <c r="S11" s="41"/>
      <c r="T11" s="41"/>
      <c r="U11" s="41"/>
      <c r="V11" s="41"/>
      <c r="W11" s="41"/>
      <c r="X11" s="41"/>
      <c r="Y11" s="41"/>
      <c r="Z11" s="42"/>
      <c r="AA11" s="42"/>
      <c r="AB11" s="42"/>
      <c r="AC11" s="42"/>
      <c r="AD11" s="42"/>
      <c r="AE11" s="42"/>
      <c r="AF11" s="42"/>
    </row>
    <row r="12" spans="1:32" ht="16.5" customHeight="1" x14ac:dyDescent="0.25">
      <c r="A12" s="4"/>
      <c r="B12" s="62" t="s">
        <v>8</v>
      </c>
      <c r="C12" s="62"/>
      <c r="D12" s="62"/>
      <c r="E12" s="65">
        <v>1</v>
      </c>
      <c r="F12" s="66"/>
      <c r="G12" s="66"/>
      <c r="H12" s="67"/>
      <c r="I12" s="11" t="s">
        <v>10</v>
      </c>
      <c r="J12" s="65">
        <v>1</v>
      </c>
      <c r="K12" s="67"/>
      <c r="L12" s="72" t="s">
        <v>11</v>
      </c>
      <c r="M12" s="73"/>
      <c r="N12" s="74"/>
      <c r="O12" s="65">
        <v>0.25</v>
      </c>
      <c r="P12" s="67"/>
      <c r="Q12" s="6"/>
      <c r="R12" s="28"/>
      <c r="S12" s="41"/>
      <c r="T12" s="41"/>
      <c r="U12" s="41"/>
      <c r="V12" s="41"/>
      <c r="W12" s="41"/>
      <c r="X12" s="41"/>
      <c r="Y12" s="41"/>
      <c r="Z12" s="42"/>
      <c r="AA12" s="42"/>
      <c r="AB12" s="42"/>
      <c r="AC12" s="42"/>
      <c r="AD12" s="42"/>
      <c r="AE12" s="42"/>
      <c r="AF12" s="42"/>
    </row>
    <row r="13" spans="1:32" ht="16.5" customHeight="1" x14ac:dyDescent="0.25">
      <c r="A13" s="4"/>
      <c r="B13" s="85" t="s">
        <v>9</v>
      </c>
      <c r="C13" s="85"/>
      <c r="D13" s="85"/>
      <c r="E13" s="76">
        <f>1000*((2*O12*(O16/100))/(1+(O16/100)))</f>
        <v>23.809523809523807</v>
      </c>
      <c r="F13" s="77"/>
      <c r="G13" s="77"/>
      <c r="H13" s="77"/>
      <c r="I13" s="77"/>
      <c r="J13" s="77"/>
      <c r="K13" s="77"/>
      <c r="L13" s="77"/>
      <c r="M13" s="77"/>
      <c r="N13" s="77"/>
      <c r="O13" s="77"/>
      <c r="P13" s="78"/>
      <c r="Q13" s="6"/>
      <c r="R13" s="28"/>
      <c r="S13" s="41"/>
      <c r="T13" s="41"/>
      <c r="U13" s="41"/>
      <c r="V13" s="41"/>
      <c r="W13" s="41"/>
      <c r="X13" s="41"/>
      <c r="Y13" s="41"/>
      <c r="Z13" s="42"/>
      <c r="AA13" s="42"/>
      <c r="AB13" s="42"/>
      <c r="AC13" s="42"/>
      <c r="AD13" s="42"/>
      <c r="AE13" s="42"/>
      <c r="AF13" s="42"/>
    </row>
    <row r="14" spans="1:32" x14ac:dyDescent="0.25">
      <c r="A14" s="4"/>
      <c r="B14" s="5"/>
      <c r="C14" s="5"/>
      <c r="D14" s="5"/>
      <c r="E14" s="5"/>
      <c r="F14" s="5"/>
      <c r="G14" s="5"/>
      <c r="H14" s="5"/>
      <c r="I14" s="5"/>
      <c r="J14" s="5"/>
      <c r="K14" s="5"/>
      <c r="L14" s="5"/>
      <c r="M14" s="5"/>
      <c r="N14" s="5"/>
      <c r="O14" s="5"/>
      <c r="P14" s="5"/>
      <c r="Q14" s="6"/>
      <c r="R14" s="28"/>
      <c r="S14" s="41"/>
      <c r="T14" s="41"/>
      <c r="U14" s="41"/>
      <c r="V14" s="41"/>
      <c r="W14" s="41"/>
      <c r="X14" s="41"/>
      <c r="Y14" s="41"/>
      <c r="Z14" s="42"/>
      <c r="AA14" s="42"/>
      <c r="AB14" s="42"/>
      <c r="AC14" s="42"/>
      <c r="AD14" s="42"/>
      <c r="AE14" s="42"/>
      <c r="AF14" s="42"/>
    </row>
    <row r="15" spans="1:32" ht="16.5" customHeight="1" x14ac:dyDescent="0.25">
      <c r="A15" s="4"/>
      <c r="B15" s="56" t="s">
        <v>12</v>
      </c>
      <c r="C15" s="57"/>
      <c r="D15" s="57"/>
      <c r="E15" s="57"/>
      <c r="F15" s="57"/>
      <c r="G15" s="57"/>
      <c r="H15" s="57"/>
      <c r="I15" s="57"/>
      <c r="J15" s="57"/>
      <c r="K15" s="57"/>
      <c r="L15" s="57"/>
      <c r="M15" s="57"/>
      <c r="N15" s="57"/>
      <c r="O15" s="57"/>
      <c r="P15" s="58"/>
      <c r="Q15" s="6"/>
      <c r="R15" s="28"/>
      <c r="S15" s="41"/>
      <c r="T15" s="41"/>
      <c r="U15" s="41"/>
      <c r="V15" s="41"/>
      <c r="W15" s="41"/>
      <c r="X15" s="41"/>
      <c r="Y15" s="41"/>
      <c r="Z15" s="42"/>
      <c r="AA15" s="42"/>
      <c r="AB15" s="42"/>
      <c r="AC15" s="42"/>
      <c r="AD15" s="42"/>
      <c r="AE15" s="42"/>
      <c r="AF15" s="42"/>
    </row>
    <row r="16" spans="1:32" ht="16.5" customHeight="1" x14ac:dyDescent="0.25">
      <c r="A16" s="4"/>
      <c r="B16" s="72" t="s">
        <v>13</v>
      </c>
      <c r="C16" s="73"/>
      <c r="D16" s="73"/>
      <c r="E16" s="73"/>
      <c r="F16" s="73"/>
      <c r="G16" s="73"/>
      <c r="H16" s="74"/>
      <c r="I16" s="12">
        <v>40</v>
      </c>
      <c r="J16" s="72" t="s">
        <v>14</v>
      </c>
      <c r="K16" s="73"/>
      <c r="L16" s="73"/>
      <c r="M16" s="73"/>
      <c r="N16" s="74"/>
      <c r="O16" s="65">
        <v>5</v>
      </c>
      <c r="P16" s="67"/>
      <c r="Q16" s="6"/>
      <c r="R16" s="28"/>
      <c r="S16" s="41"/>
      <c r="T16" s="41"/>
      <c r="U16" s="41"/>
      <c r="V16" s="41"/>
      <c r="W16" s="41"/>
      <c r="X16" s="41"/>
      <c r="Y16" s="41"/>
      <c r="Z16" s="42"/>
      <c r="AA16" s="42"/>
      <c r="AB16" s="42"/>
      <c r="AC16" s="42"/>
      <c r="AD16" s="42"/>
      <c r="AE16" s="42"/>
      <c r="AF16" s="42"/>
    </row>
    <row r="17" spans="1:32" ht="16.5" customHeight="1" x14ac:dyDescent="0.25">
      <c r="A17" s="4"/>
      <c r="B17" s="72" t="s">
        <v>30</v>
      </c>
      <c r="C17" s="73"/>
      <c r="D17" s="73"/>
      <c r="E17" s="73"/>
      <c r="F17" s="73"/>
      <c r="G17" s="73"/>
      <c r="H17" s="74"/>
      <c r="I17" s="27">
        <v>1320</v>
      </c>
      <c r="J17" s="62" t="s">
        <v>31</v>
      </c>
      <c r="K17" s="62"/>
      <c r="L17" s="62"/>
      <c r="M17" s="62"/>
      <c r="N17" s="62"/>
      <c r="O17" s="65">
        <v>1680</v>
      </c>
      <c r="P17" s="67"/>
      <c r="Q17" s="6"/>
      <c r="R17" s="28"/>
      <c r="S17" s="41"/>
      <c r="T17" s="41"/>
      <c r="U17" s="41"/>
      <c r="V17" s="41"/>
      <c r="W17" s="41"/>
      <c r="X17" s="41"/>
      <c r="Y17" s="41"/>
      <c r="Z17" s="42"/>
      <c r="AA17" s="42"/>
      <c r="AB17" s="42"/>
      <c r="AC17" s="42"/>
      <c r="AD17" s="42"/>
      <c r="AE17" s="42"/>
      <c r="AF17" s="42"/>
    </row>
    <row r="18" spans="1:32" x14ac:dyDescent="0.25">
      <c r="A18" s="4"/>
      <c r="B18" s="5"/>
      <c r="C18" s="5"/>
      <c r="D18" s="5"/>
      <c r="E18" s="5"/>
      <c r="F18" s="5"/>
      <c r="G18" s="5"/>
      <c r="H18" s="5"/>
      <c r="I18" s="5"/>
      <c r="J18" s="5"/>
      <c r="K18" s="5"/>
      <c r="L18" s="5"/>
      <c r="M18" s="5"/>
      <c r="N18" s="5"/>
      <c r="O18" s="5"/>
      <c r="P18" s="5"/>
      <c r="Q18" s="6"/>
      <c r="R18" s="28"/>
      <c r="S18" s="28"/>
      <c r="T18" s="28"/>
      <c r="U18" s="28"/>
      <c r="V18" s="28"/>
      <c r="W18" s="28"/>
      <c r="X18" s="28"/>
      <c r="Y18" s="28"/>
    </row>
    <row r="19" spans="1:32" ht="16.5" customHeight="1" x14ac:dyDescent="0.25">
      <c r="A19" s="4"/>
      <c r="B19" s="56" t="s">
        <v>15</v>
      </c>
      <c r="C19" s="57"/>
      <c r="D19" s="57"/>
      <c r="E19" s="57"/>
      <c r="F19" s="57"/>
      <c r="G19" s="57"/>
      <c r="H19" s="57"/>
      <c r="I19" s="57"/>
      <c r="J19" s="57"/>
      <c r="K19" s="57"/>
      <c r="L19" s="57"/>
      <c r="M19" s="57"/>
      <c r="N19" s="57"/>
      <c r="O19" s="57"/>
      <c r="P19" s="58"/>
      <c r="Q19" s="6"/>
      <c r="R19" s="28"/>
      <c r="S19" s="28"/>
      <c r="T19" s="28"/>
      <c r="U19" s="28"/>
      <c r="V19" s="28"/>
      <c r="W19" s="28"/>
      <c r="X19" s="28"/>
      <c r="Y19" s="28"/>
    </row>
    <row r="20" spans="1:32" ht="16.5" customHeight="1" x14ac:dyDescent="0.25">
      <c r="A20" s="4"/>
      <c r="B20" s="47" t="s">
        <v>16</v>
      </c>
      <c r="C20" s="84"/>
      <c r="D20" s="84"/>
      <c r="E20" s="84"/>
      <c r="F20" s="84"/>
      <c r="G20" s="84"/>
      <c r="H20" s="84"/>
      <c r="I20" s="84"/>
      <c r="J20" s="84"/>
      <c r="K20" s="84"/>
      <c r="L20" s="84"/>
      <c r="M20" s="48"/>
      <c r="N20" s="47" t="s">
        <v>17</v>
      </c>
      <c r="O20" s="84"/>
      <c r="P20" s="48"/>
      <c r="Q20" s="6"/>
      <c r="R20" s="28"/>
      <c r="S20" s="28"/>
      <c r="T20" s="28"/>
      <c r="U20" s="28"/>
      <c r="V20" s="28"/>
      <c r="W20" s="28"/>
      <c r="X20" s="28"/>
      <c r="Y20" s="28"/>
    </row>
    <row r="21" spans="1:32" ht="16.5" customHeight="1" x14ac:dyDescent="0.25">
      <c r="A21" s="4"/>
      <c r="B21" s="81">
        <v>0</v>
      </c>
      <c r="C21" s="82"/>
      <c r="D21" s="82"/>
      <c r="E21" s="82"/>
      <c r="F21" s="82"/>
      <c r="G21" s="82"/>
      <c r="H21" s="82"/>
      <c r="I21" s="82"/>
      <c r="J21" s="82"/>
      <c r="K21" s="82"/>
      <c r="L21" s="82"/>
      <c r="M21" s="83"/>
      <c r="N21" s="69">
        <f>O16</f>
        <v>5</v>
      </c>
      <c r="O21" s="70"/>
      <c r="P21" s="71"/>
      <c r="Q21" s="6"/>
      <c r="R21" s="28"/>
      <c r="S21" s="28"/>
      <c r="T21" s="28"/>
      <c r="U21" s="28"/>
      <c r="V21" s="28"/>
      <c r="W21" s="28"/>
      <c r="X21" s="28"/>
      <c r="Y21" s="28"/>
    </row>
    <row r="22" spans="1:32" ht="16.5" customHeight="1" x14ac:dyDescent="0.25">
      <c r="A22" s="4"/>
      <c r="B22" s="81">
        <f>E13/4</f>
        <v>5.9523809523809517</v>
      </c>
      <c r="C22" s="82"/>
      <c r="D22" s="82"/>
      <c r="E22" s="82"/>
      <c r="F22" s="82"/>
      <c r="G22" s="82"/>
      <c r="H22" s="82"/>
      <c r="I22" s="82"/>
      <c r="J22" s="82"/>
      <c r="K22" s="82"/>
      <c r="L22" s="82"/>
      <c r="M22" s="83"/>
      <c r="N22" s="69">
        <f>((E$13-(B22*2))/E$13)*O$16</f>
        <v>2.5</v>
      </c>
      <c r="O22" s="70"/>
      <c r="P22" s="71"/>
      <c r="Q22" s="6"/>
      <c r="R22" s="28"/>
      <c r="S22" s="28"/>
      <c r="T22" s="28"/>
      <c r="U22" s="28"/>
      <c r="V22" s="28"/>
      <c r="W22" s="28"/>
      <c r="X22" s="28"/>
      <c r="Y22" s="28"/>
    </row>
    <row r="23" spans="1:32" ht="16.5" customHeight="1" x14ac:dyDescent="0.25">
      <c r="A23" s="4"/>
      <c r="B23" s="81">
        <f>E13/2</f>
        <v>11.904761904761903</v>
      </c>
      <c r="C23" s="82"/>
      <c r="D23" s="82"/>
      <c r="E23" s="82"/>
      <c r="F23" s="82"/>
      <c r="G23" s="82"/>
      <c r="H23" s="82"/>
      <c r="I23" s="82"/>
      <c r="J23" s="82"/>
      <c r="K23" s="82"/>
      <c r="L23" s="82"/>
      <c r="M23" s="83"/>
      <c r="N23" s="69">
        <f>((E$13-(B23*2))/E$13)*O$16</f>
        <v>0</v>
      </c>
      <c r="O23" s="70"/>
      <c r="P23" s="71"/>
      <c r="Q23" s="6"/>
      <c r="R23" s="28"/>
      <c r="S23" s="28"/>
      <c r="T23" s="28"/>
      <c r="U23" s="28"/>
      <c r="V23" s="28"/>
      <c r="W23" s="28"/>
      <c r="X23" s="28"/>
      <c r="Y23" s="28"/>
    </row>
    <row r="24" spans="1:32" ht="16.5" customHeight="1" x14ac:dyDescent="0.25">
      <c r="A24" s="4"/>
      <c r="B24" s="81">
        <f>3/4*E13</f>
        <v>17.857142857142854</v>
      </c>
      <c r="C24" s="82"/>
      <c r="D24" s="82"/>
      <c r="E24" s="82"/>
      <c r="F24" s="82"/>
      <c r="G24" s="82"/>
      <c r="H24" s="82"/>
      <c r="I24" s="82"/>
      <c r="J24" s="82"/>
      <c r="K24" s="82"/>
      <c r="L24" s="82"/>
      <c r="M24" s="83"/>
      <c r="N24" s="69">
        <f>((E$13-(B24*2))/E$13)*O$16</f>
        <v>-2.4999999999999996</v>
      </c>
      <c r="O24" s="70"/>
      <c r="P24" s="71"/>
      <c r="Q24" s="6"/>
      <c r="R24" s="28"/>
      <c r="S24" s="28"/>
      <c r="T24" s="28"/>
      <c r="U24" s="28"/>
      <c r="V24" s="28"/>
      <c r="W24" s="28"/>
      <c r="X24" s="28"/>
      <c r="Y24" s="28"/>
    </row>
    <row r="25" spans="1:32" ht="16.5" customHeight="1" x14ac:dyDescent="0.25">
      <c r="A25" s="4"/>
      <c r="B25" s="81">
        <f>E13</f>
        <v>23.809523809523807</v>
      </c>
      <c r="C25" s="82"/>
      <c r="D25" s="82"/>
      <c r="E25" s="82"/>
      <c r="F25" s="82"/>
      <c r="G25" s="82"/>
      <c r="H25" s="82"/>
      <c r="I25" s="82"/>
      <c r="J25" s="82"/>
      <c r="K25" s="82"/>
      <c r="L25" s="82"/>
      <c r="M25" s="83"/>
      <c r="N25" s="69">
        <f>((E$13-(B25*2))/E$13)*O$16</f>
        <v>-5</v>
      </c>
      <c r="O25" s="70"/>
      <c r="P25" s="71"/>
      <c r="Q25" s="6"/>
      <c r="R25" s="28"/>
      <c r="S25" s="28"/>
      <c r="T25" s="28"/>
      <c r="U25" s="28"/>
      <c r="V25" s="28"/>
      <c r="W25" s="28"/>
      <c r="X25" s="28"/>
      <c r="Y25" s="28"/>
    </row>
    <row r="26" spans="1:32" x14ac:dyDescent="0.25">
      <c r="A26" s="4"/>
      <c r="B26" s="5"/>
      <c r="C26" s="5"/>
      <c r="D26" s="99"/>
      <c r="E26" s="99"/>
      <c r="F26" s="99"/>
      <c r="G26" s="99"/>
      <c r="H26" s="45">
        <f>(60*E12*J12*O12)/(((B30*I16)/I17)*(1+O16/100))</f>
        <v>5.8928571428571432</v>
      </c>
      <c r="I26" s="45">
        <f>(60*E12*J12*O12)/(((B31*I16)/I17)*(1+O16/100))</f>
        <v>1.5714285714285712</v>
      </c>
      <c r="J26" s="45">
        <f>(60*E12*J12*O12)/(((B35*I16)/O17)*(1+O16/100))</f>
        <v>2.4</v>
      </c>
      <c r="K26" s="46">
        <f>(60*E12*J12*O12)/(((B36*I16)/O17)*(1+O16/100))</f>
        <v>1.2</v>
      </c>
      <c r="L26" s="100"/>
      <c r="M26" s="99"/>
      <c r="N26" s="99"/>
      <c r="O26" s="99"/>
      <c r="P26" s="5"/>
      <c r="Q26" s="6"/>
      <c r="R26" s="28"/>
      <c r="S26" s="28"/>
      <c r="T26" s="28"/>
      <c r="U26" s="28"/>
      <c r="V26" s="28"/>
      <c r="W26" s="28"/>
      <c r="X26" s="28"/>
      <c r="Y26" s="28"/>
    </row>
    <row r="27" spans="1:32" x14ac:dyDescent="0.25">
      <c r="A27" s="4"/>
      <c r="B27" s="20" t="s">
        <v>19</v>
      </c>
      <c r="C27" s="5"/>
      <c r="D27" s="99"/>
      <c r="E27" s="99"/>
      <c r="F27" s="99"/>
      <c r="G27" s="99"/>
      <c r="H27" s="45" t="str">
        <f>MID(H26,1,1)</f>
        <v>5</v>
      </c>
      <c r="I27" s="45" t="str">
        <f t="shared" ref="I27:J27" si="0">MID(I26,1,1)</f>
        <v>1</v>
      </c>
      <c r="J27" s="45" t="str">
        <f t="shared" si="0"/>
        <v>2</v>
      </c>
      <c r="K27" s="46" t="str">
        <f>MID(K26,1,1)</f>
        <v>1</v>
      </c>
      <c r="L27" s="100"/>
      <c r="M27" s="99"/>
      <c r="N27" s="99"/>
      <c r="O27" s="99"/>
      <c r="P27" s="5"/>
      <c r="Q27" s="6"/>
      <c r="R27" s="28"/>
      <c r="S27" s="28"/>
      <c r="T27" s="28"/>
      <c r="U27" s="28"/>
      <c r="V27" s="28"/>
      <c r="W27" s="28"/>
      <c r="X27" s="28"/>
      <c r="Y27" s="28"/>
    </row>
    <row r="28" spans="1:32" x14ac:dyDescent="0.25">
      <c r="A28" s="4"/>
      <c r="B28" s="56" t="s">
        <v>20</v>
      </c>
      <c r="C28" s="57"/>
      <c r="D28" s="57"/>
      <c r="E28" s="57"/>
      <c r="F28" s="57"/>
      <c r="G28" s="57"/>
      <c r="H28" s="57"/>
      <c r="I28" s="57"/>
      <c r="J28" s="57"/>
      <c r="K28" s="57"/>
      <c r="L28" s="57"/>
      <c r="M28" s="57"/>
      <c r="N28" s="57"/>
      <c r="O28" s="57"/>
      <c r="P28" s="58"/>
      <c r="Q28" s="6"/>
      <c r="R28" s="28"/>
      <c r="S28" s="28"/>
      <c r="T28" s="28"/>
      <c r="U28" s="28"/>
      <c r="V28" s="28"/>
      <c r="W28" s="28"/>
      <c r="X28" s="28"/>
      <c r="Y28" s="28"/>
    </row>
    <row r="29" spans="1:32" ht="43.5" customHeight="1" x14ac:dyDescent="0.25">
      <c r="A29" s="4"/>
      <c r="B29" s="54" t="s">
        <v>21</v>
      </c>
      <c r="C29" s="55"/>
      <c r="D29" s="89" t="s">
        <v>22</v>
      </c>
      <c r="E29" s="89"/>
      <c r="F29" s="89"/>
      <c r="G29" s="89"/>
      <c r="H29" s="54" t="s">
        <v>16</v>
      </c>
      <c r="I29" s="59"/>
      <c r="J29" s="55"/>
      <c r="K29" s="54" t="s">
        <v>25</v>
      </c>
      <c r="L29" s="55"/>
      <c r="M29" s="54" t="s">
        <v>24</v>
      </c>
      <c r="N29" s="55"/>
      <c r="O29" s="54" t="s">
        <v>23</v>
      </c>
      <c r="P29" s="55"/>
      <c r="Q29" s="6"/>
      <c r="R29" s="28"/>
      <c r="S29" s="28"/>
      <c r="T29" s="28"/>
      <c r="U29" s="28"/>
      <c r="V29" s="28"/>
      <c r="W29" s="28"/>
      <c r="X29" s="28"/>
      <c r="Y29" s="28"/>
    </row>
    <row r="30" spans="1:32" x14ac:dyDescent="0.25">
      <c r="A30" s="4"/>
      <c r="B30" s="49">
        <v>80</v>
      </c>
      <c r="C30" s="51"/>
      <c r="D30" s="23" t="str">
        <f>H27</f>
        <v>5</v>
      </c>
      <c r="E30" s="21" t="s">
        <v>28</v>
      </c>
      <c r="F30" s="26">
        <f>(H26-H27)*60</f>
        <v>53.571428571428598</v>
      </c>
      <c r="G30" s="22" t="s">
        <v>29</v>
      </c>
      <c r="H30" s="51"/>
      <c r="I30" s="51"/>
      <c r="J30" s="50"/>
      <c r="K30" s="49"/>
      <c r="L30" s="50"/>
      <c r="M30" s="52" t="str">
        <f>IF(H30="","",((E13-(H30*2))/E13)*O16)</f>
        <v/>
      </c>
      <c r="N30" s="53"/>
      <c r="O30" s="47" t="str">
        <f>IF(M30="","",IF(ABS(M30)&lt;=O16,"Oui","Non"))</f>
        <v/>
      </c>
      <c r="P30" s="48"/>
      <c r="Q30" s="6"/>
      <c r="R30" s="28"/>
      <c r="S30" s="28"/>
      <c r="T30" s="28"/>
      <c r="U30" s="28"/>
      <c r="V30" s="28"/>
      <c r="W30" s="28"/>
      <c r="X30" s="28"/>
      <c r="Y30" s="28"/>
    </row>
    <row r="31" spans="1:32" x14ac:dyDescent="0.25">
      <c r="A31" s="4"/>
      <c r="B31" s="49">
        <v>300</v>
      </c>
      <c r="C31" s="51"/>
      <c r="D31" s="24" t="str">
        <f>I27</f>
        <v>1</v>
      </c>
      <c r="E31" s="19" t="s">
        <v>28</v>
      </c>
      <c r="F31" s="25">
        <f>(I26-I27)*60</f>
        <v>34.28571428571427</v>
      </c>
      <c r="G31" s="18" t="s">
        <v>29</v>
      </c>
      <c r="H31" s="51"/>
      <c r="I31" s="51"/>
      <c r="J31" s="50"/>
      <c r="K31" s="49"/>
      <c r="L31" s="50"/>
      <c r="M31" s="52" t="str">
        <f>IF(H31="","",((E13-(H31*2))/E13)*O16)</f>
        <v/>
      </c>
      <c r="N31" s="53"/>
      <c r="O31" s="47" t="str">
        <f>IF(M31="","",IF(ABS(M31)&lt;=O16,"Oui","Non"))</f>
        <v/>
      </c>
      <c r="P31" s="48"/>
      <c r="Q31" s="6"/>
      <c r="R31" s="28"/>
      <c r="S31" s="32"/>
      <c r="T31" s="28"/>
      <c r="U31" s="28"/>
      <c r="V31" s="28"/>
      <c r="W31" s="28"/>
      <c r="X31" s="28"/>
      <c r="Y31" s="28"/>
    </row>
    <row r="32" spans="1:32" x14ac:dyDescent="0.25">
      <c r="A32" s="4"/>
      <c r="B32" s="5"/>
      <c r="C32" s="5"/>
      <c r="D32" s="5"/>
      <c r="E32" s="5"/>
      <c r="F32" s="5"/>
      <c r="G32" s="5"/>
      <c r="H32" s="5"/>
      <c r="I32" s="5"/>
      <c r="J32" s="5"/>
      <c r="K32" s="5"/>
      <c r="L32" s="5"/>
      <c r="M32" s="5"/>
      <c r="N32" s="5"/>
      <c r="O32" s="5"/>
      <c r="P32" s="5"/>
      <c r="Q32" s="6"/>
      <c r="R32" s="28"/>
      <c r="S32" s="28"/>
      <c r="T32" s="28"/>
      <c r="U32" s="28"/>
      <c r="V32" s="28"/>
      <c r="W32" s="28"/>
      <c r="X32" s="28"/>
      <c r="Y32" s="28"/>
    </row>
    <row r="33" spans="1:25" x14ac:dyDescent="0.25">
      <c r="A33" s="4"/>
      <c r="B33" s="56" t="s">
        <v>27</v>
      </c>
      <c r="C33" s="57"/>
      <c r="D33" s="57"/>
      <c r="E33" s="57"/>
      <c r="F33" s="57"/>
      <c r="G33" s="57"/>
      <c r="H33" s="57"/>
      <c r="I33" s="57"/>
      <c r="J33" s="57"/>
      <c r="K33" s="57"/>
      <c r="L33" s="57"/>
      <c r="M33" s="57"/>
      <c r="N33" s="57"/>
      <c r="O33" s="57"/>
      <c r="P33" s="58"/>
      <c r="Q33" s="6"/>
      <c r="R33" s="28"/>
      <c r="S33" s="28"/>
      <c r="T33" s="28"/>
      <c r="U33" s="28"/>
      <c r="V33" s="28"/>
      <c r="W33" s="28"/>
      <c r="X33" s="28"/>
      <c r="Y33" s="28"/>
    </row>
    <row r="34" spans="1:25" ht="48" customHeight="1" x14ac:dyDescent="0.25">
      <c r="A34" s="4"/>
      <c r="B34" s="54" t="s">
        <v>21</v>
      </c>
      <c r="C34" s="55"/>
      <c r="D34" s="54" t="s">
        <v>22</v>
      </c>
      <c r="E34" s="59"/>
      <c r="F34" s="59"/>
      <c r="G34" s="55"/>
      <c r="H34" s="54" t="s">
        <v>16</v>
      </c>
      <c r="I34" s="59"/>
      <c r="J34" s="55"/>
      <c r="K34" s="54" t="s">
        <v>25</v>
      </c>
      <c r="L34" s="55"/>
      <c r="M34" s="54" t="s">
        <v>24</v>
      </c>
      <c r="N34" s="55"/>
      <c r="O34" s="54" t="s">
        <v>23</v>
      </c>
      <c r="P34" s="55"/>
      <c r="Q34" s="6"/>
      <c r="R34" s="28"/>
      <c r="S34" s="28"/>
      <c r="T34" s="28"/>
      <c r="U34" s="28"/>
      <c r="V34" s="28"/>
      <c r="W34" s="28"/>
      <c r="X34" s="28"/>
      <c r="Y34" s="28"/>
    </row>
    <row r="35" spans="1:25" x14ac:dyDescent="0.25">
      <c r="A35" s="4"/>
      <c r="B35" s="49">
        <v>250</v>
      </c>
      <c r="C35" s="50"/>
      <c r="D35" s="24" t="str">
        <f>J27</f>
        <v>2</v>
      </c>
      <c r="E35" s="19" t="s">
        <v>28</v>
      </c>
      <c r="F35" s="25">
        <f>(J26-J27)*60</f>
        <v>23.999999999999993</v>
      </c>
      <c r="G35" s="18" t="s">
        <v>29</v>
      </c>
      <c r="H35" s="49"/>
      <c r="I35" s="51"/>
      <c r="J35" s="50"/>
      <c r="K35" s="49"/>
      <c r="L35" s="50"/>
      <c r="M35" s="52" t="str">
        <f>IF(H35="","",((E13-(H35*2))/E13)*O16)</f>
        <v/>
      </c>
      <c r="N35" s="53"/>
      <c r="O35" s="47" t="str">
        <f>IF(M35="","",IF(ABS(M35)&lt;=O16,"Oui","Non"))</f>
        <v/>
      </c>
      <c r="P35" s="48"/>
      <c r="Q35" s="6"/>
      <c r="R35" s="28"/>
      <c r="S35" s="28"/>
      <c r="T35" s="28"/>
      <c r="U35" s="28"/>
      <c r="V35" s="28"/>
      <c r="W35" s="28"/>
      <c r="X35" s="28"/>
      <c r="Y35" s="28"/>
    </row>
    <row r="36" spans="1:25" x14ac:dyDescent="0.25">
      <c r="A36" s="4"/>
      <c r="B36" s="49">
        <v>500</v>
      </c>
      <c r="C36" s="50"/>
      <c r="D36" s="24" t="str">
        <f>K27</f>
        <v>1</v>
      </c>
      <c r="E36" s="19" t="s">
        <v>28</v>
      </c>
      <c r="F36" s="25">
        <f>(K26-K27)*60</f>
        <v>11.999999999999996</v>
      </c>
      <c r="G36" s="18" t="s">
        <v>29</v>
      </c>
      <c r="H36" s="49"/>
      <c r="I36" s="51"/>
      <c r="J36" s="50"/>
      <c r="K36" s="49"/>
      <c r="L36" s="50"/>
      <c r="M36" s="52" t="str">
        <f>IF(H36="","",((E13-(H36*2))/E13)*O16)</f>
        <v/>
      </c>
      <c r="N36" s="53"/>
      <c r="O36" s="47" t="str">
        <f>IF(M36="","",IF(ABS(M36)&lt;=O16,"Oui","Non"))</f>
        <v/>
      </c>
      <c r="P36" s="48"/>
      <c r="Q36" s="6"/>
      <c r="R36" s="28"/>
      <c r="S36" s="28"/>
      <c r="T36" s="28"/>
      <c r="U36" s="28"/>
      <c r="V36" s="28"/>
      <c r="W36" s="28"/>
      <c r="X36" s="28"/>
      <c r="Y36" s="28"/>
    </row>
    <row r="37" spans="1:25" x14ac:dyDescent="0.25">
      <c r="A37" s="4"/>
      <c r="B37" s="5"/>
      <c r="C37" s="5"/>
      <c r="D37" s="5"/>
      <c r="E37" s="5"/>
      <c r="F37" s="5"/>
      <c r="G37" s="5"/>
      <c r="H37" s="5"/>
      <c r="I37" s="5"/>
      <c r="J37" s="5"/>
      <c r="K37" s="5"/>
      <c r="L37" s="5"/>
      <c r="M37" s="5"/>
      <c r="N37" s="5"/>
      <c r="O37" s="5"/>
      <c r="P37" s="5"/>
      <c r="Q37" s="6"/>
      <c r="R37" s="28"/>
      <c r="S37" s="28"/>
      <c r="T37" s="28"/>
      <c r="U37" s="28"/>
      <c r="V37" s="28"/>
      <c r="W37" s="28"/>
      <c r="X37" s="28"/>
      <c r="Y37" s="28"/>
    </row>
    <row r="38" spans="1:25" x14ac:dyDescent="0.25">
      <c r="A38" s="4"/>
      <c r="B38" s="80" t="s">
        <v>18</v>
      </c>
      <c r="C38" s="80"/>
      <c r="D38" s="86"/>
      <c r="E38" s="86"/>
      <c r="F38" s="86"/>
      <c r="G38" s="86"/>
      <c r="H38" s="86"/>
      <c r="I38" s="86"/>
      <c r="J38" s="86"/>
      <c r="K38" s="17"/>
      <c r="L38" s="17"/>
      <c r="M38" s="17" t="s">
        <v>3</v>
      </c>
      <c r="N38" s="87"/>
      <c r="O38" s="88"/>
      <c r="P38" s="88"/>
      <c r="Q38" s="6"/>
      <c r="R38" s="28"/>
      <c r="S38" s="28"/>
      <c r="T38" s="28"/>
      <c r="U38" s="28"/>
      <c r="V38" s="28"/>
      <c r="W38" s="28"/>
      <c r="X38" s="28"/>
      <c r="Y38" s="28"/>
    </row>
    <row r="39" spans="1:25" x14ac:dyDescent="0.25">
      <c r="A39" s="4"/>
      <c r="B39" s="5"/>
      <c r="C39" s="5"/>
      <c r="D39" s="5"/>
      <c r="E39" s="5"/>
      <c r="F39" s="5"/>
      <c r="G39" s="5"/>
      <c r="H39" s="5"/>
      <c r="I39" s="5"/>
      <c r="J39" s="5"/>
      <c r="K39" s="5"/>
      <c r="L39" s="5"/>
      <c r="M39" s="5"/>
      <c r="N39" s="5"/>
      <c r="O39" s="5"/>
      <c r="P39" s="5"/>
      <c r="Q39" s="6"/>
      <c r="R39" s="28"/>
      <c r="S39" s="28"/>
      <c r="T39" s="28"/>
      <c r="U39" s="28"/>
      <c r="V39" s="28"/>
      <c r="W39" s="28"/>
      <c r="X39" s="28"/>
      <c r="Y39" s="28"/>
    </row>
    <row r="40" spans="1:25" ht="15.75" thickBot="1" x14ac:dyDescent="0.3">
      <c r="A40" s="7"/>
      <c r="B40" s="8"/>
      <c r="C40" s="8"/>
      <c r="D40" s="8"/>
      <c r="E40" s="8"/>
      <c r="F40" s="8"/>
      <c r="G40" s="8"/>
      <c r="H40" s="8"/>
      <c r="I40" s="8"/>
      <c r="J40" s="8"/>
      <c r="K40" s="8"/>
      <c r="L40" s="8"/>
      <c r="M40" s="8"/>
      <c r="N40" s="8"/>
      <c r="O40" s="8"/>
      <c r="P40" s="8"/>
      <c r="Q40" s="9"/>
      <c r="R40" s="28"/>
      <c r="S40" s="28"/>
      <c r="T40" s="28"/>
      <c r="U40" s="28"/>
      <c r="V40" s="28"/>
      <c r="W40" s="28"/>
      <c r="X40" s="28"/>
      <c r="Y40" s="28"/>
    </row>
    <row r="41" spans="1:25"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18.75" x14ac:dyDescent="0.3">
      <c r="A43" s="28"/>
      <c r="B43" s="33"/>
      <c r="C43" s="33"/>
      <c r="D43" s="33"/>
      <c r="E43" s="33"/>
      <c r="F43" s="33"/>
      <c r="G43" s="34"/>
      <c r="H43" s="28"/>
      <c r="I43" s="28"/>
      <c r="J43" s="28"/>
      <c r="K43" s="28"/>
      <c r="L43" s="28"/>
      <c r="M43" s="28"/>
      <c r="N43" s="28"/>
      <c r="O43" s="28"/>
      <c r="P43" s="28"/>
      <c r="Q43" s="28"/>
    </row>
    <row r="44" spans="1:25" ht="18.75" x14ac:dyDescent="0.3">
      <c r="A44" s="28"/>
      <c r="B44" s="33"/>
      <c r="C44" s="33"/>
      <c r="D44" s="33"/>
      <c r="E44" s="33"/>
      <c r="F44" s="33"/>
      <c r="G44" s="34"/>
      <c r="H44" s="28"/>
      <c r="I44" s="28"/>
      <c r="J44" s="28"/>
      <c r="K44" s="28"/>
      <c r="L44" s="28"/>
      <c r="M44" s="28"/>
      <c r="N44" s="28"/>
      <c r="O44" s="28"/>
      <c r="P44" s="28"/>
      <c r="Q44" s="28"/>
    </row>
    <row r="45" spans="1:25" x14ac:dyDescent="0.25">
      <c r="A45" s="28"/>
      <c r="B45" s="28"/>
      <c r="C45" s="28"/>
      <c r="D45" s="28"/>
      <c r="E45" s="28"/>
      <c r="F45" s="28"/>
      <c r="G45" s="28"/>
      <c r="H45" s="28"/>
      <c r="I45" s="28"/>
      <c r="J45" s="28"/>
      <c r="K45" s="28"/>
      <c r="L45" s="28"/>
      <c r="M45" s="28"/>
      <c r="N45" s="28"/>
      <c r="O45" s="28"/>
      <c r="P45" s="28"/>
      <c r="Q45" s="28"/>
    </row>
    <row r="46" spans="1:25" x14ac:dyDescent="0.25">
      <c r="A46" s="28"/>
      <c r="B46" s="35"/>
      <c r="C46" s="35"/>
      <c r="D46" s="35"/>
      <c r="E46" s="35"/>
      <c r="F46" s="35"/>
      <c r="G46" s="35"/>
      <c r="H46" s="35"/>
      <c r="I46" s="35"/>
      <c r="J46" s="35"/>
      <c r="K46" s="35"/>
      <c r="L46" s="35"/>
      <c r="M46" s="35"/>
      <c r="N46" s="35"/>
      <c r="O46" s="35"/>
      <c r="P46" s="35"/>
      <c r="Q46" s="28"/>
    </row>
    <row r="47" spans="1:25" ht="47.25" customHeight="1" x14ac:dyDescent="0.25">
      <c r="A47" s="28"/>
      <c r="B47" s="36"/>
      <c r="C47" s="36"/>
      <c r="D47" s="36"/>
      <c r="E47" s="36"/>
      <c r="F47" s="36"/>
      <c r="G47" s="36"/>
      <c r="H47" s="36"/>
      <c r="I47" s="36"/>
      <c r="J47" s="36"/>
      <c r="K47" s="36"/>
      <c r="L47" s="36"/>
      <c r="M47" s="36"/>
      <c r="N47" s="36"/>
      <c r="O47" s="36"/>
      <c r="P47" s="36"/>
      <c r="Q47" s="28"/>
    </row>
    <row r="48" spans="1:25" x14ac:dyDescent="0.25">
      <c r="A48" s="28"/>
      <c r="B48" s="37"/>
      <c r="C48" s="37"/>
      <c r="D48" s="37"/>
      <c r="E48" s="37"/>
      <c r="F48" s="37"/>
      <c r="G48" s="37"/>
      <c r="H48" s="37"/>
      <c r="I48" s="37"/>
      <c r="J48" s="37"/>
      <c r="K48" s="37"/>
      <c r="L48" s="37"/>
      <c r="M48" s="38"/>
      <c r="N48" s="38"/>
      <c r="O48" s="37"/>
      <c r="P48" s="37"/>
      <c r="Q48" s="28"/>
    </row>
    <row r="49" spans="1:17" x14ac:dyDescent="0.25">
      <c r="A49" s="28"/>
      <c r="B49" s="37"/>
      <c r="C49" s="37"/>
      <c r="D49" s="37"/>
      <c r="E49" s="37"/>
      <c r="F49" s="37"/>
      <c r="G49" s="37"/>
      <c r="H49" s="37"/>
      <c r="I49" s="37"/>
      <c r="J49" s="37"/>
      <c r="K49" s="37"/>
      <c r="L49" s="37"/>
      <c r="M49" s="38"/>
      <c r="N49" s="38"/>
      <c r="O49" s="37"/>
      <c r="P49" s="37"/>
      <c r="Q49" s="28"/>
    </row>
    <row r="50" spans="1:17" x14ac:dyDescent="0.25">
      <c r="A50" s="28"/>
      <c r="B50" s="28"/>
      <c r="C50" s="28"/>
      <c r="D50" s="28"/>
      <c r="E50" s="28"/>
      <c r="F50" s="28"/>
      <c r="G50" s="28"/>
      <c r="H50" s="28"/>
      <c r="I50" s="28"/>
      <c r="J50" s="28"/>
      <c r="K50" s="28"/>
      <c r="L50" s="28"/>
      <c r="M50" s="28"/>
      <c r="N50" s="28"/>
      <c r="O50" s="28"/>
      <c r="P50" s="28"/>
      <c r="Q50" s="28"/>
    </row>
    <row r="51" spans="1:17" x14ac:dyDescent="0.25">
      <c r="A51" s="28"/>
      <c r="B51" s="35"/>
      <c r="C51" s="35"/>
      <c r="D51" s="35"/>
      <c r="E51" s="35"/>
      <c r="F51" s="35"/>
      <c r="G51" s="35"/>
      <c r="H51" s="35"/>
      <c r="I51" s="35"/>
      <c r="J51" s="35"/>
      <c r="K51" s="35"/>
      <c r="L51" s="35"/>
      <c r="M51" s="35"/>
      <c r="N51" s="35"/>
      <c r="O51" s="35"/>
      <c r="P51" s="35"/>
      <c r="Q51" s="28"/>
    </row>
    <row r="52" spans="1:17" ht="46.5" customHeight="1" x14ac:dyDescent="0.25">
      <c r="A52" s="28"/>
      <c r="B52" s="36"/>
      <c r="C52" s="36"/>
      <c r="D52" s="36"/>
      <c r="E52" s="36"/>
      <c r="F52" s="36"/>
      <c r="G52" s="36"/>
      <c r="H52" s="36"/>
      <c r="I52" s="36"/>
      <c r="J52" s="36"/>
      <c r="K52" s="36"/>
      <c r="L52" s="36"/>
      <c r="M52" s="36"/>
      <c r="N52" s="36"/>
      <c r="O52" s="36"/>
      <c r="P52" s="36"/>
      <c r="Q52" s="28"/>
    </row>
    <row r="53" spans="1:17" x14ac:dyDescent="0.25">
      <c r="A53" s="28"/>
      <c r="B53" s="37"/>
      <c r="C53" s="37"/>
      <c r="D53" s="37"/>
      <c r="E53" s="37"/>
      <c r="F53" s="37"/>
      <c r="G53" s="37"/>
      <c r="H53" s="37"/>
      <c r="I53" s="37"/>
      <c r="J53" s="37"/>
      <c r="K53" s="37"/>
      <c r="L53" s="37"/>
      <c r="M53" s="38"/>
      <c r="N53" s="38"/>
      <c r="O53" s="37"/>
      <c r="P53" s="37"/>
      <c r="Q53" s="28"/>
    </row>
    <row r="54" spans="1:17" x14ac:dyDescent="0.25">
      <c r="A54" s="28"/>
      <c r="B54" s="37"/>
      <c r="C54" s="37"/>
      <c r="D54" s="37"/>
      <c r="E54" s="37"/>
      <c r="F54" s="37"/>
      <c r="G54" s="37"/>
      <c r="H54" s="37"/>
      <c r="I54" s="37"/>
      <c r="J54" s="37"/>
      <c r="K54" s="37"/>
      <c r="L54" s="37"/>
      <c r="M54" s="38"/>
      <c r="N54" s="38"/>
      <c r="O54" s="37"/>
      <c r="P54" s="37"/>
      <c r="Q54" s="28"/>
    </row>
    <row r="55" spans="1:17" x14ac:dyDescent="0.25">
      <c r="A55" s="28"/>
      <c r="B55" s="28"/>
      <c r="C55" s="28"/>
      <c r="D55" s="28"/>
      <c r="E55" s="28"/>
      <c r="F55" s="28"/>
      <c r="G55" s="28"/>
      <c r="H55" s="28"/>
      <c r="I55" s="28"/>
      <c r="J55" s="28"/>
      <c r="K55" s="28"/>
      <c r="L55" s="28"/>
      <c r="M55" s="28"/>
      <c r="N55" s="28"/>
      <c r="O55" s="28"/>
      <c r="P55" s="28"/>
      <c r="Q55" s="28"/>
    </row>
    <row r="56" spans="1:17" x14ac:dyDescent="0.25">
      <c r="A56" s="28"/>
      <c r="B56" s="28"/>
      <c r="C56" s="28"/>
      <c r="D56" s="28"/>
      <c r="E56" s="28"/>
      <c r="F56" s="28"/>
      <c r="G56" s="28"/>
      <c r="H56" s="28"/>
      <c r="I56" s="28"/>
      <c r="J56" s="28"/>
      <c r="K56" s="28"/>
      <c r="L56" s="28"/>
      <c r="M56" s="28"/>
      <c r="N56" s="28"/>
      <c r="O56" s="28"/>
      <c r="P56" s="28"/>
      <c r="Q56" s="28"/>
    </row>
    <row r="57" spans="1:17" x14ac:dyDescent="0.25">
      <c r="A57" s="28"/>
      <c r="B57" s="28"/>
      <c r="C57" s="28"/>
      <c r="D57" s="28"/>
      <c r="E57" s="28"/>
      <c r="F57" s="28"/>
      <c r="G57" s="28"/>
      <c r="H57" s="28"/>
      <c r="I57" s="28"/>
      <c r="J57" s="28"/>
      <c r="K57" s="28"/>
      <c r="L57" s="28"/>
      <c r="M57" s="28"/>
      <c r="N57" s="28"/>
      <c r="O57" s="28"/>
      <c r="P57" s="28"/>
      <c r="Q57" s="28"/>
    </row>
    <row r="58" spans="1:17" x14ac:dyDescent="0.25">
      <c r="A58" s="28"/>
      <c r="B58" s="28"/>
      <c r="C58" s="28"/>
      <c r="D58" s="28"/>
      <c r="E58" s="28"/>
      <c r="F58" s="28"/>
      <c r="G58" s="28"/>
      <c r="H58" s="28"/>
      <c r="I58" s="28"/>
      <c r="J58" s="28"/>
      <c r="K58" s="28"/>
      <c r="L58" s="28"/>
      <c r="M58" s="28"/>
      <c r="N58" s="28"/>
      <c r="O58" s="28"/>
      <c r="P58" s="28"/>
      <c r="Q58" s="28"/>
    </row>
    <row r="59" spans="1:17" x14ac:dyDescent="0.25">
      <c r="A59" s="28"/>
      <c r="B59" s="28"/>
      <c r="C59" s="28"/>
      <c r="D59" s="28"/>
      <c r="E59" s="28"/>
      <c r="F59" s="28"/>
      <c r="G59" s="28"/>
      <c r="H59" s="28"/>
      <c r="I59" s="28"/>
      <c r="J59" s="28"/>
      <c r="K59" s="28"/>
      <c r="L59" s="28"/>
      <c r="M59" s="28"/>
      <c r="N59" s="28"/>
      <c r="O59" s="28"/>
      <c r="P59" s="28"/>
      <c r="Q59" s="28"/>
    </row>
    <row r="60" spans="1:17" x14ac:dyDescent="0.25">
      <c r="A60" s="28"/>
      <c r="B60" s="28"/>
      <c r="C60" s="28"/>
      <c r="D60" s="28"/>
      <c r="E60" s="28"/>
      <c r="F60" s="28"/>
      <c r="G60" s="28"/>
      <c r="H60" s="28"/>
      <c r="I60" s="28"/>
      <c r="J60" s="28"/>
      <c r="K60" s="28"/>
      <c r="L60" s="28"/>
      <c r="M60" s="28"/>
      <c r="N60" s="28"/>
      <c r="O60" s="28"/>
      <c r="P60" s="28"/>
      <c r="Q60" s="28"/>
    </row>
    <row r="61" spans="1:17" x14ac:dyDescent="0.25">
      <c r="A61" s="28"/>
      <c r="B61" s="28"/>
      <c r="C61" s="28"/>
      <c r="D61" s="28"/>
      <c r="E61" s="28"/>
      <c r="F61" s="28"/>
      <c r="G61" s="28"/>
      <c r="H61" s="28"/>
      <c r="I61" s="28"/>
      <c r="J61" s="28"/>
      <c r="K61" s="28"/>
      <c r="L61" s="28"/>
      <c r="M61" s="28"/>
      <c r="N61" s="28"/>
      <c r="O61" s="28"/>
      <c r="P61" s="28"/>
      <c r="Q61" s="28"/>
    </row>
    <row r="62" spans="1:17" x14ac:dyDescent="0.25">
      <c r="A62" s="28"/>
      <c r="B62" s="28"/>
      <c r="C62" s="28"/>
      <c r="D62" s="28"/>
      <c r="E62" s="28"/>
      <c r="F62" s="28"/>
      <c r="G62" s="28"/>
      <c r="H62" s="28"/>
      <c r="I62" s="28"/>
      <c r="J62" s="28"/>
      <c r="K62" s="28"/>
      <c r="L62" s="28"/>
      <c r="M62" s="28"/>
      <c r="N62" s="28"/>
      <c r="O62" s="28"/>
      <c r="P62" s="28"/>
      <c r="Q62" s="28"/>
    </row>
    <row r="63" spans="1:17" x14ac:dyDescent="0.25">
      <c r="A63" s="28"/>
      <c r="B63" s="28"/>
      <c r="C63" s="28"/>
      <c r="D63" s="28"/>
      <c r="E63" s="28"/>
      <c r="F63" s="28"/>
      <c r="G63" s="28"/>
      <c r="H63" s="28"/>
      <c r="I63" s="28"/>
      <c r="J63" s="28"/>
      <c r="K63" s="28"/>
      <c r="L63" s="28"/>
      <c r="M63" s="28"/>
      <c r="N63" s="28"/>
      <c r="O63" s="28"/>
      <c r="P63" s="28"/>
      <c r="Q63" s="28"/>
    </row>
    <row r="64" spans="1:17" x14ac:dyDescent="0.25">
      <c r="A64" s="28"/>
      <c r="B64" s="28"/>
      <c r="C64" s="28"/>
      <c r="D64" s="28"/>
      <c r="E64" s="28"/>
      <c r="F64" s="28"/>
      <c r="G64" s="28"/>
      <c r="H64" s="28"/>
      <c r="I64" s="28"/>
      <c r="J64" s="28"/>
      <c r="K64" s="28"/>
      <c r="L64" s="28"/>
      <c r="M64" s="28"/>
      <c r="N64" s="28"/>
      <c r="O64" s="28"/>
      <c r="P64" s="28"/>
      <c r="Q64" s="28"/>
    </row>
    <row r="65" spans="1:17" x14ac:dyDescent="0.25">
      <c r="A65" s="28"/>
      <c r="B65" s="28"/>
      <c r="C65" s="28"/>
      <c r="D65" s="28"/>
      <c r="E65" s="28"/>
      <c r="F65" s="28"/>
      <c r="G65" s="28"/>
      <c r="H65" s="28"/>
      <c r="I65" s="28"/>
      <c r="J65" s="28"/>
      <c r="K65" s="28"/>
      <c r="L65" s="28"/>
      <c r="M65" s="28"/>
      <c r="N65" s="28"/>
      <c r="O65" s="28"/>
      <c r="P65" s="28"/>
      <c r="Q65" s="28"/>
    </row>
    <row r="66" spans="1:17" x14ac:dyDescent="0.25">
      <c r="A66" s="28"/>
      <c r="B66" s="28"/>
      <c r="C66" s="28"/>
      <c r="D66" s="28"/>
      <c r="E66" s="28"/>
      <c r="F66" s="28"/>
      <c r="G66" s="28"/>
      <c r="H66" s="28"/>
      <c r="I66" s="28"/>
      <c r="J66" s="28"/>
      <c r="K66" s="28"/>
      <c r="L66" s="28"/>
      <c r="M66" s="28"/>
      <c r="N66" s="28"/>
      <c r="O66" s="28"/>
      <c r="P66" s="28"/>
      <c r="Q66" s="28"/>
    </row>
    <row r="67" spans="1:17" x14ac:dyDescent="0.25">
      <c r="A67" s="28"/>
      <c r="B67" s="28"/>
      <c r="C67" s="28"/>
      <c r="D67" s="28"/>
      <c r="E67" s="28"/>
      <c r="F67" s="28"/>
      <c r="G67" s="28"/>
      <c r="H67" s="28"/>
      <c r="I67" s="28"/>
      <c r="J67" s="28"/>
      <c r="K67" s="28"/>
      <c r="L67" s="28"/>
      <c r="M67" s="28"/>
      <c r="N67" s="28"/>
      <c r="O67" s="28"/>
      <c r="P67" s="28"/>
      <c r="Q67" s="28"/>
    </row>
    <row r="68" spans="1:17" x14ac:dyDescent="0.25">
      <c r="A68" s="28"/>
      <c r="B68" s="28"/>
      <c r="C68" s="28"/>
      <c r="D68" s="28"/>
      <c r="E68" s="28"/>
      <c r="F68" s="28"/>
      <c r="G68" s="28"/>
      <c r="H68" s="28"/>
      <c r="I68" s="28"/>
      <c r="J68" s="28"/>
      <c r="K68" s="28"/>
      <c r="L68" s="28"/>
      <c r="M68" s="28"/>
      <c r="N68" s="28"/>
      <c r="O68" s="28"/>
      <c r="P68" s="28"/>
      <c r="Q68" s="28"/>
    </row>
    <row r="69" spans="1:17" x14ac:dyDescent="0.25">
      <c r="A69" s="28"/>
      <c r="B69" s="28"/>
      <c r="C69" s="28"/>
      <c r="D69" s="28"/>
      <c r="E69" s="28"/>
      <c r="F69" s="28"/>
      <c r="G69" s="28"/>
      <c r="H69" s="28"/>
      <c r="I69" s="28"/>
      <c r="J69" s="28"/>
      <c r="K69" s="28"/>
      <c r="L69" s="28"/>
      <c r="M69" s="28"/>
      <c r="N69" s="28"/>
      <c r="O69" s="28"/>
      <c r="P69" s="28"/>
      <c r="Q69" s="28"/>
    </row>
    <row r="70" spans="1:17" x14ac:dyDescent="0.25">
      <c r="A70" s="28"/>
      <c r="B70" s="28"/>
      <c r="C70" s="28"/>
      <c r="D70" s="28"/>
      <c r="E70" s="28"/>
      <c r="F70" s="28"/>
      <c r="G70" s="28"/>
      <c r="H70" s="28"/>
      <c r="I70" s="28"/>
      <c r="J70" s="28"/>
      <c r="K70" s="28"/>
      <c r="L70" s="28"/>
      <c r="M70" s="28"/>
      <c r="N70" s="28"/>
      <c r="O70" s="28"/>
      <c r="P70" s="28"/>
      <c r="Q70" s="28"/>
    </row>
    <row r="71" spans="1:17" x14ac:dyDescent="0.25">
      <c r="A71" s="28"/>
      <c r="B71" s="28"/>
      <c r="C71" s="28"/>
      <c r="D71" s="28"/>
      <c r="E71" s="28"/>
      <c r="F71" s="28"/>
      <c r="G71" s="28"/>
      <c r="H71" s="28"/>
      <c r="I71" s="28"/>
      <c r="J71" s="28"/>
      <c r="K71" s="28"/>
      <c r="L71" s="28"/>
      <c r="M71" s="28"/>
      <c r="N71" s="28"/>
      <c r="O71" s="28"/>
      <c r="P71" s="28"/>
      <c r="Q71" s="28"/>
    </row>
    <row r="72" spans="1:17" x14ac:dyDescent="0.25">
      <c r="A72" s="28"/>
      <c r="B72" s="28"/>
      <c r="C72" s="28"/>
      <c r="D72" s="28"/>
      <c r="E72" s="28"/>
      <c r="F72" s="28"/>
      <c r="G72" s="28"/>
      <c r="H72" s="28"/>
      <c r="I72" s="28"/>
      <c r="J72" s="28"/>
      <c r="K72" s="28"/>
      <c r="L72" s="28"/>
      <c r="M72" s="28"/>
      <c r="N72" s="28"/>
      <c r="O72" s="28"/>
      <c r="P72" s="28"/>
      <c r="Q72" s="28"/>
    </row>
    <row r="73" spans="1:17" x14ac:dyDescent="0.25">
      <c r="A73" s="28"/>
      <c r="B73" s="28"/>
      <c r="C73" s="28"/>
      <c r="D73" s="28"/>
      <c r="E73" s="28"/>
      <c r="F73" s="28"/>
      <c r="G73" s="28"/>
      <c r="H73" s="28"/>
      <c r="I73" s="28"/>
      <c r="J73" s="28"/>
      <c r="K73" s="28"/>
      <c r="L73" s="28"/>
      <c r="M73" s="28"/>
      <c r="N73" s="28"/>
      <c r="O73" s="28"/>
      <c r="P73" s="28"/>
      <c r="Q73" s="28"/>
    </row>
    <row r="74" spans="1:17" x14ac:dyDescent="0.25">
      <c r="A74" s="28"/>
      <c r="B74" s="28"/>
      <c r="C74" s="28"/>
      <c r="D74" s="28"/>
      <c r="E74" s="28"/>
      <c r="F74" s="28"/>
      <c r="G74" s="28"/>
      <c r="H74" s="28"/>
      <c r="I74" s="28"/>
      <c r="J74" s="28"/>
      <c r="K74" s="28"/>
      <c r="L74" s="28"/>
      <c r="M74" s="28"/>
      <c r="N74" s="28"/>
      <c r="O74" s="28"/>
      <c r="P74" s="28"/>
      <c r="Q74" s="28"/>
    </row>
    <row r="75" spans="1:17" x14ac:dyDescent="0.25">
      <c r="A75" s="28"/>
      <c r="B75" s="28"/>
      <c r="C75" s="28"/>
      <c r="D75" s="28"/>
      <c r="E75" s="28"/>
      <c r="F75" s="28"/>
      <c r="G75" s="28"/>
      <c r="H75" s="28"/>
      <c r="I75" s="28"/>
      <c r="J75" s="28"/>
      <c r="K75" s="28"/>
      <c r="L75" s="28"/>
      <c r="M75" s="28"/>
      <c r="N75" s="28"/>
      <c r="O75" s="28"/>
      <c r="P75" s="28"/>
      <c r="Q75" s="28"/>
    </row>
    <row r="76" spans="1:17" x14ac:dyDescent="0.25">
      <c r="A76" s="28"/>
      <c r="B76" s="28"/>
      <c r="C76" s="28"/>
      <c r="D76" s="28"/>
      <c r="E76" s="28"/>
      <c r="F76" s="28"/>
      <c r="G76" s="28"/>
      <c r="H76" s="28"/>
      <c r="I76" s="28"/>
      <c r="J76" s="28"/>
      <c r="K76" s="28"/>
      <c r="L76" s="28"/>
      <c r="M76" s="28"/>
      <c r="N76" s="28"/>
      <c r="O76" s="28"/>
      <c r="P76" s="28"/>
      <c r="Q76" s="28"/>
    </row>
    <row r="77" spans="1:17" x14ac:dyDescent="0.25">
      <c r="A77" s="28"/>
      <c r="B77" s="28"/>
      <c r="C77" s="28"/>
      <c r="D77" s="28"/>
      <c r="E77" s="28"/>
      <c r="F77" s="28"/>
      <c r="G77" s="28"/>
      <c r="H77" s="28"/>
      <c r="I77" s="28"/>
      <c r="J77" s="28"/>
      <c r="K77" s="28"/>
      <c r="L77" s="28"/>
      <c r="M77" s="28"/>
      <c r="N77" s="28"/>
      <c r="O77" s="28"/>
      <c r="P77" s="28"/>
      <c r="Q77" s="28"/>
    </row>
    <row r="78" spans="1:17" x14ac:dyDescent="0.25">
      <c r="A78" s="28"/>
      <c r="B78" s="28"/>
      <c r="C78" s="28"/>
      <c r="D78" s="28"/>
      <c r="E78" s="28"/>
      <c r="F78" s="28"/>
      <c r="G78" s="28"/>
      <c r="H78" s="28"/>
      <c r="I78" s="28"/>
      <c r="J78" s="28"/>
      <c r="K78" s="28"/>
      <c r="L78" s="28"/>
      <c r="M78" s="28"/>
      <c r="N78" s="28"/>
      <c r="O78" s="28"/>
      <c r="P78" s="28"/>
      <c r="Q78" s="28"/>
    </row>
    <row r="79" spans="1:17" x14ac:dyDescent="0.25">
      <c r="A79" s="28"/>
      <c r="B79" s="28"/>
      <c r="C79" s="28"/>
      <c r="D79" s="28"/>
      <c r="E79" s="28"/>
      <c r="F79" s="28"/>
      <c r="G79" s="28"/>
      <c r="H79" s="28"/>
      <c r="I79" s="28"/>
      <c r="J79" s="28"/>
      <c r="K79" s="28"/>
      <c r="L79" s="28"/>
      <c r="M79" s="28"/>
      <c r="N79" s="28"/>
      <c r="O79" s="28"/>
      <c r="P79" s="28"/>
      <c r="Q79" s="28"/>
    </row>
    <row r="80" spans="1:17" x14ac:dyDescent="0.25">
      <c r="A80" s="28"/>
      <c r="B80" s="39"/>
      <c r="C80" s="39"/>
      <c r="D80" s="39"/>
      <c r="E80" s="39"/>
      <c r="F80" s="39"/>
      <c r="G80" s="39"/>
      <c r="H80" s="39"/>
      <c r="I80" s="39"/>
      <c r="J80" s="39"/>
      <c r="K80" s="40"/>
      <c r="L80" s="40"/>
      <c r="M80" s="40"/>
      <c r="N80" s="39"/>
      <c r="O80" s="39"/>
      <c r="P80" s="39"/>
      <c r="Q80" s="28"/>
    </row>
    <row r="81" spans="1:17" x14ac:dyDescent="0.25">
      <c r="A81" s="28"/>
      <c r="B81" s="28"/>
      <c r="C81" s="28"/>
      <c r="D81" s="28"/>
      <c r="E81" s="28"/>
      <c r="F81" s="28"/>
      <c r="G81" s="28"/>
      <c r="H81" s="28"/>
      <c r="I81" s="28"/>
      <c r="J81" s="28"/>
      <c r="K81" s="28"/>
      <c r="L81" s="28"/>
      <c r="M81" s="28"/>
      <c r="N81" s="28"/>
      <c r="O81" s="28"/>
      <c r="P81" s="28"/>
      <c r="Q81" s="28"/>
    </row>
    <row r="82" spans="1:17" x14ac:dyDescent="0.25">
      <c r="A82" s="28"/>
      <c r="B82" s="28"/>
      <c r="C82" s="28"/>
      <c r="D82" s="28"/>
      <c r="E82" s="28"/>
      <c r="F82" s="28"/>
      <c r="G82" s="28"/>
      <c r="H82" s="28"/>
      <c r="I82" s="28"/>
      <c r="J82" s="28"/>
      <c r="K82" s="28"/>
      <c r="L82" s="28"/>
      <c r="M82" s="28"/>
      <c r="N82" s="28"/>
      <c r="O82" s="28"/>
      <c r="P82" s="28"/>
      <c r="Q82" s="28"/>
    </row>
    <row r="83" spans="1:17" x14ac:dyDescent="0.25">
      <c r="A83" s="28"/>
      <c r="B83" s="28"/>
      <c r="C83" s="28"/>
      <c r="D83" s="28"/>
      <c r="E83" s="28"/>
      <c r="F83" s="28"/>
      <c r="G83" s="28"/>
      <c r="H83" s="28"/>
      <c r="I83" s="28"/>
      <c r="J83" s="28"/>
      <c r="K83" s="28"/>
      <c r="L83" s="28"/>
      <c r="M83" s="28"/>
      <c r="N83" s="28"/>
      <c r="O83" s="28"/>
      <c r="P83" s="28"/>
      <c r="Q83" s="28"/>
    </row>
    <row r="84" spans="1:17" x14ac:dyDescent="0.25">
      <c r="A84" s="28"/>
      <c r="B84" s="28"/>
      <c r="C84" s="28"/>
      <c r="D84" s="28"/>
      <c r="E84" s="28"/>
      <c r="F84" s="28"/>
      <c r="G84" s="28"/>
      <c r="H84" s="28"/>
      <c r="I84" s="28"/>
      <c r="J84" s="28"/>
      <c r="K84" s="28"/>
      <c r="L84" s="28"/>
      <c r="M84" s="28"/>
      <c r="N84" s="28"/>
      <c r="O84" s="28"/>
      <c r="P84" s="28"/>
      <c r="Q84" s="28"/>
    </row>
    <row r="85" spans="1:17" x14ac:dyDescent="0.25">
      <c r="A85" s="28"/>
      <c r="B85" s="79"/>
      <c r="C85" s="79"/>
      <c r="D85" s="39"/>
      <c r="E85" s="39"/>
      <c r="F85" s="39"/>
      <c r="G85" s="39"/>
      <c r="H85" s="40"/>
      <c r="I85" s="40"/>
      <c r="J85" s="40"/>
      <c r="K85" s="40"/>
      <c r="L85" s="40"/>
      <c r="M85" s="40"/>
      <c r="N85" s="40"/>
      <c r="O85" s="40"/>
      <c r="P85" s="40"/>
      <c r="Q85" s="28"/>
    </row>
    <row r="86" spans="1:17" x14ac:dyDescent="0.25">
      <c r="A86" s="28"/>
      <c r="B86" s="28"/>
      <c r="C86" s="28"/>
      <c r="D86" s="28"/>
      <c r="E86" s="28"/>
      <c r="F86" s="28"/>
      <c r="G86" s="28"/>
      <c r="H86" s="28"/>
      <c r="I86" s="28"/>
      <c r="J86" s="28"/>
      <c r="K86" s="28"/>
      <c r="L86" s="28"/>
      <c r="M86" s="28"/>
      <c r="N86" s="28"/>
      <c r="O86" s="28"/>
      <c r="P86" s="28"/>
      <c r="Q86" s="28"/>
    </row>
    <row r="87" spans="1:17" x14ac:dyDescent="0.25">
      <c r="A87" s="28"/>
      <c r="B87" s="28"/>
      <c r="C87" s="28"/>
      <c r="D87" s="28"/>
      <c r="E87" s="28"/>
      <c r="F87" s="28"/>
      <c r="G87" s="28"/>
      <c r="H87" s="28"/>
      <c r="I87" s="28"/>
      <c r="J87" s="28"/>
      <c r="K87" s="28"/>
      <c r="L87" s="28"/>
      <c r="M87" s="28"/>
      <c r="N87" s="28"/>
      <c r="O87" s="28"/>
      <c r="P87" s="28"/>
      <c r="Q87" s="28"/>
    </row>
    <row r="88" spans="1:17" x14ac:dyDescent="0.25">
      <c r="A88" s="28"/>
      <c r="B88" s="28"/>
      <c r="C88" s="28"/>
      <c r="D88" s="28"/>
      <c r="E88" s="28"/>
      <c r="F88" s="28"/>
      <c r="G88" s="28"/>
      <c r="H88" s="28"/>
      <c r="I88" s="28"/>
      <c r="J88" s="28"/>
      <c r="K88" s="28"/>
      <c r="L88" s="28"/>
      <c r="M88" s="28"/>
      <c r="N88" s="28"/>
      <c r="O88" s="28"/>
      <c r="P88" s="28"/>
      <c r="Q88" s="28"/>
    </row>
    <row r="89" spans="1:17" x14ac:dyDescent="0.25">
      <c r="A89" s="28"/>
      <c r="B89" s="28"/>
      <c r="C89" s="28"/>
      <c r="D89" s="28"/>
      <c r="E89" s="28"/>
      <c r="F89" s="28"/>
      <c r="G89" s="28"/>
      <c r="H89" s="28"/>
      <c r="I89" s="28"/>
      <c r="J89" s="28"/>
      <c r="K89" s="28"/>
      <c r="L89" s="28"/>
      <c r="M89" s="28"/>
      <c r="N89" s="28"/>
      <c r="O89" s="28"/>
      <c r="P89" s="28"/>
      <c r="Q89" s="28"/>
    </row>
  </sheetData>
  <sheetProtection algorithmName="SHA-512" hashValue="Ml/oAM7y5nk+PzezYMfb2bEKAzILfLZ3sVivO8q3imXQ1P8EUv1/vZdZaQgzEqfLX9ucUbHmtRQBypbrLvCJtA==" saltValue="AaCZrPVTSwKlHlfEKfMHxA==" spinCount="100000" sheet="1" objects="1" scenarios="1"/>
  <mergeCells count="83">
    <mergeCell ref="B8:D8"/>
    <mergeCell ref="J8:L8"/>
    <mergeCell ref="J9:L9"/>
    <mergeCell ref="D38:J38"/>
    <mergeCell ref="N38:P38"/>
    <mergeCell ref="B28:P28"/>
    <mergeCell ref="O29:P29"/>
    <mergeCell ref="B30:C30"/>
    <mergeCell ref="H30:J30"/>
    <mergeCell ref="K30:L30"/>
    <mergeCell ref="M30:N30"/>
    <mergeCell ref="O30:P30"/>
    <mergeCell ref="B29:C29"/>
    <mergeCell ref="D29:G29"/>
    <mergeCell ref="H29:J29"/>
    <mergeCell ref="K29:L29"/>
    <mergeCell ref="M29:N29"/>
    <mergeCell ref="H34:J34"/>
    <mergeCell ref="B85:C85"/>
    <mergeCell ref="O12:P12"/>
    <mergeCell ref="N25:P25"/>
    <mergeCell ref="B38:C38"/>
    <mergeCell ref="B21:M21"/>
    <mergeCell ref="B22:M22"/>
    <mergeCell ref="B23:M23"/>
    <mergeCell ref="B24:M24"/>
    <mergeCell ref="B25:M25"/>
    <mergeCell ref="N20:P20"/>
    <mergeCell ref="N21:P21"/>
    <mergeCell ref="N22:P22"/>
    <mergeCell ref="N23:P23"/>
    <mergeCell ref="N24:P24"/>
    <mergeCell ref="B17:H17"/>
    <mergeCell ref="L12:N12"/>
    <mergeCell ref="B11:P11"/>
    <mergeCell ref="J12:K12"/>
    <mergeCell ref="B16:H16"/>
    <mergeCell ref="E13:P13"/>
    <mergeCell ref="B15:P15"/>
    <mergeCell ref="J16:N16"/>
    <mergeCell ref="B19:P19"/>
    <mergeCell ref="B20:M20"/>
    <mergeCell ref="O16:P16"/>
    <mergeCell ref="B13:D13"/>
    <mergeCell ref="J17:N17"/>
    <mergeCell ref="O17:P17"/>
    <mergeCell ref="B2:P3"/>
    <mergeCell ref="B7:D7"/>
    <mergeCell ref="B12:D12"/>
    <mergeCell ref="M7:P7"/>
    <mergeCell ref="I4:K4"/>
    <mergeCell ref="E12:H12"/>
    <mergeCell ref="E7:I7"/>
    <mergeCell ref="C6:I6"/>
    <mergeCell ref="K6:P6"/>
    <mergeCell ref="E5:P5"/>
    <mergeCell ref="J7:L7"/>
    <mergeCell ref="M8:P8"/>
    <mergeCell ref="M9:P9"/>
    <mergeCell ref="E8:I8"/>
    <mergeCell ref="F9:I9"/>
    <mergeCell ref="B9:E9"/>
    <mergeCell ref="M34:N34"/>
    <mergeCell ref="O34:P34"/>
    <mergeCell ref="B31:C31"/>
    <mergeCell ref="H31:J31"/>
    <mergeCell ref="K31:L31"/>
    <mergeCell ref="M31:N31"/>
    <mergeCell ref="O31:P31"/>
    <mergeCell ref="B33:P33"/>
    <mergeCell ref="B34:C34"/>
    <mergeCell ref="D34:G34"/>
    <mergeCell ref="K34:L34"/>
    <mergeCell ref="O35:P35"/>
    <mergeCell ref="B36:C36"/>
    <mergeCell ref="H36:J36"/>
    <mergeCell ref="K36:L36"/>
    <mergeCell ref="M36:N36"/>
    <mergeCell ref="O36:P36"/>
    <mergeCell ref="B35:C35"/>
    <mergeCell ref="H35:J35"/>
    <mergeCell ref="K35:L35"/>
    <mergeCell ref="M35:N35"/>
  </mergeCells>
  <pageMargins left="0.25" right="0.25"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35F9D0ADE478479EE9A44BB094A4A8" ma:contentTypeVersion="2" ma:contentTypeDescription="Crée un document." ma:contentTypeScope="" ma:versionID="1e91db24dd65effbf2fc332a719926f6">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01cdca1cc19a458513d4c1f784808f14" ns1:_="" ns2:_="">
    <xsd:import namespace="http://schemas.microsoft.com/sharepoint/v3"/>
    <xsd:import namespace="35ae7812-1ab0-4572-a6c7-91e90b93790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2"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5ae7812-1ab0-4572-a6c7-91e90b93790a">UMXZNRYXENRP-216-3207</_dlc_DocId>
    <_dlc_DocIdUrl xmlns="35ae7812-1ab0-4572-a6c7-91e90b93790a">
      <Url>http://edition.simtq.mtq.min.intra/fr/gestion-environnementale-sels-voirie/_layouts/15/DocIdRedir.aspx?ID=UMXZNRYXENRP-216-3207</Url>
      <Description>UMXZNRYXENRP-216-3207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1A9689-5567-4263-AC0D-97E6EDC91504}"/>
</file>

<file path=customXml/itemProps2.xml><?xml version="1.0" encoding="utf-8"?>
<ds:datastoreItem xmlns:ds="http://schemas.openxmlformats.org/officeDocument/2006/customXml" ds:itemID="{1BFF98D1-AD3A-4ABD-8954-5FC89FB2D687}"/>
</file>

<file path=customXml/itemProps3.xml><?xml version="1.0" encoding="utf-8"?>
<ds:datastoreItem xmlns:ds="http://schemas.openxmlformats.org/officeDocument/2006/customXml" ds:itemID="{73954C79-14F8-4148-92EB-E6AD3FA429F9}"/>
</file>

<file path=customXml/itemProps4.xml><?xml version="1.0" encoding="utf-8"?>
<ds:datastoreItem xmlns:ds="http://schemas.openxmlformats.org/officeDocument/2006/customXml" ds:itemID="{02B1C0C3-F411-48B6-B1E3-CB92E69DA1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Grille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d'analyse dynamique 2021</dc:title>
  <dc:creator>Guillemette, Amélie</dc:creator>
  <cp:lastModifiedBy>Bond, Michael</cp:lastModifiedBy>
  <cp:lastPrinted>2021-08-04T13:38:13Z</cp:lastPrinted>
  <dcterms:created xsi:type="dcterms:W3CDTF">2021-07-26T17:01:44Z</dcterms:created>
  <dcterms:modified xsi:type="dcterms:W3CDTF">2021-11-12T13:20:36Z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0x0101008C35F9D0ADE478479EE9A44BB094A4A8</vt:lpwstr>
  </property>
  <property fmtid="{D5CDD505-2E9C-101B-9397-08002B2CF9AE}" pid="3" name="_dlc_DocIdItemGuid">
    <vt:lpwstr>d27ca59c-5b45-403e-854e-fec1116e3ce6</vt:lpwstr>
  </property>
</Properties>
</file>